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langsda\Documents\AD Dietary Group\IDREAM\Manual Shared with AD June 19 2015\"/>
    </mc:Choice>
  </mc:AlternateContent>
  <bookViews>
    <workbookView xWindow="1155" yWindow="-270" windowWidth="15180" windowHeight="6300" tabRatio="889"/>
  </bookViews>
  <sheets>
    <sheet name="Input+Results" sheetId="5" r:id="rId1"/>
    <sheet name="Chronic" sheetId="11" r:id="rId2"/>
    <sheet name="Acute 90" sheetId="18" r:id="rId3"/>
    <sheet name="Acute 95" sheetId="13" r:id="rId4"/>
    <sheet name="Acute 90-contributors" sheetId="14" r:id="rId5"/>
    <sheet name="Acute 95-contributors" sheetId="15" r:id="rId6"/>
    <sheet name="Chronic Tier 3 (Example)" sheetId="16" r:id="rId7"/>
    <sheet name="Acute 90 Tier 3 (Ex.)" sheetId="12" r:id="rId8"/>
    <sheet name="Acute 95 Tier 3 (Ex.) " sheetId="17" r:id="rId9"/>
    <sheet name="T3 Acute 90-contributors (Ex.)" sheetId="19" r:id="rId10"/>
    <sheet name="T3 Acute 95-contributors (Ex.)" sheetId="20" r:id="rId11"/>
  </sheets>
  <definedNames>
    <definedName name="_xlnm.Print_Titles" localSheetId="2">'Acute 90'!$1:$5</definedName>
    <definedName name="_xlnm.Print_Titles" localSheetId="7">'Acute 90 Tier 3 (Ex.)'!$2:$4</definedName>
    <definedName name="_xlnm.Print_Titles" localSheetId="3">'Acute 95'!$1:$5</definedName>
    <definedName name="_xlnm.Print_Titles" localSheetId="8">'Acute 95 Tier 3 (Ex.) '!$2:$4</definedName>
    <definedName name="_xlnm.Print_Titles" localSheetId="1">Chronic!$1:$3</definedName>
  </definedNames>
  <calcPr calcId="152511" calcMode="autoNoTable"/>
</workbook>
</file>

<file path=xl/calcChain.xml><?xml version="1.0" encoding="utf-8"?>
<calcChain xmlns="http://schemas.openxmlformats.org/spreadsheetml/2006/main">
  <c r="A34" i="5" l="1"/>
  <c r="A22" i="5"/>
  <c r="A10" i="5"/>
  <c r="B8" i="5" l="1"/>
  <c r="H9" i="18" l="1"/>
  <c r="G1" i="18"/>
  <c r="D112" i="15"/>
  <c r="D113" i="15"/>
  <c r="D115" i="15"/>
  <c r="D116" i="15"/>
  <c r="D117" i="15"/>
  <c r="D119" i="15"/>
  <c r="D99" i="15"/>
  <c r="D100" i="15"/>
  <c r="D102" i="15"/>
  <c r="D103" i="15"/>
  <c r="D104" i="15"/>
  <c r="D106" i="15"/>
  <c r="D86" i="15"/>
  <c r="D87" i="15"/>
  <c r="D89" i="15"/>
  <c r="D90" i="15"/>
  <c r="D91" i="15"/>
  <c r="D93" i="15"/>
  <c r="D73" i="15"/>
  <c r="D74" i="15"/>
  <c r="D76" i="15"/>
  <c r="D77" i="15"/>
  <c r="D78" i="15"/>
  <c r="D80" i="15"/>
  <c r="D60" i="15"/>
  <c r="D61" i="15"/>
  <c r="D63" i="15"/>
  <c r="D64" i="15"/>
  <c r="D65" i="15"/>
  <c r="D67" i="15"/>
  <c r="D47" i="15"/>
  <c r="D48" i="15"/>
  <c r="D50" i="15"/>
  <c r="D51" i="15"/>
  <c r="D52" i="15"/>
  <c r="D54" i="15"/>
  <c r="D34" i="15"/>
  <c r="D35" i="15"/>
  <c r="D37" i="15"/>
  <c r="D38" i="15"/>
  <c r="D39" i="15"/>
  <c r="D41" i="15"/>
  <c r="D21" i="15"/>
  <c r="D22" i="15"/>
  <c r="D24" i="15"/>
  <c r="D25" i="15"/>
  <c r="D26" i="15"/>
  <c r="D28" i="15"/>
  <c r="D8" i="15"/>
  <c r="D9" i="15"/>
  <c r="D10" i="15"/>
  <c r="D11" i="15"/>
  <c r="D12" i="15"/>
  <c r="D13" i="15"/>
  <c r="D14" i="15"/>
  <c r="D15" i="15"/>
  <c r="D7" i="15"/>
  <c r="D112" i="14"/>
  <c r="D116" i="14"/>
  <c r="D117" i="14"/>
  <c r="D119" i="14"/>
  <c r="D99" i="14"/>
  <c r="D103" i="14"/>
  <c r="D104" i="14"/>
  <c r="D106" i="14"/>
  <c r="D86" i="14"/>
  <c r="D90" i="14"/>
  <c r="D91" i="14"/>
  <c r="D93" i="14"/>
  <c r="D73" i="14"/>
  <c r="D77" i="14"/>
  <c r="D78" i="14"/>
  <c r="D80" i="14"/>
  <c r="D60" i="14"/>
  <c r="D64" i="14"/>
  <c r="D65" i="14"/>
  <c r="D67" i="14"/>
  <c r="D47" i="14"/>
  <c r="D51" i="14"/>
  <c r="D52" i="14"/>
  <c r="D54" i="14"/>
  <c r="D34" i="14"/>
  <c r="D38" i="14"/>
  <c r="D39" i="14"/>
  <c r="D41" i="14"/>
  <c r="D21" i="14"/>
  <c r="D25" i="14"/>
  <c r="D26" i="14"/>
  <c r="D28" i="14"/>
  <c r="D15" i="14"/>
  <c r="D14" i="14"/>
  <c r="D13" i="14"/>
  <c r="D12" i="14"/>
  <c r="D11" i="14"/>
  <c r="D10" i="14"/>
  <c r="D9" i="14"/>
  <c r="D8" i="14"/>
  <c r="D7" i="14"/>
  <c r="D129" i="13"/>
  <c r="D128" i="13"/>
  <c r="D118" i="15" s="1"/>
  <c r="D127" i="13"/>
  <c r="D126" i="13"/>
  <c r="D125" i="13"/>
  <c r="D124" i="13"/>
  <c r="D114" i="15" s="1"/>
  <c r="D123" i="13"/>
  <c r="D122" i="13"/>
  <c r="D121" i="13"/>
  <c r="D111" i="15" s="1"/>
  <c r="D115" i="13"/>
  <c r="D114" i="13"/>
  <c r="D105" i="15" s="1"/>
  <c r="D113" i="13"/>
  <c r="D112" i="13"/>
  <c r="D111" i="13"/>
  <c r="D110" i="13"/>
  <c r="D101" i="15" s="1"/>
  <c r="D109" i="13"/>
  <c r="D108" i="13"/>
  <c r="D107" i="13"/>
  <c r="D98" i="15" s="1"/>
  <c r="D101" i="13"/>
  <c r="D100" i="13"/>
  <c r="D92" i="15" s="1"/>
  <c r="D99" i="13"/>
  <c r="D98" i="13"/>
  <c r="D97" i="13"/>
  <c r="D96" i="13"/>
  <c r="D88" i="15" s="1"/>
  <c r="D95" i="13"/>
  <c r="D94" i="13"/>
  <c r="D93" i="13"/>
  <c r="D85" i="15" s="1"/>
  <c r="D87" i="13"/>
  <c r="D86" i="13"/>
  <c r="D79" i="15" s="1"/>
  <c r="D85" i="13"/>
  <c r="D84" i="13"/>
  <c r="D83" i="13"/>
  <c r="D82" i="13"/>
  <c r="D75" i="15" s="1"/>
  <c r="D81" i="13"/>
  <c r="D80" i="13"/>
  <c r="D79" i="13"/>
  <c r="D72" i="15" s="1"/>
  <c r="D73" i="13"/>
  <c r="D72" i="13"/>
  <c r="D66" i="15" s="1"/>
  <c r="D71" i="13"/>
  <c r="D70" i="13"/>
  <c r="D69" i="13"/>
  <c r="D68" i="13"/>
  <c r="D62" i="15" s="1"/>
  <c r="D67" i="13"/>
  <c r="D66" i="13"/>
  <c r="D65" i="13"/>
  <c r="D59" i="15" s="1"/>
  <c r="D59" i="13"/>
  <c r="D58" i="13"/>
  <c r="D53" i="15" s="1"/>
  <c r="D57" i="13"/>
  <c r="D56" i="13"/>
  <c r="D55" i="13"/>
  <c r="D54" i="13"/>
  <c r="D49" i="15" s="1"/>
  <c r="D53" i="13"/>
  <c r="D52" i="13"/>
  <c r="D51" i="13"/>
  <c r="D46" i="15" s="1"/>
  <c r="D45" i="13"/>
  <c r="D44" i="13"/>
  <c r="D40" i="15" s="1"/>
  <c r="D43" i="13"/>
  <c r="D42" i="13"/>
  <c r="D41" i="13"/>
  <c r="D40" i="13"/>
  <c r="D36" i="15" s="1"/>
  <c r="D39" i="13"/>
  <c r="D38" i="13"/>
  <c r="D37" i="13"/>
  <c r="D33" i="15" s="1"/>
  <c r="D31" i="13"/>
  <c r="D30" i="13"/>
  <c r="D27" i="15" s="1"/>
  <c r="D29" i="13"/>
  <c r="D28" i="13"/>
  <c r="D26" i="13"/>
  <c r="D23" i="15" s="1"/>
  <c r="D27" i="13"/>
  <c r="D25" i="13"/>
  <c r="D24" i="13"/>
  <c r="D23" i="13"/>
  <c r="D20" i="15" s="1"/>
  <c r="D129" i="18"/>
  <c r="D128" i="18"/>
  <c r="D118" i="14" s="1"/>
  <c r="D127" i="18"/>
  <c r="D126" i="18"/>
  <c r="D125" i="18"/>
  <c r="D115" i="14" s="1"/>
  <c r="D124" i="18"/>
  <c r="D114" i="14" s="1"/>
  <c r="D123" i="18"/>
  <c r="D113" i="14" s="1"/>
  <c r="D122" i="18"/>
  <c r="D121" i="18"/>
  <c r="D111" i="14" s="1"/>
  <c r="D115" i="18"/>
  <c r="D114" i="18"/>
  <c r="D105" i="14" s="1"/>
  <c r="D113" i="18"/>
  <c r="D112" i="18"/>
  <c r="D111" i="18"/>
  <c r="D102" i="14" s="1"/>
  <c r="D110" i="18"/>
  <c r="D101" i="14" s="1"/>
  <c r="D109" i="18"/>
  <c r="D100" i="14" s="1"/>
  <c r="D108" i="18"/>
  <c r="D107" i="18"/>
  <c r="D98" i="14" s="1"/>
  <c r="D101" i="18"/>
  <c r="D100" i="18"/>
  <c r="D92" i="14" s="1"/>
  <c r="D99" i="18"/>
  <c r="D98" i="18"/>
  <c r="D97" i="18"/>
  <c r="D89" i="14" s="1"/>
  <c r="D96" i="18"/>
  <c r="D88" i="14" s="1"/>
  <c r="D95" i="18"/>
  <c r="D87" i="14" s="1"/>
  <c r="D94" i="18"/>
  <c r="D93" i="18"/>
  <c r="D85" i="14" s="1"/>
  <c r="D87" i="18"/>
  <c r="D86" i="18"/>
  <c r="D79" i="14" s="1"/>
  <c r="D85" i="18"/>
  <c r="D84" i="18"/>
  <c r="D83" i="18"/>
  <c r="D76" i="14" s="1"/>
  <c r="D82" i="18"/>
  <c r="D75" i="14" s="1"/>
  <c r="D81" i="18"/>
  <c r="D74" i="14" s="1"/>
  <c r="D80" i="18"/>
  <c r="D79" i="18"/>
  <c r="D72" i="14" s="1"/>
  <c r="D73" i="18"/>
  <c r="D72" i="18"/>
  <c r="D66" i="14" s="1"/>
  <c r="D71" i="18"/>
  <c r="D70" i="18"/>
  <c r="D69" i="18"/>
  <c r="D63" i="14" s="1"/>
  <c r="D68" i="18"/>
  <c r="D62" i="14" s="1"/>
  <c r="D67" i="18"/>
  <c r="D61" i="14" s="1"/>
  <c r="D66" i="18"/>
  <c r="D65" i="18"/>
  <c r="D59" i="14" s="1"/>
  <c r="D59" i="18"/>
  <c r="D58" i="18"/>
  <c r="D53" i="14" s="1"/>
  <c r="D57" i="18"/>
  <c r="D56" i="18"/>
  <c r="D55" i="18"/>
  <c r="D50" i="14" s="1"/>
  <c r="D54" i="18"/>
  <c r="D49" i="14" s="1"/>
  <c r="D53" i="18"/>
  <c r="D48" i="14" s="1"/>
  <c r="D52" i="18"/>
  <c r="D51" i="18"/>
  <c r="D46" i="14" s="1"/>
  <c r="D45" i="18"/>
  <c r="D44" i="18"/>
  <c r="D40" i="14" s="1"/>
  <c r="D43" i="18"/>
  <c r="D42" i="18"/>
  <c r="D41" i="18"/>
  <c r="D37" i="14" s="1"/>
  <c r="D40" i="18"/>
  <c r="D36" i="14" s="1"/>
  <c r="D39" i="18"/>
  <c r="D35" i="14" s="1"/>
  <c r="D38" i="18"/>
  <c r="D37" i="18"/>
  <c r="D33" i="14" s="1"/>
  <c r="D31" i="18"/>
  <c r="D30" i="18"/>
  <c r="D27" i="14" s="1"/>
  <c r="D29" i="18"/>
  <c r="D28" i="18"/>
  <c r="D27" i="18"/>
  <c r="D24" i="14" s="1"/>
  <c r="D26" i="18"/>
  <c r="D23" i="14" s="1"/>
  <c r="D25" i="18"/>
  <c r="D22" i="14" s="1"/>
  <c r="D24" i="18"/>
  <c r="D23" i="18"/>
  <c r="D20" i="14" s="1"/>
  <c r="D127" i="11"/>
  <c r="D126" i="11"/>
  <c r="D125" i="11"/>
  <c r="D124" i="11"/>
  <c r="D123" i="11"/>
  <c r="D122" i="11"/>
  <c r="D121" i="11"/>
  <c r="D120" i="11"/>
  <c r="D119" i="11"/>
  <c r="D113" i="11"/>
  <c r="D112" i="11"/>
  <c r="D111" i="11"/>
  <c r="D110" i="11"/>
  <c r="D109" i="11"/>
  <c r="D108" i="11"/>
  <c r="D107" i="11"/>
  <c r="D106" i="11"/>
  <c r="D105" i="11"/>
  <c r="D99" i="11"/>
  <c r="D98" i="11"/>
  <c r="D97" i="11"/>
  <c r="D96" i="11"/>
  <c r="D95" i="11"/>
  <c r="D94" i="11"/>
  <c r="D93" i="11"/>
  <c r="D92" i="11"/>
  <c r="D91" i="11"/>
  <c r="D85" i="11"/>
  <c r="D84" i="11"/>
  <c r="D83" i="11"/>
  <c r="D82" i="11"/>
  <c r="D81" i="11"/>
  <c r="D80" i="11"/>
  <c r="D79" i="11"/>
  <c r="D78" i="11"/>
  <c r="D77" i="11"/>
  <c r="D71" i="11"/>
  <c r="D70" i="11"/>
  <c r="D69" i="11"/>
  <c r="D68" i="11"/>
  <c r="D67" i="11"/>
  <c r="D66" i="11"/>
  <c r="D65" i="11"/>
  <c r="D64" i="11"/>
  <c r="D63" i="11"/>
  <c r="D57" i="11"/>
  <c r="D56" i="11"/>
  <c r="D55" i="11"/>
  <c r="D54" i="11"/>
  <c r="D53" i="11"/>
  <c r="D52" i="11"/>
  <c r="D51" i="11"/>
  <c r="D50" i="11"/>
  <c r="D49" i="11"/>
  <c r="D43" i="11"/>
  <c r="D42" i="11"/>
  <c r="D41" i="11"/>
  <c r="D40" i="11"/>
  <c r="D39" i="11"/>
  <c r="D38" i="11"/>
  <c r="D37" i="11"/>
  <c r="D36" i="11"/>
  <c r="D35" i="11"/>
  <c r="D29" i="11"/>
  <c r="D28" i="11"/>
  <c r="D27" i="11"/>
  <c r="D26" i="11"/>
  <c r="D25" i="11"/>
  <c r="D24" i="11"/>
  <c r="D23" i="11"/>
  <c r="D22" i="11"/>
  <c r="D21" i="11"/>
  <c r="G9" i="19" l="1"/>
  <c r="E10" i="15"/>
  <c r="G10" i="15" s="1"/>
  <c r="B2" i="15" l="1"/>
  <c r="B2" i="14"/>
  <c r="B2" i="13"/>
  <c r="B2" i="18"/>
  <c r="B2" i="11"/>
  <c r="G1" i="11"/>
  <c r="C43" i="5" l="1"/>
  <c r="C42" i="5"/>
  <c r="C41" i="5"/>
  <c r="C40" i="5"/>
  <c r="C39" i="5"/>
  <c r="C38" i="5"/>
  <c r="C37" i="5"/>
  <c r="H9" i="13"/>
  <c r="C31" i="5"/>
  <c r="C30" i="5"/>
  <c r="C29" i="5"/>
  <c r="C28" i="5"/>
  <c r="C27" i="5"/>
  <c r="C26" i="5"/>
  <c r="C25" i="5"/>
  <c r="C13" i="5"/>
  <c r="C20" i="5"/>
  <c r="C19" i="5"/>
  <c r="C18" i="5"/>
  <c r="C17" i="5"/>
  <c r="C16" i="5"/>
  <c r="C15" i="5"/>
  <c r="C14" i="5"/>
  <c r="H10" i="13" l="1"/>
  <c r="H11" i="13"/>
  <c r="E10" i="20"/>
  <c r="E8" i="20"/>
  <c r="E7" i="20"/>
  <c r="G11" i="20"/>
  <c r="G10" i="20"/>
  <c r="G8" i="20"/>
  <c r="G7" i="20"/>
  <c r="H128" i="17"/>
  <c r="H127" i="17"/>
  <c r="H126" i="17"/>
  <c r="H125" i="17"/>
  <c r="H124" i="17"/>
  <c r="H123" i="17"/>
  <c r="H122" i="17"/>
  <c r="H121" i="17"/>
  <c r="H114" i="17"/>
  <c r="H113" i="17"/>
  <c r="H112" i="17"/>
  <c r="H111" i="17"/>
  <c r="H110" i="17"/>
  <c r="H109" i="17"/>
  <c r="H108" i="17"/>
  <c r="H107" i="17"/>
  <c r="H100" i="17"/>
  <c r="H99" i="17"/>
  <c r="H98" i="17"/>
  <c r="H97" i="17"/>
  <c r="H96" i="17"/>
  <c r="H95" i="17"/>
  <c r="H94" i="17"/>
  <c r="H93" i="17"/>
  <c r="H86" i="17"/>
  <c r="H85" i="17"/>
  <c r="H84" i="17"/>
  <c r="H83" i="17"/>
  <c r="H82" i="17"/>
  <c r="H81" i="17"/>
  <c r="H80" i="17"/>
  <c r="H79" i="17"/>
  <c r="H72" i="17"/>
  <c r="H71" i="17"/>
  <c r="H70" i="17"/>
  <c r="H69" i="17"/>
  <c r="H68" i="17"/>
  <c r="H67" i="17"/>
  <c r="H66" i="17"/>
  <c r="H65" i="17"/>
  <c r="H58" i="17"/>
  <c r="H57" i="17"/>
  <c r="H56" i="17"/>
  <c r="H55" i="17"/>
  <c r="H54" i="17"/>
  <c r="H53" i="17"/>
  <c r="H52" i="17"/>
  <c r="H51" i="17"/>
  <c r="H44" i="17"/>
  <c r="H43" i="17"/>
  <c r="H42" i="17"/>
  <c r="H41" i="17"/>
  <c r="H40" i="17"/>
  <c r="H39" i="17"/>
  <c r="H38" i="17"/>
  <c r="H37" i="17"/>
  <c r="H30" i="17"/>
  <c r="H29" i="17"/>
  <c r="H28" i="17"/>
  <c r="H27" i="17"/>
  <c r="H26" i="17"/>
  <c r="H25" i="17"/>
  <c r="H24" i="17"/>
  <c r="H23" i="17"/>
  <c r="H16" i="17"/>
  <c r="H15" i="17"/>
  <c r="H14" i="17"/>
  <c r="H13" i="17"/>
  <c r="H12" i="17"/>
  <c r="H11" i="17"/>
  <c r="H10" i="17"/>
  <c r="H9" i="17"/>
  <c r="H128" i="12"/>
  <c r="H127" i="12"/>
  <c r="H126" i="12"/>
  <c r="H125" i="12"/>
  <c r="H124" i="12"/>
  <c r="H123" i="12"/>
  <c r="H122" i="12"/>
  <c r="H121" i="12"/>
  <c r="H114" i="12"/>
  <c r="H113" i="12"/>
  <c r="H112" i="12"/>
  <c r="H111" i="12"/>
  <c r="H110" i="12"/>
  <c r="H109" i="12"/>
  <c r="H108" i="12"/>
  <c r="H107" i="12"/>
  <c r="H100" i="12"/>
  <c r="H99" i="12"/>
  <c r="H98" i="12"/>
  <c r="H97" i="12"/>
  <c r="H96" i="12"/>
  <c r="H95" i="12"/>
  <c r="H94" i="12"/>
  <c r="H93" i="12"/>
  <c r="H86" i="12"/>
  <c r="H85" i="12"/>
  <c r="H84" i="12"/>
  <c r="H83" i="12"/>
  <c r="H82" i="12"/>
  <c r="H81" i="12"/>
  <c r="H80" i="12"/>
  <c r="H79" i="12"/>
  <c r="H72" i="12"/>
  <c r="H71" i="12"/>
  <c r="H70" i="12"/>
  <c r="H69" i="12"/>
  <c r="H68" i="12"/>
  <c r="H67" i="12"/>
  <c r="H66" i="12"/>
  <c r="H65" i="12"/>
  <c r="H58" i="12"/>
  <c r="H57" i="12"/>
  <c r="H56" i="12"/>
  <c r="H55" i="12"/>
  <c r="H54" i="12"/>
  <c r="H53" i="12"/>
  <c r="H52" i="12"/>
  <c r="H51" i="12"/>
  <c r="H44" i="12"/>
  <c r="H43" i="12"/>
  <c r="H42" i="12"/>
  <c r="H41" i="12"/>
  <c r="H40" i="12"/>
  <c r="H39" i="12"/>
  <c r="H38" i="12"/>
  <c r="H37" i="12"/>
  <c r="H30" i="12"/>
  <c r="H29" i="12"/>
  <c r="H28" i="12"/>
  <c r="H27" i="12"/>
  <c r="H26" i="12"/>
  <c r="H25" i="12"/>
  <c r="H24" i="12"/>
  <c r="H23" i="12"/>
  <c r="H16" i="12"/>
  <c r="H15" i="12"/>
  <c r="H14" i="12"/>
  <c r="H13" i="12"/>
  <c r="H12" i="12"/>
  <c r="H11" i="12"/>
  <c r="H10" i="12"/>
  <c r="H9" i="12"/>
  <c r="G22" i="20"/>
  <c r="E119" i="20"/>
  <c r="G119" i="20" s="1"/>
  <c r="E118" i="20"/>
  <c r="G118" i="20" s="1"/>
  <c r="E117" i="20"/>
  <c r="G117" i="20" s="1"/>
  <c r="E116" i="20"/>
  <c r="G116" i="20" s="1"/>
  <c r="E115" i="20"/>
  <c r="G115" i="20" s="1"/>
  <c r="E114" i="20"/>
  <c r="G114" i="20" s="1"/>
  <c r="E113" i="20"/>
  <c r="G113" i="20" s="1"/>
  <c r="G112" i="20"/>
  <c r="E112" i="20"/>
  <c r="E111" i="20"/>
  <c r="G111" i="20" s="1"/>
  <c r="E106" i="20"/>
  <c r="G106" i="20" s="1"/>
  <c r="E105" i="20"/>
  <c r="G105" i="20" s="1"/>
  <c r="E104" i="20"/>
  <c r="G104" i="20" s="1"/>
  <c r="E103" i="20"/>
  <c r="G103" i="20" s="1"/>
  <c r="E102" i="20"/>
  <c r="G102" i="20" s="1"/>
  <c r="E101" i="20"/>
  <c r="G101" i="20" s="1"/>
  <c r="E100" i="20"/>
  <c r="G100" i="20" s="1"/>
  <c r="E99" i="20"/>
  <c r="G99" i="20" s="1"/>
  <c r="E98" i="20"/>
  <c r="G98" i="20" s="1"/>
  <c r="E93" i="20"/>
  <c r="G93" i="20" s="1"/>
  <c r="G92" i="20"/>
  <c r="E92" i="20"/>
  <c r="E91" i="20"/>
  <c r="G91" i="20" s="1"/>
  <c r="E90" i="20"/>
  <c r="G90" i="20" s="1"/>
  <c r="E89" i="20"/>
  <c r="G89" i="20" s="1"/>
  <c r="E88" i="20"/>
  <c r="G88" i="20" s="1"/>
  <c r="E87" i="20"/>
  <c r="G87" i="20" s="1"/>
  <c r="E86" i="20"/>
  <c r="G86" i="20" s="1"/>
  <c r="E85" i="20"/>
  <c r="G85" i="20" s="1"/>
  <c r="G80" i="20"/>
  <c r="E80" i="20"/>
  <c r="E79" i="20"/>
  <c r="G79" i="20" s="1"/>
  <c r="E78" i="20"/>
  <c r="G78" i="20" s="1"/>
  <c r="E77" i="20"/>
  <c r="G77" i="20" s="1"/>
  <c r="E76" i="20"/>
  <c r="G76" i="20" s="1"/>
  <c r="E75" i="20"/>
  <c r="G75" i="20" s="1"/>
  <c r="E74" i="20"/>
  <c r="G74" i="20" s="1"/>
  <c r="E73" i="20"/>
  <c r="G73" i="20" s="1"/>
  <c r="G72" i="20"/>
  <c r="E72" i="20"/>
  <c r="E67" i="20"/>
  <c r="G67" i="20" s="1"/>
  <c r="E66" i="20"/>
  <c r="G66" i="20" s="1"/>
  <c r="E65" i="20"/>
  <c r="G65" i="20" s="1"/>
  <c r="E64" i="20"/>
  <c r="G64" i="20" s="1"/>
  <c r="E63" i="20"/>
  <c r="G63" i="20" s="1"/>
  <c r="E62" i="20"/>
  <c r="G62" i="20" s="1"/>
  <c r="E61" i="20"/>
  <c r="G61" i="20" s="1"/>
  <c r="E60" i="20"/>
  <c r="G60" i="20" s="1"/>
  <c r="E59" i="20"/>
  <c r="G59" i="20" s="1"/>
  <c r="E54" i="20"/>
  <c r="G54" i="20" s="1"/>
  <c r="E53" i="20"/>
  <c r="G53" i="20" s="1"/>
  <c r="G52" i="20"/>
  <c r="E52" i="20"/>
  <c r="E51" i="20"/>
  <c r="G51" i="20" s="1"/>
  <c r="E50" i="20"/>
  <c r="G50" i="20" s="1"/>
  <c r="E49" i="20"/>
  <c r="G49" i="20" s="1"/>
  <c r="E48" i="20"/>
  <c r="G48" i="20" s="1"/>
  <c r="E47" i="20"/>
  <c r="G47" i="20" s="1"/>
  <c r="E46" i="20"/>
  <c r="G46" i="20" s="1"/>
  <c r="E41" i="20"/>
  <c r="G41" i="20" s="1"/>
  <c r="G40" i="20"/>
  <c r="E40" i="20"/>
  <c r="E39" i="20"/>
  <c r="G39" i="20" s="1"/>
  <c r="E38" i="20"/>
  <c r="G38" i="20" s="1"/>
  <c r="E37" i="20"/>
  <c r="G37" i="20" s="1"/>
  <c r="E36" i="20"/>
  <c r="G36" i="20" s="1"/>
  <c r="E35" i="20"/>
  <c r="G35" i="20" s="1"/>
  <c r="E34" i="20"/>
  <c r="G34" i="20" s="1"/>
  <c r="E33" i="20"/>
  <c r="G33" i="20" s="1"/>
  <c r="E28" i="20"/>
  <c r="G28" i="20" s="1"/>
  <c r="E27" i="20"/>
  <c r="G27" i="20" s="1"/>
  <c r="G26" i="20"/>
  <c r="E26" i="20"/>
  <c r="E25" i="20"/>
  <c r="G25" i="20" s="1"/>
  <c r="E24" i="20"/>
  <c r="G24" i="20" s="1"/>
  <c r="E23" i="20"/>
  <c r="G23" i="20" s="1"/>
  <c r="E22" i="20"/>
  <c r="E21" i="20"/>
  <c r="G21" i="20" s="1"/>
  <c r="E20" i="20"/>
  <c r="G20" i="20" s="1"/>
  <c r="E15" i="20"/>
  <c r="G15" i="20" s="1"/>
  <c r="E14" i="20"/>
  <c r="G14" i="20" s="1"/>
  <c r="E13" i="20"/>
  <c r="G13" i="20" s="1"/>
  <c r="E12" i="20"/>
  <c r="G12" i="20" s="1"/>
  <c r="E11" i="20"/>
  <c r="E9" i="20"/>
  <c r="G9" i="20" s="1"/>
  <c r="E119" i="19"/>
  <c r="G119" i="19" s="1"/>
  <c r="E118" i="19"/>
  <c r="G118" i="19" s="1"/>
  <c r="E117" i="19"/>
  <c r="G117" i="19" s="1"/>
  <c r="E116" i="19"/>
  <c r="G116" i="19" s="1"/>
  <c r="E115" i="19"/>
  <c r="G115" i="19" s="1"/>
  <c r="E114" i="19"/>
  <c r="G114" i="19" s="1"/>
  <c r="E113" i="19"/>
  <c r="G113" i="19" s="1"/>
  <c r="E112" i="19"/>
  <c r="G112" i="19" s="1"/>
  <c r="E111" i="19"/>
  <c r="G111" i="19" s="1"/>
  <c r="E106" i="19"/>
  <c r="G106" i="19" s="1"/>
  <c r="G105" i="19"/>
  <c r="E105" i="19"/>
  <c r="E104" i="19"/>
  <c r="G104" i="19" s="1"/>
  <c r="E103" i="19"/>
  <c r="G103" i="19" s="1"/>
  <c r="E102" i="19"/>
  <c r="G102" i="19" s="1"/>
  <c r="G101" i="19"/>
  <c r="E101" i="19"/>
  <c r="E100" i="19"/>
  <c r="G100" i="19" s="1"/>
  <c r="E99" i="19"/>
  <c r="G99" i="19" s="1"/>
  <c r="E98" i="19"/>
  <c r="G98" i="19" s="1"/>
  <c r="G93" i="19"/>
  <c r="E93" i="19"/>
  <c r="G92" i="19"/>
  <c r="E92" i="19"/>
  <c r="G91" i="19"/>
  <c r="E91" i="19"/>
  <c r="G90" i="19"/>
  <c r="E90" i="19"/>
  <c r="G89" i="19"/>
  <c r="E89" i="19"/>
  <c r="G88" i="19"/>
  <c r="E88" i="19"/>
  <c r="G87" i="19"/>
  <c r="E87" i="19"/>
  <c r="G86" i="19"/>
  <c r="E86" i="19"/>
  <c r="G85" i="19"/>
  <c r="E85" i="19"/>
  <c r="G80" i="19"/>
  <c r="E80" i="19"/>
  <c r="E79" i="19"/>
  <c r="G79" i="19" s="1"/>
  <c r="E78" i="19"/>
  <c r="G78" i="19" s="1"/>
  <c r="E77" i="19"/>
  <c r="G77" i="19" s="1"/>
  <c r="G76" i="19"/>
  <c r="E76" i="19"/>
  <c r="E75" i="19"/>
  <c r="G75" i="19" s="1"/>
  <c r="E74" i="19"/>
  <c r="G74" i="19" s="1"/>
  <c r="E73" i="19"/>
  <c r="G73" i="19" s="1"/>
  <c r="G72" i="19"/>
  <c r="E72" i="19"/>
  <c r="E67" i="19"/>
  <c r="G67" i="19" s="1"/>
  <c r="E66" i="19"/>
  <c r="G66" i="19" s="1"/>
  <c r="E65" i="19"/>
  <c r="G65" i="19" s="1"/>
  <c r="E64" i="19"/>
  <c r="G64" i="19" s="1"/>
  <c r="E63" i="19"/>
  <c r="G63" i="19" s="1"/>
  <c r="E62" i="19"/>
  <c r="G62" i="19" s="1"/>
  <c r="E61" i="19"/>
  <c r="G61" i="19" s="1"/>
  <c r="E60" i="19"/>
  <c r="G60" i="19" s="1"/>
  <c r="E59" i="19"/>
  <c r="G59" i="19" s="1"/>
  <c r="E54" i="19"/>
  <c r="G54" i="19" s="1"/>
  <c r="E53" i="19"/>
  <c r="G53" i="19" s="1"/>
  <c r="E52" i="19"/>
  <c r="G52" i="19" s="1"/>
  <c r="E51" i="19"/>
  <c r="G51" i="19" s="1"/>
  <c r="E50" i="19"/>
  <c r="G50" i="19" s="1"/>
  <c r="E49" i="19"/>
  <c r="G49" i="19" s="1"/>
  <c r="E48" i="19"/>
  <c r="G48" i="19" s="1"/>
  <c r="E47" i="19"/>
  <c r="G47" i="19" s="1"/>
  <c r="E46" i="19"/>
  <c r="G46" i="19" s="1"/>
  <c r="E41" i="19"/>
  <c r="G41" i="19" s="1"/>
  <c r="E40" i="19"/>
  <c r="G40" i="19" s="1"/>
  <c r="E39" i="19"/>
  <c r="G39" i="19" s="1"/>
  <c r="E38" i="19"/>
  <c r="G38" i="19" s="1"/>
  <c r="E37" i="19"/>
  <c r="G37" i="19" s="1"/>
  <c r="E36" i="19"/>
  <c r="G36" i="19" s="1"/>
  <c r="E35" i="19"/>
  <c r="G35" i="19" s="1"/>
  <c r="E34" i="19"/>
  <c r="G34" i="19" s="1"/>
  <c r="E33" i="19"/>
  <c r="G33" i="19" s="1"/>
  <c r="E28" i="19"/>
  <c r="G28" i="19" s="1"/>
  <c r="E27" i="19"/>
  <c r="G27" i="19" s="1"/>
  <c r="G26" i="19"/>
  <c r="E26" i="19"/>
  <c r="E25" i="19"/>
  <c r="G25" i="19" s="1"/>
  <c r="E24" i="19"/>
  <c r="G24" i="19" s="1"/>
  <c r="E23" i="19"/>
  <c r="G23" i="19" s="1"/>
  <c r="G22" i="19"/>
  <c r="E22" i="19"/>
  <c r="E21" i="19"/>
  <c r="G21" i="19" s="1"/>
  <c r="E20" i="19"/>
  <c r="G20" i="19" s="1"/>
  <c r="E15" i="19"/>
  <c r="G15" i="19" s="1"/>
  <c r="E14" i="19"/>
  <c r="G14" i="19" s="1"/>
  <c r="E13" i="19"/>
  <c r="G13" i="19" s="1"/>
  <c r="E12" i="19"/>
  <c r="G12" i="19" s="1"/>
  <c r="E11" i="19"/>
  <c r="G11" i="19" s="1"/>
  <c r="E10" i="19"/>
  <c r="G10" i="19" s="1"/>
  <c r="E9" i="19"/>
  <c r="E8" i="19"/>
  <c r="G8" i="19" s="1"/>
  <c r="E7" i="19"/>
  <c r="G7" i="19" s="1"/>
  <c r="E128" i="18"/>
  <c r="G128" i="18" s="1"/>
  <c r="G127" i="18"/>
  <c r="E127" i="18"/>
  <c r="G126" i="18"/>
  <c r="E126" i="18"/>
  <c r="E125" i="18"/>
  <c r="G125" i="18" s="1"/>
  <c r="E124" i="18"/>
  <c r="G124" i="18" s="1"/>
  <c r="E123" i="18"/>
  <c r="G123" i="18" s="1"/>
  <c r="E122" i="18"/>
  <c r="G122" i="18" s="1"/>
  <c r="E121" i="18"/>
  <c r="G121" i="18" s="1"/>
  <c r="E114" i="18"/>
  <c r="G114" i="18" s="1"/>
  <c r="E113" i="18"/>
  <c r="G113" i="18" s="1"/>
  <c r="E112" i="18"/>
  <c r="G112" i="18" s="1"/>
  <c r="E111" i="18"/>
  <c r="G111" i="18" s="1"/>
  <c r="E110" i="18"/>
  <c r="G110" i="18" s="1"/>
  <c r="E109" i="18"/>
  <c r="G109" i="18" s="1"/>
  <c r="E108" i="18"/>
  <c r="G108" i="18" s="1"/>
  <c r="E107" i="18"/>
  <c r="G107" i="18" s="1"/>
  <c r="G100" i="18"/>
  <c r="E100" i="18"/>
  <c r="E99" i="18"/>
  <c r="G99" i="18" s="1"/>
  <c r="E98" i="18"/>
  <c r="G98" i="18" s="1"/>
  <c r="E97" i="18"/>
  <c r="G97" i="18" s="1"/>
  <c r="E96" i="18"/>
  <c r="G96" i="18" s="1"/>
  <c r="E95" i="18"/>
  <c r="G95" i="18" s="1"/>
  <c r="E94" i="18"/>
  <c r="G94" i="18" s="1"/>
  <c r="E93" i="18"/>
  <c r="G93" i="18" s="1"/>
  <c r="E86" i="18"/>
  <c r="G86" i="18" s="1"/>
  <c r="E85" i="18"/>
  <c r="G85" i="18" s="1"/>
  <c r="E84" i="18"/>
  <c r="G84" i="18" s="1"/>
  <c r="E83" i="18"/>
  <c r="G83" i="18" s="1"/>
  <c r="E82" i="18"/>
  <c r="G82" i="18" s="1"/>
  <c r="E81" i="18"/>
  <c r="G81" i="18" s="1"/>
  <c r="E80" i="18"/>
  <c r="G80" i="18" s="1"/>
  <c r="E79" i="18"/>
  <c r="G79" i="18" s="1"/>
  <c r="E72" i="18"/>
  <c r="G72" i="18" s="1"/>
  <c r="E71" i="18"/>
  <c r="G71" i="18" s="1"/>
  <c r="E70" i="18"/>
  <c r="G70" i="18" s="1"/>
  <c r="E69" i="18"/>
  <c r="G69" i="18" s="1"/>
  <c r="E68" i="18"/>
  <c r="G68" i="18" s="1"/>
  <c r="E67" i="18"/>
  <c r="G67" i="18" s="1"/>
  <c r="G66" i="18"/>
  <c r="E66" i="18"/>
  <c r="E65" i="18"/>
  <c r="G65" i="18" s="1"/>
  <c r="E58" i="18"/>
  <c r="G58" i="18" s="1"/>
  <c r="E57" i="18"/>
  <c r="G57" i="18" s="1"/>
  <c r="E56" i="18"/>
  <c r="G56" i="18" s="1"/>
  <c r="E55" i="18"/>
  <c r="G55" i="18" s="1"/>
  <c r="E54" i="18"/>
  <c r="G54" i="18" s="1"/>
  <c r="E53" i="18"/>
  <c r="G53" i="18" s="1"/>
  <c r="E52" i="18"/>
  <c r="G52" i="18" s="1"/>
  <c r="E51" i="18"/>
  <c r="G51" i="18" s="1"/>
  <c r="E44" i="18"/>
  <c r="G44" i="18" s="1"/>
  <c r="E43" i="18"/>
  <c r="G43" i="18" s="1"/>
  <c r="E42" i="18"/>
  <c r="G42" i="18" s="1"/>
  <c r="E41" i="18"/>
  <c r="G41" i="18" s="1"/>
  <c r="E40" i="18"/>
  <c r="G40" i="18" s="1"/>
  <c r="E39" i="18"/>
  <c r="G39" i="18" s="1"/>
  <c r="E38" i="18"/>
  <c r="G38" i="18" s="1"/>
  <c r="E37" i="18"/>
  <c r="G37" i="18" s="1"/>
  <c r="E30" i="18"/>
  <c r="G30" i="18" s="1"/>
  <c r="E29" i="18"/>
  <c r="G29" i="18" s="1"/>
  <c r="E28" i="18"/>
  <c r="G28" i="18" s="1"/>
  <c r="E27" i="18"/>
  <c r="G27" i="18" s="1"/>
  <c r="E26" i="18"/>
  <c r="G26" i="18" s="1"/>
  <c r="E25" i="18"/>
  <c r="G25" i="18" s="1"/>
  <c r="E24" i="18"/>
  <c r="G24" i="18" s="1"/>
  <c r="E23" i="18"/>
  <c r="G23" i="18" s="1"/>
  <c r="E16" i="18"/>
  <c r="G16" i="18" s="1"/>
  <c r="E15" i="18"/>
  <c r="G15" i="18" s="1"/>
  <c r="E14" i="18"/>
  <c r="G14" i="18" s="1"/>
  <c r="E13" i="18"/>
  <c r="G13" i="18" s="1"/>
  <c r="E12" i="18"/>
  <c r="G12" i="18" s="1"/>
  <c r="E11" i="18"/>
  <c r="G11" i="18" s="1"/>
  <c r="G10" i="18"/>
  <c r="E10" i="18"/>
  <c r="E9" i="18"/>
  <c r="G9" i="18" s="1"/>
  <c r="E127" i="17" l="1"/>
  <c r="G127" i="17" s="1"/>
  <c r="I127" i="17" s="1"/>
  <c r="E126" i="17"/>
  <c r="G126" i="17" s="1"/>
  <c r="E125" i="17"/>
  <c r="G125" i="17" s="1"/>
  <c r="E124" i="17"/>
  <c r="G124" i="17" s="1"/>
  <c r="E123" i="17"/>
  <c r="G123" i="17" s="1"/>
  <c r="I123" i="17" s="1"/>
  <c r="E122" i="17"/>
  <c r="G122" i="17" s="1"/>
  <c r="E121" i="17"/>
  <c r="G121" i="17" s="1"/>
  <c r="I121" i="17" s="1"/>
  <c r="E120" i="17"/>
  <c r="G120" i="17" s="1"/>
  <c r="I120" i="17" s="1"/>
  <c r="E113" i="17"/>
  <c r="G113" i="17" s="1"/>
  <c r="I113" i="17" s="1"/>
  <c r="E112" i="17"/>
  <c r="G112" i="17" s="1"/>
  <c r="E111" i="17"/>
  <c r="G111" i="17" s="1"/>
  <c r="E110" i="17"/>
  <c r="G110" i="17" s="1"/>
  <c r="I110" i="17" s="1"/>
  <c r="E109" i="17"/>
  <c r="G109" i="17" s="1"/>
  <c r="I109" i="17" s="1"/>
  <c r="E108" i="17"/>
  <c r="G108" i="17" s="1"/>
  <c r="I108" i="17" s="1"/>
  <c r="E107" i="17"/>
  <c r="G107" i="17" s="1"/>
  <c r="E106" i="17"/>
  <c r="G106" i="17" s="1"/>
  <c r="I106" i="17" s="1"/>
  <c r="E99" i="17"/>
  <c r="G99" i="17" s="1"/>
  <c r="E98" i="17"/>
  <c r="G98" i="17" s="1"/>
  <c r="E97" i="17"/>
  <c r="G97" i="17" s="1"/>
  <c r="I97" i="17" s="1"/>
  <c r="E96" i="17"/>
  <c r="G96" i="17" s="1"/>
  <c r="E95" i="17"/>
  <c r="G95" i="17" s="1"/>
  <c r="E94" i="17"/>
  <c r="G94" i="17" s="1"/>
  <c r="E93" i="17"/>
  <c r="G93" i="17" s="1"/>
  <c r="E92" i="17"/>
  <c r="G92" i="17" s="1"/>
  <c r="I92" i="17" s="1"/>
  <c r="E85" i="17"/>
  <c r="G85" i="17" s="1"/>
  <c r="E84" i="17"/>
  <c r="G84" i="17" s="1"/>
  <c r="E83" i="17"/>
  <c r="G83" i="17" s="1"/>
  <c r="E82" i="17"/>
  <c r="G82" i="17" s="1"/>
  <c r="E81" i="17"/>
  <c r="G81" i="17" s="1"/>
  <c r="E80" i="17"/>
  <c r="G80" i="17" s="1"/>
  <c r="E79" i="17"/>
  <c r="G79" i="17" s="1"/>
  <c r="E78" i="17"/>
  <c r="G78" i="17" s="1"/>
  <c r="E71" i="17"/>
  <c r="G71" i="17" s="1"/>
  <c r="I71" i="17" s="1"/>
  <c r="E70" i="17"/>
  <c r="G70" i="17" s="1"/>
  <c r="E69" i="17"/>
  <c r="G69" i="17" s="1"/>
  <c r="I69" i="17" s="1"/>
  <c r="E68" i="17"/>
  <c r="G68" i="17" s="1"/>
  <c r="E67" i="17"/>
  <c r="G67" i="17" s="1"/>
  <c r="I67" i="17" s="1"/>
  <c r="E66" i="17"/>
  <c r="G66" i="17" s="1"/>
  <c r="E65" i="17"/>
  <c r="G65" i="17" s="1"/>
  <c r="I65" i="17" s="1"/>
  <c r="E64" i="17"/>
  <c r="G64" i="17" s="1"/>
  <c r="I64" i="17" s="1"/>
  <c r="E57" i="17"/>
  <c r="G57" i="17" s="1"/>
  <c r="I57" i="17" s="1"/>
  <c r="E56" i="17"/>
  <c r="G56" i="17" s="1"/>
  <c r="G55" i="17"/>
  <c r="E55" i="17"/>
  <c r="E54" i="17"/>
  <c r="G54" i="17" s="1"/>
  <c r="I54" i="17" s="1"/>
  <c r="E53" i="17"/>
  <c r="G53" i="17" s="1"/>
  <c r="I53" i="17" s="1"/>
  <c r="E52" i="17"/>
  <c r="G52" i="17" s="1"/>
  <c r="I52" i="17" s="1"/>
  <c r="E51" i="17"/>
  <c r="G51" i="17" s="1"/>
  <c r="G50" i="17"/>
  <c r="I50" i="17" s="1"/>
  <c r="E50" i="17"/>
  <c r="E43" i="17"/>
  <c r="G43" i="17" s="1"/>
  <c r="E42" i="17"/>
  <c r="G42" i="17" s="1"/>
  <c r="E41" i="17"/>
  <c r="G41" i="17" s="1"/>
  <c r="E40" i="17"/>
  <c r="G40" i="17" s="1"/>
  <c r="E39" i="17"/>
  <c r="G39" i="17" s="1"/>
  <c r="E38" i="17"/>
  <c r="G38" i="17" s="1"/>
  <c r="E37" i="17"/>
  <c r="G37" i="17" s="1"/>
  <c r="E36" i="17"/>
  <c r="G36" i="17" s="1"/>
  <c r="E29" i="17"/>
  <c r="G29" i="17" s="1"/>
  <c r="E28" i="17"/>
  <c r="G28" i="17" s="1"/>
  <c r="E27" i="17"/>
  <c r="G27" i="17" s="1"/>
  <c r="I27" i="17" s="1"/>
  <c r="E26" i="17"/>
  <c r="G26" i="17" s="1"/>
  <c r="E25" i="17"/>
  <c r="G25" i="17" s="1"/>
  <c r="E24" i="17"/>
  <c r="G24" i="17" s="1"/>
  <c r="E23" i="17"/>
  <c r="G23" i="17" s="1"/>
  <c r="E22" i="17"/>
  <c r="G22" i="17" s="1"/>
  <c r="E15" i="17"/>
  <c r="G15" i="17" s="1"/>
  <c r="I15" i="17" s="1"/>
  <c r="E14" i="17"/>
  <c r="G14" i="17" s="1"/>
  <c r="E13" i="17"/>
  <c r="G13" i="17" s="1"/>
  <c r="I13" i="17" s="1"/>
  <c r="E12" i="17"/>
  <c r="G12" i="17" s="1"/>
  <c r="I12" i="17" s="1"/>
  <c r="E11" i="17"/>
  <c r="G11" i="17" s="1"/>
  <c r="I11" i="17" s="1"/>
  <c r="E10" i="17"/>
  <c r="G10" i="17" s="1"/>
  <c r="I10" i="17" s="1"/>
  <c r="E9" i="17"/>
  <c r="G9" i="17" s="1"/>
  <c r="I9" i="17" s="1"/>
  <c r="E8" i="17"/>
  <c r="G8" i="17" s="1"/>
  <c r="I8" i="17" s="1"/>
  <c r="G2" i="17"/>
  <c r="I37" i="17" l="1"/>
  <c r="I125" i="17"/>
  <c r="I83" i="17"/>
  <c r="I95" i="17"/>
  <c r="I70" i="17"/>
  <c r="I14" i="17"/>
  <c r="I17" i="17" s="1"/>
  <c r="I24" i="17"/>
  <c r="I40" i="17"/>
  <c r="I39" i="17"/>
  <c r="I38" i="17"/>
  <c r="I43" i="17"/>
  <c r="I84" i="17"/>
  <c r="I85" i="17"/>
  <c r="I98" i="17"/>
  <c r="I99" i="17"/>
  <c r="I28" i="17"/>
  <c r="I41" i="17"/>
  <c r="I42" i="17"/>
  <c r="I68" i="17"/>
  <c r="I111" i="17"/>
  <c r="I122" i="17"/>
  <c r="I25" i="17"/>
  <c r="I26" i="17"/>
  <c r="I29" i="17"/>
  <c r="I81" i="17"/>
  <c r="I80" i="17"/>
  <c r="I82" i="17"/>
  <c r="I22" i="17"/>
  <c r="I23" i="17"/>
  <c r="I36" i="17"/>
  <c r="I55" i="17"/>
  <c r="I66" i="17"/>
  <c r="I78" i="17"/>
  <c r="I79" i="17"/>
  <c r="I96" i="17"/>
  <c r="I94" i="17"/>
  <c r="I93" i="17"/>
  <c r="I124" i="17"/>
  <c r="I112" i="17"/>
  <c r="I56" i="17"/>
  <c r="I51" i="17"/>
  <c r="I107" i="17"/>
  <c r="I126" i="17"/>
  <c r="H107" i="16"/>
  <c r="I129" i="17" l="1"/>
  <c r="I115" i="17"/>
  <c r="I73" i="17"/>
  <c r="I59" i="17"/>
  <c r="I101" i="17"/>
  <c r="I31" i="17"/>
  <c r="I87" i="17"/>
  <c r="I45" i="17"/>
  <c r="E35" i="11" l="1"/>
  <c r="E7" i="11"/>
  <c r="G7" i="11" s="1"/>
  <c r="D31" i="16" l="1"/>
  <c r="D45" i="16" s="1"/>
  <c r="D59" i="16" s="1"/>
  <c r="D73" i="16" s="1"/>
  <c r="D87" i="16" s="1"/>
  <c r="D101" i="16" s="1"/>
  <c r="D115" i="16" s="1"/>
  <c r="D129" i="16" s="1"/>
  <c r="D30" i="16"/>
  <c r="D44" i="16" s="1"/>
  <c r="D29" i="16"/>
  <c r="D43" i="16" s="1"/>
  <c r="D28" i="16"/>
  <c r="D42" i="16" s="1"/>
  <c r="D27" i="16"/>
  <c r="D41" i="16" s="1"/>
  <c r="D26" i="16"/>
  <c r="D40" i="16" s="1"/>
  <c r="D25" i="16"/>
  <c r="D39" i="16" s="1"/>
  <c r="D24" i="16"/>
  <c r="D38" i="16" s="1"/>
  <c r="D23" i="16"/>
  <c r="E23" i="16" s="1"/>
  <c r="G23" i="16" s="1"/>
  <c r="H121" i="16"/>
  <c r="H128" i="16" s="1"/>
  <c r="H115" i="16"/>
  <c r="H93" i="16"/>
  <c r="H101" i="16" s="1"/>
  <c r="H79" i="16"/>
  <c r="H87" i="16" s="1"/>
  <c r="H65" i="16"/>
  <c r="H72" i="16" s="1"/>
  <c r="H51" i="16"/>
  <c r="H37" i="16"/>
  <c r="H45" i="16" s="1"/>
  <c r="H23" i="16"/>
  <c r="H129" i="16"/>
  <c r="H59" i="16"/>
  <c r="E27" i="16"/>
  <c r="G27" i="16" s="1"/>
  <c r="H31" i="16"/>
  <c r="E16" i="16"/>
  <c r="G16" i="16" s="1"/>
  <c r="E15" i="16"/>
  <c r="G15" i="16" s="1"/>
  <c r="E14" i="16"/>
  <c r="G14" i="16" s="1"/>
  <c r="E13" i="16"/>
  <c r="G13" i="16" s="1"/>
  <c r="E12" i="16"/>
  <c r="G12" i="16" s="1"/>
  <c r="E11" i="16"/>
  <c r="G11" i="16" s="1"/>
  <c r="E10" i="16"/>
  <c r="G10" i="16" s="1"/>
  <c r="H17" i="16"/>
  <c r="E9" i="16"/>
  <c r="G9" i="16" s="1"/>
  <c r="I9" i="16" s="1"/>
  <c r="G2" i="16"/>
  <c r="E119" i="15"/>
  <c r="G119" i="15" s="1"/>
  <c r="E118" i="15"/>
  <c r="G118" i="15" s="1"/>
  <c r="E117" i="15"/>
  <c r="G117" i="15" s="1"/>
  <c r="E116" i="15"/>
  <c r="G116" i="15" s="1"/>
  <c r="E115" i="15"/>
  <c r="G115" i="15" s="1"/>
  <c r="E114" i="15"/>
  <c r="G114" i="15" s="1"/>
  <c r="E113" i="15"/>
  <c r="G113" i="15" s="1"/>
  <c r="E112" i="15"/>
  <c r="G112" i="15" s="1"/>
  <c r="E111" i="15"/>
  <c r="G111" i="15" s="1"/>
  <c r="E106" i="15"/>
  <c r="G106" i="15" s="1"/>
  <c r="E105" i="15"/>
  <c r="G105" i="15" s="1"/>
  <c r="E104" i="15"/>
  <c r="G104" i="15" s="1"/>
  <c r="E103" i="15"/>
  <c r="G103" i="15" s="1"/>
  <c r="E102" i="15"/>
  <c r="G102" i="15" s="1"/>
  <c r="E101" i="15"/>
  <c r="G101" i="15" s="1"/>
  <c r="E100" i="15"/>
  <c r="G100" i="15" s="1"/>
  <c r="E99" i="15"/>
  <c r="G99" i="15" s="1"/>
  <c r="E98" i="15"/>
  <c r="G98" i="15" s="1"/>
  <c r="E93" i="15"/>
  <c r="G93" i="15" s="1"/>
  <c r="E92" i="15"/>
  <c r="G92" i="15" s="1"/>
  <c r="E91" i="15"/>
  <c r="G91" i="15" s="1"/>
  <c r="E90" i="15"/>
  <c r="G90" i="15" s="1"/>
  <c r="E89" i="15"/>
  <c r="G89" i="15" s="1"/>
  <c r="E88" i="15"/>
  <c r="G88" i="15" s="1"/>
  <c r="E87" i="15"/>
  <c r="G87" i="15" s="1"/>
  <c r="E86" i="15"/>
  <c r="G86" i="15" s="1"/>
  <c r="E85" i="15"/>
  <c r="G85" i="15" s="1"/>
  <c r="E80" i="15"/>
  <c r="G80" i="15" s="1"/>
  <c r="E79" i="15"/>
  <c r="G79" i="15" s="1"/>
  <c r="E78" i="15"/>
  <c r="G78" i="15" s="1"/>
  <c r="E77" i="15"/>
  <c r="G77" i="15" s="1"/>
  <c r="E76" i="15"/>
  <c r="G76" i="15" s="1"/>
  <c r="E75" i="15"/>
  <c r="G75" i="15" s="1"/>
  <c r="E74" i="15"/>
  <c r="G74" i="15" s="1"/>
  <c r="E73" i="15"/>
  <c r="G73" i="15" s="1"/>
  <c r="E72" i="15"/>
  <c r="G72" i="15" s="1"/>
  <c r="E67" i="15"/>
  <c r="G67" i="15" s="1"/>
  <c r="E66" i="15"/>
  <c r="G66" i="15" s="1"/>
  <c r="E65" i="15"/>
  <c r="G65" i="15" s="1"/>
  <c r="E64" i="15"/>
  <c r="G64" i="15" s="1"/>
  <c r="E63" i="15"/>
  <c r="G63" i="15" s="1"/>
  <c r="E62" i="15"/>
  <c r="G62" i="15" s="1"/>
  <c r="E61" i="15"/>
  <c r="G61" i="15" s="1"/>
  <c r="E60" i="15"/>
  <c r="G60" i="15" s="1"/>
  <c r="E59" i="15"/>
  <c r="G59" i="15" s="1"/>
  <c r="E54" i="15"/>
  <c r="G54" i="15" s="1"/>
  <c r="E53" i="15"/>
  <c r="G53" i="15" s="1"/>
  <c r="E52" i="15"/>
  <c r="G52" i="15" s="1"/>
  <c r="E51" i="15"/>
  <c r="G51" i="15" s="1"/>
  <c r="E50" i="15"/>
  <c r="G50" i="15" s="1"/>
  <c r="E49" i="15"/>
  <c r="G49" i="15" s="1"/>
  <c r="E48" i="15"/>
  <c r="G48" i="15" s="1"/>
  <c r="E47" i="15"/>
  <c r="G47" i="15" s="1"/>
  <c r="E46" i="15"/>
  <c r="G46" i="15" s="1"/>
  <c r="E41" i="15"/>
  <c r="G41" i="15" s="1"/>
  <c r="E40" i="15"/>
  <c r="G40" i="15" s="1"/>
  <c r="E39" i="15"/>
  <c r="G39" i="15" s="1"/>
  <c r="E38" i="15"/>
  <c r="G38" i="15" s="1"/>
  <c r="E37" i="15"/>
  <c r="G37" i="15" s="1"/>
  <c r="E36" i="15"/>
  <c r="G36" i="15" s="1"/>
  <c r="E35" i="15"/>
  <c r="G35" i="15" s="1"/>
  <c r="E34" i="15"/>
  <c r="G34" i="15" s="1"/>
  <c r="E33" i="15"/>
  <c r="G33" i="15" s="1"/>
  <c r="E28" i="15"/>
  <c r="G28" i="15" s="1"/>
  <c r="E27" i="15"/>
  <c r="G27" i="15" s="1"/>
  <c r="E26" i="15"/>
  <c r="G26" i="15" s="1"/>
  <c r="E25" i="15"/>
  <c r="G25" i="15" s="1"/>
  <c r="E24" i="15"/>
  <c r="G24" i="15" s="1"/>
  <c r="E23" i="15"/>
  <c r="G23" i="15" s="1"/>
  <c r="E22" i="15"/>
  <c r="G22" i="15" s="1"/>
  <c r="E21" i="15"/>
  <c r="G21" i="15" s="1"/>
  <c r="E20" i="15"/>
  <c r="G20" i="15" s="1"/>
  <c r="E15" i="15"/>
  <c r="G15" i="15" s="1"/>
  <c r="E14" i="15"/>
  <c r="G14" i="15" s="1"/>
  <c r="E13" i="15"/>
  <c r="G13" i="15" s="1"/>
  <c r="E12" i="15"/>
  <c r="G12" i="15" s="1"/>
  <c r="E11" i="15"/>
  <c r="G11" i="15" s="1"/>
  <c r="E9" i="15"/>
  <c r="G9" i="15" s="1"/>
  <c r="E8" i="15"/>
  <c r="G8" i="15" s="1"/>
  <c r="E7" i="15"/>
  <c r="G7" i="15" s="1"/>
  <c r="E119" i="14"/>
  <c r="G119" i="14" s="1"/>
  <c r="E118" i="14"/>
  <c r="G118" i="14" s="1"/>
  <c r="E117" i="14"/>
  <c r="G117" i="14" s="1"/>
  <c r="E116" i="14"/>
  <c r="G116" i="14" s="1"/>
  <c r="E115" i="14"/>
  <c r="G115" i="14" s="1"/>
  <c r="E114" i="14"/>
  <c r="G114" i="14" s="1"/>
  <c r="E113" i="14"/>
  <c r="G113" i="14" s="1"/>
  <c r="E112" i="14"/>
  <c r="G112" i="14" s="1"/>
  <c r="E111" i="14"/>
  <c r="G111" i="14" s="1"/>
  <c r="E106" i="14"/>
  <c r="G106" i="14" s="1"/>
  <c r="E105" i="14"/>
  <c r="G105" i="14" s="1"/>
  <c r="E104" i="14"/>
  <c r="G104" i="14" s="1"/>
  <c r="E103" i="14"/>
  <c r="G103" i="14" s="1"/>
  <c r="E102" i="14"/>
  <c r="G102" i="14" s="1"/>
  <c r="E101" i="14"/>
  <c r="G101" i="14" s="1"/>
  <c r="E100" i="14"/>
  <c r="G100" i="14" s="1"/>
  <c r="E99" i="14"/>
  <c r="G99" i="14" s="1"/>
  <c r="E98" i="14"/>
  <c r="G98" i="14" s="1"/>
  <c r="E93" i="14"/>
  <c r="G93" i="14" s="1"/>
  <c r="E92" i="14"/>
  <c r="G92" i="14" s="1"/>
  <c r="E91" i="14"/>
  <c r="G91" i="14" s="1"/>
  <c r="E90" i="14"/>
  <c r="G90" i="14" s="1"/>
  <c r="E89" i="14"/>
  <c r="G89" i="14" s="1"/>
  <c r="E88" i="14"/>
  <c r="G88" i="14" s="1"/>
  <c r="E87" i="14"/>
  <c r="G87" i="14" s="1"/>
  <c r="E86" i="14"/>
  <c r="G86" i="14" s="1"/>
  <c r="E85" i="14"/>
  <c r="G85" i="14" s="1"/>
  <c r="E80" i="14"/>
  <c r="G80" i="14" s="1"/>
  <c r="E79" i="14"/>
  <c r="G79" i="14" s="1"/>
  <c r="E78" i="14"/>
  <c r="G78" i="14" s="1"/>
  <c r="E77" i="14"/>
  <c r="G77" i="14" s="1"/>
  <c r="E76" i="14"/>
  <c r="G76" i="14" s="1"/>
  <c r="E75" i="14"/>
  <c r="G75" i="14" s="1"/>
  <c r="E74" i="14"/>
  <c r="G74" i="14" s="1"/>
  <c r="E73" i="14"/>
  <c r="G73" i="14" s="1"/>
  <c r="E72" i="14"/>
  <c r="G72" i="14" s="1"/>
  <c r="E67" i="14"/>
  <c r="G67" i="14" s="1"/>
  <c r="E66" i="14"/>
  <c r="G66" i="14" s="1"/>
  <c r="E65" i="14"/>
  <c r="G65" i="14" s="1"/>
  <c r="E64" i="14"/>
  <c r="G64" i="14" s="1"/>
  <c r="E63" i="14"/>
  <c r="G63" i="14" s="1"/>
  <c r="E62" i="14"/>
  <c r="G62" i="14" s="1"/>
  <c r="E61" i="14"/>
  <c r="G61" i="14" s="1"/>
  <c r="E60" i="14"/>
  <c r="G60" i="14" s="1"/>
  <c r="E59" i="14"/>
  <c r="G59" i="14" s="1"/>
  <c r="E54" i="14"/>
  <c r="G54" i="14" s="1"/>
  <c r="E53" i="14"/>
  <c r="G53" i="14" s="1"/>
  <c r="E52" i="14"/>
  <c r="G52" i="14" s="1"/>
  <c r="E51" i="14"/>
  <c r="G51" i="14" s="1"/>
  <c r="E50" i="14"/>
  <c r="G50" i="14" s="1"/>
  <c r="E49" i="14"/>
  <c r="G49" i="14" s="1"/>
  <c r="E48" i="14"/>
  <c r="G48" i="14" s="1"/>
  <c r="E47" i="14"/>
  <c r="G47" i="14" s="1"/>
  <c r="E46" i="14"/>
  <c r="G46" i="14" s="1"/>
  <c r="E41" i="14"/>
  <c r="G41" i="14" s="1"/>
  <c r="E40" i="14"/>
  <c r="G40" i="14" s="1"/>
  <c r="E39" i="14"/>
  <c r="G39" i="14" s="1"/>
  <c r="E38" i="14"/>
  <c r="G38" i="14" s="1"/>
  <c r="E37" i="14"/>
  <c r="G37" i="14" s="1"/>
  <c r="E36" i="14"/>
  <c r="G36" i="14" s="1"/>
  <c r="E35" i="14"/>
  <c r="G35" i="14" s="1"/>
  <c r="E34" i="14"/>
  <c r="G34" i="14" s="1"/>
  <c r="E33" i="14"/>
  <c r="G33" i="14" s="1"/>
  <c r="E28" i="14"/>
  <c r="G28" i="14" s="1"/>
  <c r="E27" i="14"/>
  <c r="G27" i="14" s="1"/>
  <c r="E26" i="14"/>
  <c r="G26" i="14" s="1"/>
  <c r="E25" i="14"/>
  <c r="G25" i="14" s="1"/>
  <c r="E24" i="14"/>
  <c r="G24" i="14" s="1"/>
  <c r="E23" i="14"/>
  <c r="G23" i="14" s="1"/>
  <c r="E22" i="14"/>
  <c r="G22" i="14" s="1"/>
  <c r="E21" i="14"/>
  <c r="G21" i="14" s="1"/>
  <c r="E20" i="14"/>
  <c r="G20" i="14" s="1"/>
  <c r="E15" i="14"/>
  <c r="G15" i="14" s="1"/>
  <c r="E14" i="14"/>
  <c r="G14" i="14" s="1"/>
  <c r="E13" i="14"/>
  <c r="G13" i="14" s="1"/>
  <c r="E12" i="14"/>
  <c r="G12" i="14" s="1"/>
  <c r="E11" i="14"/>
  <c r="G11" i="14" s="1"/>
  <c r="E10" i="14"/>
  <c r="G10" i="14" s="1"/>
  <c r="E9" i="14"/>
  <c r="G9" i="14" s="1"/>
  <c r="E8" i="14"/>
  <c r="G8" i="14" s="1"/>
  <c r="E7" i="14"/>
  <c r="G7" i="14" s="1"/>
  <c r="E128" i="13"/>
  <c r="G128" i="13" s="1"/>
  <c r="E127" i="13"/>
  <c r="G127" i="13" s="1"/>
  <c r="E126" i="13"/>
  <c r="G126" i="13" s="1"/>
  <c r="E125" i="13"/>
  <c r="G125" i="13" s="1"/>
  <c r="E124" i="13"/>
  <c r="G124" i="13" s="1"/>
  <c r="E123" i="13"/>
  <c r="G123" i="13" s="1"/>
  <c r="E122" i="13"/>
  <c r="G122" i="13" s="1"/>
  <c r="E121" i="13"/>
  <c r="G121" i="13" s="1"/>
  <c r="E114" i="13"/>
  <c r="G114" i="13" s="1"/>
  <c r="E113" i="13"/>
  <c r="G113" i="13" s="1"/>
  <c r="E112" i="13"/>
  <c r="G112" i="13" s="1"/>
  <c r="E111" i="13"/>
  <c r="G111" i="13" s="1"/>
  <c r="E110" i="13"/>
  <c r="G110" i="13" s="1"/>
  <c r="E109" i="13"/>
  <c r="G109" i="13" s="1"/>
  <c r="E108" i="13"/>
  <c r="G108" i="13" s="1"/>
  <c r="E107" i="13"/>
  <c r="G107" i="13" s="1"/>
  <c r="E100" i="13"/>
  <c r="G100" i="13" s="1"/>
  <c r="E99" i="13"/>
  <c r="G99" i="13" s="1"/>
  <c r="E98" i="13"/>
  <c r="G98" i="13" s="1"/>
  <c r="E97" i="13"/>
  <c r="G97" i="13" s="1"/>
  <c r="E96" i="13"/>
  <c r="G96" i="13" s="1"/>
  <c r="E95" i="13"/>
  <c r="G95" i="13" s="1"/>
  <c r="E94" i="13"/>
  <c r="G94" i="13" s="1"/>
  <c r="E93" i="13"/>
  <c r="G93" i="13" s="1"/>
  <c r="E86" i="13"/>
  <c r="G86" i="13" s="1"/>
  <c r="E85" i="13"/>
  <c r="G85" i="13" s="1"/>
  <c r="E84" i="13"/>
  <c r="G84" i="13" s="1"/>
  <c r="E83" i="13"/>
  <c r="G83" i="13" s="1"/>
  <c r="E82" i="13"/>
  <c r="G82" i="13" s="1"/>
  <c r="E81" i="13"/>
  <c r="G81" i="13" s="1"/>
  <c r="E80" i="13"/>
  <c r="G80" i="13" s="1"/>
  <c r="E79" i="13"/>
  <c r="G79" i="13" s="1"/>
  <c r="E72" i="13"/>
  <c r="G72" i="13" s="1"/>
  <c r="E71" i="13"/>
  <c r="G71" i="13" s="1"/>
  <c r="E70" i="13"/>
  <c r="G70" i="13" s="1"/>
  <c r="E69" i="13"/>
  <c r="G69" i="13" s="1"/>
  <c r="E68" i="13"/>
  <c r="G68" i="13" s="1"/>
  <c r="E67" i="13"/>
  <c r="G67" i="13" s="1"/>
  <c r="E66" i="13"/>
  <c r="G66" i="13" s="1"/>
  <c r="E65" i="13"/>
  <c r="G65" i="13" s="1"/>
  <c r="E58" i="13"/>
  <c r="G58" i="13" s="1"/>
  <c r="E57" i="13"/>
  <c r="G57" i="13" s="1"/>
  <c r="E56" i="13"/>
  <c r="G56" i="13" s="1"/>
  <c r="E55" i="13"/>
  <c r="G55" i="13" s="1"/>
  <c r="E54" i="13"/>
  <c r="G54" i="13" s="1"/>
  <c r="E53" i="13"/>
  <c r="G53" i="13" s="1"/>
  <c r="E52" i="13"/>
  <c r="G52" i="13" s="1"/>
  <c r="E51" i="13"/>
  <c r="G51" i="13" s="1"/>
  <c r="E44" i="13"/>
  <c r="G44" i="13" s="1"/>
  <c r="E43" i="13"/>
  <c r="G43" i="13" s="1"/>
  <c r="E42" i="13"/>
  <c r="G42" i="13" s="1"/>
  <c r="E41" i="13"/>
  <c r="G41" i="13" s="1"/>
  <c r="E40" i="13"/>
  <c r="G40" i="13" s="1"/>
  <c r="E39" i="13"/>
  <c r="G39" i="13" s="1"/>
  <c r="E38" i="13"/>
  <c r="G38" i="13" s="1"/>
  <c r="E37" i="13"/>
  <c r="G37" i="13" s="1"/>
  <c r="E30" i="13"/>
  <c r="G30" i="13" s="1"/>
  <c r="E29" i="13"/>
  <c r="G29" i="13" s="1"/>
  <c r="E28" i="13"/>
  <c r="G28" i="13" s="1"/>
  <c r="E27" i="13"/>
  <c r="G27" i="13" s="1"/>
  <c r="E26" i="13"/>
  <c r="G26" i="13" s="1"/>
  <c r="E25" i="13"/>
  <c r="G25" i="13" s="1"/>
  <c r="E24" i="13"/>
  <c r="G24" i="13" s="1"/>
  <c r="E23" i="13"/>
  <c r="G23" i="13" s="1"/>
  <c r="E16" i="13"/>
  <c r="G16" i="13" s="1"/>
  <c r="E15" i="13"/>
  <c r="G15" i="13" s="1"/>
  <c r="E14" i="13"/>
  <c r="G14" i="13" s="1"/>
  <c r="E13" i="13"/>
  <c r="G13" i="13" s="1"/>
  <c r="E12" i="13"/>
  <c r="G12" i="13" s="1"/>
  <c r="E11" i="13"/>
  <c r="G11" i="13" s="1"/>
  <c r="E10" i="13"/>
  <c r="G10" i="13" s="1"/>
  <c r="E9" i="13"/>
  <c r="G9" i="13" s="1"/>
  <c r="G1" i="13"/>
  <c r="E127" i="12"/>
  <c r="G127" i="12" s="1"/>
  <c r="E126" i="12"/>
  <c r="G126" i="12" s="1"/>
  <c r="E125" i="12"/>
  <c r="G125" i="12" s="1"/>
  <c r="E124" i="12"/>
  <c r="G124" i="12" s="1"/>
  <c r="E123" i="12"/>
  <c r="G123" i="12" s="1"/>
  <c r="E122" i="12"/>
  <c r="G122" i="12" s="1"/>
  <c r="E121" i="12"/>
  <c r="G121" i="12" s="1"/>
  <c r="E120" i="12"/>
  <c r="G120" i="12" s="1"/>
  <c r="E113" i="12"/>
  <c r="G113" i="12" s="1"/>
  <c r="E112" i="12"/>
  <c r="G112" i="12" s="1"/>
  <c r="E111" i="12"/>
  <c r="G111" i="12" s="1"/>
  <c r="E110" i="12"/>
  <c r="G110" i="12" s="1"/>
  <c r="E109" i="12"/>
  <c r="G109" i="12" s="1"/>
  <c r="E108" i="12"/>
  <c r="G108" i="12" s="1"/>
  <c r="E107" i="12"/>
  <c r="G107" i="12" s="1"/>
  <c r="E106" i="12"/>
  <c r="G106" i="12" s="1"/>
  <c r="I106" i="12" s="1"/>
  <c r="E99" i="12"/>
  <c r="G99" i="12" s="1"/>
  <c r="E98" i="12"/>
  <c r="G98" i="12" s="1"/>
  <c r="E97" i="12"/>
  <c r="G97" i="12" s="1"/>
  <c r="E96" i="12"/>
  <c r="G96" i="12" s="1"/>
  <c r="E95" i="12"/>
  <c r="G95" i="12" s="1"/>
  <c r="E94" i="12"/>
  <c r="G94" i="12" s="1"/>
  <c r="E93" i="12"/>
  <c r="G93" i="12" s="1"/>
  <c r="E92" i="12"/>
  <c r="G92" i="12" s="1"/>
  <c r="E85" i="12"/>
  <c r="G85" i="12" s="1"/>
  <c r="E84" i="12"/>
  <c r="G84" i="12" s="1"/>
  <c r="E83" i="12"/>
  <c r="G83" i="12" s="1"/>
  <c r="E82" i="12"/>
  <c r="G82" i="12" s="1"/>
  <c r="E81" i="12"/>
  <c r="G81" i="12" s="1"/>
  <c r="E80" i="12"/>
  <c r="G80" i="12" s="1"/>
  <c r="E79" i="12"/>
  <c r="G79" i="12" s="1"/>
  <c r="E78" i="12"/>
  <c r="G78" i="12" s="1"/>
  <c r="E71" i="12"/>
  <c r="G71" i="12" s="1"/>
  <c r="E70" i="12"/>
  <c r="G70" i="12" s="1"/>
  <c r="E69" i="12"/>
  <c r="G69" i="12" s="1"/>
  <c r="E68" i="12"/>
  <c r="G68" i="12" s="1"/>
  <c r="E67" i="12"/>
  <c r="G67" i="12" s="1"/>
  <c r="E66" i="12"/>
  <c r="G66" i="12" s="1"/>
  <c r="E65" i="12"/>
  <c r="G65" i="12" s="1"/>
  <c r="E64" i="12"/>
  <c r="G64" i="12" s="1"/>
  <c r="E57" i="12"/>
  <c r="G57" i="12" s="1"/>
  <c r="E56" i="12"/>
  <c r="G56" i="12" s="1"/>
  <c r="E55" i="12"/>
  <c r="G55" i="12" s="1"/>
  <c r="E54" i="12"/>
  <c r="G54" i="12" s="1"/>
  <c r="E53" i="12"/>
  <c r="G53" i="12" s="1"/>
  <c r="E52" i="12"/>
  <c r="G52" i="12" s="1"/>
  <c r="E51" i="12"/>
  <c r="G51" i="12" s="1"/>
  <c r="E50" i="12"/>
  <c r="G50" i="12" s="1"/>
  <c r="E43" i="12"/>
  <c r="G43" i="12" s="1"/>
  <c r="E42" i="12"/>
  <c r="G42" i="12" s="1"/>
  <c r="E41" i="12"/>
  <c r="G41" i="12" s="1"/>
  <c r="E40" i="12"/>
  <c r="G40" i="12" s="1"/>
  <c r="E39" i="12"/>
  <c r="G39" i="12" s="1"/>
  <c r="E38" i="12"/>
  <c r="G38" i="12" s="1"/>
  <c r="E37" i="12"/>
  <c r="G37" i="12" s="1"/>
  <c r="E36" i="12"/>
  <c r="G36" i="12" s="1"/>
  <c r="E29" i="12"/>
  <c r="G29" i="12" s="1"/>
  <c r="E28" i="12"/>
  <c r="G28" i="12" s="1"/>
  <c r="E27" i="12"/>
  <c r="G27" i="12" s="1"/>
  <c r="E26" i="12"/>
  <c r="G26" i="12" s="1"/>
  <c r="E25" i="12"/>
  <c r="G25" i="12" s="1"/>
  <c r="E24" i="12"/>
  <c r="G24" i="12" s="1"/>
  <c r="E23" i="12"/>
  <c r="G23" i="12" s="1"/>
  <c r="E22" i="12"/>
  <c r="G22" i="12" s="1"/>
  <c r="E15" i="12"/>
  <c r="G15" i="12" s="1"/>
  <c r="E14" i="12"/>
  <c r="G14" i="12" s="1"/>
  <c r="E13" i="12"/>
  <c r="G13" i="12" s="1"/>
  <c r="E12" i="12"/>
  <c r="G12" i="12" s="1"/>
  <c r="E11" i="12"/>
  <c r="G11" i="12" s="1"/>
  <c r="E10" i="12"/>
  <c r="G10" i="12" s="1"/>
  <c r="E9" i="12"/>
  <c r="G9" i="12" s="1"/>
  <c r="E8" i="12"/>
  <c r="G8" i="12" s="1"/>
  <c r="G2" i="12"/>
  <c r="E119" i="11"/>
  <c r="G119" i="11" s="1"/>
  <c r="E120" i="11"/>
  <c r="G120" i="11" s="1"/>
  <c r="E121" i="11"/>
  <c r="G121" i="11" s="1"/>
  <c r="E122" i="11"/>
  <c r="G122" i="11" s="1"/>
  <c r="E123" i="11"/>
  <c r="G123" i="11" s="1"/>
  <c r="E124" i="11"/>
  <c r="G124" i="11" s="1"/>
  <c r="E125" i="11"/>
  <c r="G125" i="11" s="1"/>
  <c r="E126" i="11"/>
  <c r="G126" i="11" s="1"/>
  <c r="E105" i="11"/>
  <c r="G105" i="11" s="1"/>
  <c r="E106" i="11"/>
  <c r="G106" i="11" s="1"/>
  <c r="E107" i="11"/>
  <c r="G107" i="11" s="1"/>
  <c r="E108" i="11"/>
  <c r="G108" i="11" s="1"/>
  <c r="E109" i="11"/>
  <c r="G109" i="11" s="1"/>
  <c r="E110" i="11"/>
  <c r="G110" i="11" s="1"/>
  <c r="E111" i="11"/>
  <c r="G111" i="11" s="1"/>
  <c r="E112" i="11"/>
  <c r="G112" i="11" s="1"/>
  <c r="E91" i="11"/>
  <c r="G91" i="11" s="1"/>
  <c r="E92" i="11"/>
  <c r="G92" i="11" s="1"/>
  <c r="E93" i="11"/>
  <c r="G93" i="11" s="1"/>
  <c r="E94" i="11"/>
  <c r="G94" i="11" s="1"/>
  <c r="E95" i="11"/>
  <c r="G95" i="11" s="1"/>
  <c r="E96" i="11"/>
  <c r="G96" i="11" s="1"/>
  <c r="E97" i="11"/>
  <c r="G97" i="11" s="1"/>
  <c r="E98" i="11"/>
  <c r="G98" i="11" s="1"/>
  <c r="E77" i="11"/>
  <c r="G77" i="11" s="1"/>
  <c r="E78" i="11"/>
  <c r="G78" i="11" s="1"/>
  <c r="E79" i="11"/>
  <c r="G79" i="11" s="1"/>
  <c r="E80" i="11"/>
  <c r="G80" i="11" s="1"/>
  <c r="E81" i="11"/>
  <c r="G81" i="11" s="1"/>
  <c r="E82" i="11"/>
  <c r="G82" i="11" s="1"/>
  <c r="E83" i="11"/>
  <c r="G83" i="11" s="1"/>
  <c r="E84" i="11"/>
  <c r="G84" i="11" s="1"/>
  <c r="E63" i="11"/>
  <c r="G63" i="11" s="1"/>
  <c r="E64" i="11"/>
  <c r="G64" i="11" s="1"/>
  <c r="E65" i="11"/>
  <c r="G65" i="11" s="1"/>
  <c r="E66" i="11"/>
  <c r="G66" i="11" s="1"/>
  <c r="E67" i="11"/>
  <c r="G67" i="11" s="1"/>
  <c r="E68" i="11"/>
  <c r="G68" i="11" s="1"/>
  <c r="E69" i="11"/>
  <c r="G69" i="11" s="1"/>
  <c r="E70" i="11"/>
  <c r="G70" i="11" s="1"/>
  <c r="E49" i="11"/>
  <c r="G49" i="11" s="1"/>
  <c r="E50" i="11"/>
  <c r="G50" i="11" s="1"/>
  <c r="E51" i="11"/>
  <c r="G51" i="11" s="1"/>
  <c r="E52" i="11"/>
  <c r="G52" i="11" s="1"/>
  <c r="E53" i="11"/>
  <c r="G53" i="11" s="1"/>
  <c r="E54" i="11"/>
  <c r="G54" i="11" s="1"/>
  <c r="E55" i="11"/>
  <c r="G55" i="11" s="1"/>
  <c r="E56" i="11"/>
  <c r="G56" i="11" s="1"/>
  <c r="G35" i="11"/>
  <c r="E36" i="11"/>
  <c r="G36" i="11" s="1"/>
  <c r="E37" i="11"/>
  <c r="G37" i="11" s="1"/>
  <c r="E38" i="11"/>
  <c r="G38" i="11" s="1"/>
  <c r="E39" i="11"/>
  <c r="G39" i="11" s="1"/>
  <c r="E40" i="11"/>
  <c r="G40" i="11" s="1"/>
  <c r="E41" i="11"/>
  <c r="G41" i="11" s="1"/>
  <c r="E42" i="11"/>
  <c r="G42" i="11" s="1"/>
  <c r="E21" i="11"/>
  <c r="G21" i="11" s="1"/>
  <c r="E22" i="11"/>
  <c r="G22" i="11" s="1"/>
  <c r="E23" i="11"/>
  <c r="G23" i="11" s="1"/>
  <c r="E24" i="11"/>
  <c r="G24" i="11" s="1"/>
  <c r="E25" i="11"/>
  <c r="G25" i="11" s="1"/>
  <c r="E26" i="11"/>
  <c r="G26" i="11" s="1"/>
  <c r="E27" i="11"/>
  <c r="G27" i="11" s="1"/>
  <c r="E28" i="11"/>
  <c r="G28" i="11" s="1"/>
  <c r="E14" i="11"/>
  <c r="G14" i="11" s="1"/>
  <c r="E13" i="11"/>
  <c r="G13" i="11" s="1"/>
  <c r="E12" i="11"/>
  <c r="G12" i="11" s="1"/>
  <c r="E11" i="11"/>
  <c r="G11" i="11" s="1"/>
  <c r="E10" i="11"/>
  <c r="G10" i="11" s="1"/>
  <c r="E9" i="11"/>
  <c r="G9" i="11" s="1"/>
  <c r="E8" i="11"/>
  <c r="G8" i="11" s="1"/>
  <c r="E25" i="16" l="1"/>
  <c r="G25" i="16" s="1"/>
  <c r="E29" i="16"/>
  <c r="G29" i="16" s="1"/>
  <c r="E24" i="16"/>
  <c r="G24" i="16" s="1"/>
  <c r="E28" i="16"/>
  <c r="G28" i="16" s="1"/>
  <c r="H73" i="16"/>
  <c r="E26" i="16"/>
  <c r="G26" i="16" s="1"/>
  <c r="E30" i="16"/>
  <c r="G30" i="16" s="1"/>
  <c r="D52" i="16"/>
  <c r="E52" i="16" s="1"/>
  <c r="G52" i="16" s="1"/>
  <c r="E38" i="16"/>
  <c r="G38" i="16" s="1"/>
  <c r="E39" i="16"/>
  <c r="G39" i="16" s="1"/>
  <c r="D53" i="16"/>
  <c r="D55" i="16"/>
  <c r="E41" i="16"/>
  <c r="G41" i="16" s="1"/>
  <c r="D57" i="16"/>
  <c r="E43" i="16"/>
  <c r="G43" i="16" s="1"/>
  <c r="E42" i="16"/>
  <c r="G42" i="16" s="1"/>
  <c r="D56" i="16"/>
  <c r="E44" i="16"/>
  <c r="G44" i="16" s="1"/>
  <c r="D58" i="16"/>
  <c r="D66" i="16"/>
  <c r="D37" i="16"/>
  <c r="D54" i="16"/>
  <c r="E40" i="16"/>
  <c r="G40" i="16" s="1"/>
  <c r="I23" i="16"/>
  <c r="H100" i="16"/>
  <c r="H44" i="16"/>
  <c r="H10" i="16"/>
  <c r="I10" i="16" s="1"/>
  <c r="H11" i="16"/>
  <c r="I11" i="16" s="1"/>
  <c r="H12" i="16"/>
  <c r="I12" i="16" s="1"/>
  <c r="H13" i="16"/>
  <c r="I13" i="16" s="1"/>
  <c r="H14" i="16"/>
  <c r="I14" i="16" s="1"/>
  <c r="H15" i="16"/>
  <c r="I15" i="16" s="1"/>
  <c r="H16" i="16"/>
  <c r="I16" i="16" s="1"/>
  <c r="H24" i="16"/>
  <c r="H25" i="16"/>
  <c r="I25" i="16" s="1"/>
  <c r="H26" i="16"/>
  <c r="H27" i="16"/>
  <c r="I27" i="16" s="1"/>
  <c r="H28" i="16"/>
  <c r="H29" i="16"/>
  <c r="H30" i="16"/>
  <c r="H52" i="16"/>
  <c r="H53" i="16"/>
  <c r="H54" i="16"/>
  <c r="H55" i="16"/>
  <c r="H56" i="16"/>
  <c r="H57" i="16"/>
  <c r="H58" i="16"/>
  <c r="H38" i="16"/>
  <c r="H39" i="16"/>
  <c r="H40" i="16"/>
  <c r="H41" i="16"/>
  <c r="I41" i="16" s="1"/>
  <c r="H42" i="16"/>
  <c r="H43" i="16"/>
  <c r="H80" i="16"/>
  <c r="H81" i="16"/>
  <c r="H82" i="16"/>
  <c r="H83" i="16"/>
  <c r="H84" i="16"/>
  <c r="H85" i="16"/>
  <c r="H86" i="16"/>
  <c r="H108" i="16"/>
  <c r="H109" i="16"/>
  <c r="H110" i="16"/>
  <c r="H111" i="16"/>
  <c r="H112" i="16"/>
  <c r="H113" i="16"/>
  <c r="H114" i="16"/>
  <c r="H66" i="16"/>
  <c r="H67" i="16"/>
  <c r="H68" i="16"/>
  <c r="H69" i="16"/>
  <c r="H70" i="16"/>
  <c r="H71" i="16"/>
  <c r="H94" i="16"/>
  <c r="H95" i="16"/>
  <c r="H96" i="16"/>
  <c r="H97" i="16"/>
  <c r="H98" i="16"/>
  <c r="H99" i="16"/>
  <c r="H122" i="16"/>
  <c r="H123" i="16"/>
  <c r="H124" i="16"/>
  <c r="H125" i="16"/>
  <c r="H126" i="16"/>
  <c r="H127" i="16"/>
  <c r="I26" i="16" l="1"/>
  <c r="I29" i="16"/>
  <c r="I30" i="16"/>
  <c r="I40" i="16"/>
  <c r="I28" i="16"/>
  <c r="I38" i="16"/>
  <c r="I43" i="16"/>
  <c r="I24" i="16"/>
  <c r="I42" i="16"/>
  <c r="I52" i="16"/>
  <c r="I44" i="16"/>
  <c r="I39" i="16"/>
  <c r="E58" i="16"/>
  <c r="G58" i="16" s="1"/>
  <c r="I58" i="16" s="1"/>
  <c r="D72" i="16"/>
  <c r="E56" i="16"/>
  <c r="G56" i="16" s="1"/>
  <c r="I56" i="16" s="1"/>
  <c r="D70" i="16"/>
  <c r="E53" i="16"/>
  <c r="G53" i="16" s="1"/>
  <c r="I53" i="16" s="1"/>
  <c r="D67" i="16"/>
  <c r="E37" i="16"/>
  <c r="G37" i="16" s="1"/>
  <c r="I37" i="16" s="1"/>
  <c r="D51" i="16"/>
  <c r="D80" i="16"/>
  <c r="E66" i="16"/>
  <c r="G66" i="16" s="1"/>
  <c r="I66" i="16" s="1"/>
  <c r="D71" i="16"/>
  <c r="E57" i="16"/>
  <c r="G57" i="16" s="1"/>
  <c r="I57" i="16" s="1"/>
  <c r="D69" i="16"/>
  <c r="E55" i="16"/>
  <c r="G55" i="16" s="1"/>
  <c r="I55" i="16" s="1"/>
  <c r="E54" i="16"/>
  <c r="G54" i="16" s="1"/>
  <c r="I54" i="16" s="1"/>
  <c r="D68" i="16"/>
  <c r="I18" i="16"/>
  <c r="I32" i="16" l="1"/>
  <c r="I46" i="16"/>
  <c r="D83" i="16"/>
  <c r="E69" i="16"/>
  <c r="G69" i="16" s="1"/>
  <c r="I69" i="16" s="1"/>
  <c r="D85" i="16"/>
  <c r="E71" i="16"/>
  <c r="G71" i="16" s="1"/>
  <c r="I71" i="16" s="1"/>
  <c r="D94" i="16"/>
  <c r="E80" i="16"/>
  <c r="G80" i="16" s="1"/>
  <c r="I80" i="16" s="1"/>
  <c r="D65" i="16"/>
  <c r="E51" i="16"/>
  <c r="G51" i="16" s="1"/>
  <c r="I51" i="16" s="1"/>
  <c r="I60" i="16" s="1"/>
  <c r="E67" i="16"/>
  <c r="G67" i="16" s="1"/>
  <c r="I67" i="16" s="1"/>
  <c r="D81" i="16"/>
  <c r="E70" i="16"/>
  <c r="G70" i="16" s="1"/>
  <c r="I70" i="16" s="1"/>
  <c r="D84" i="16"/>
  <c r="E72" i="16"/>
  <c r="G72" i="16" s="1"/>
  <c r="I72" i="16" s="1"/>
  <c r="D86" i="16"/>
  <c r="D82" i="16"/>
  <c r="E68" i="16"/>
  <c r="G68" i="16" s="1"/>
  <c r="I68" i="16" s="1"/>
  <c r="H7" i="11" l="1"/>
  <c r="I7" i="11" s="1"/>
  <c r="H79" i="18"/>
  <c r="H23" i="18"/>
  <c r="H121" i="18"/>
  <c r="H65" i="18"/>
  <c r="H107" i="18"/>
  <c r="H51" i="18"/>
  <c r="H93" i="18"/>
  <c r="H37" i="18"/>
  <c r="D108" i="16"/>
  <c r="E94" i="16"/>
  <c r="G94" i="16" s="1"/>
  <c r="I94" i="16" s="1"/>
  <c r="D99" i="16"/>
  <c r="E85" i="16"/>
  <c r="G85" i="16" s="1"/>
  <c r="I85" i="16" s="1"/>
  <c r="D97" i="16"/>
  <c r="E83" i="16"/>
  <c r="G83" i="16" s="1"/>
  <c r="I83" i="16" s="1"/>
  <c r="E86" i="16"/>
  <c r="G86" i="16" s="1"/>
  <c r="I86" i="16" s="1"/>
  <c r="D100" i="16"/>
  <c r="E84" i="16"/>
  <c r="G84" i="16" s="1"/>
  <c r="I84" i="16" s="1"/>
  <c r="D98" i="16"/>
  <c r="E81" i="16"/>
  <c r="G81" i="16" s="1"/>
  <c r="I81" i="16" s="1"/>
  <c r="D95" i="16"/>
  <c r="D79" i="16"/>
  <c r="E65" i="16"/>
  <c r="G65" i="16" s="1"/>
  <c r="I65" i="16" s="1"/>
  <c r="I74" i="16" s="1"/>
  <c r="E82" i="16"/>
  <c r="G82" i="16" s="1"/>
  <c r="I82" i="16" s="1"/>
  <c r="D96" i="16"/>
  <c r="H107" i="13"/>
  <c r="H93" i="13"/>
  <c r="H65" i="13"/>
  <c r="H23" i="13"/>
  <c r="H105" i="11"/>
  <c r="H77" i="11"/>
  <c r="H49" i="11"/>
  <c r="H21" i="11"/>
  <c r="H79" i="13"/>
  <c r="H51" i="13"/>
  <c r="H37" i="13"/>
  <c r="H63" i="11"/>
  <c r="H121" i="13"/>
  <c r="H119" i="11"/>
  <c r="H91" i="11"/>
  <c r="H35" i="11"/>
  <c r="H38" i="18" l="1"/>
  <c r="I38" i="18" s="1"/>
  <c r="H39" i="18"/>
  <c r="I39" i="18" s="1"/>
  <c r="H40" i="18"/>
  <c r="I40" i="18" s="1"/>
  <c r="H45" i="18"/>
  <c r="I37" i="18"/>
  <c r="H42" i="18"/>
  <c r="I42" i="18" s="1"/>
  <c r="H41" i="18"/>
  <c r="I41" i="18" s="1"/>
  <c r="H44" i="18"/>
  <c r="I44" i="18" s="1"/>
  <c r="H43" i="18"/>
  <c r="I43" i="18" s="1"/>
  <c r="H29" i="18"/>
  <c r="I29" i="18" s="1"/>
  <c r="H25" i="18"/>
  <c r="I25" i="18" s="1"/>
  <c r="H26" i="18"/>
  <c r="I26" i="18" s="1"/>
  <c r="H28" i="18"/>
  <c r="I28" i="18" s="1"/>
  <c r="H24" i="18"/>
  <c r="I24" i="18" s="1"/>
  <c r="H31" i="18"/>
  <c r="I23" i="18"/>
  <c r="H30" i="18"/>
  <c r="I30" i="18" s="1"/>
  <c r="H27" i="18"/>
  <c r="I27" i="18" s="1"/>
  <c r="H67" i="18"/>
  <c r="I67" i="18" s="1"/>
  <c r="H71" i="18"/>
  <c r="I71" i="18" s="1"/>
  <c r="H66" i="18"/>
  <c r="I66" i="18" s="1"/>
  <c r="I65" i="18"/>
  <c r="H73" i="18"/>
  <c r="H69" i="18"/>
  <c r="I69" i="18" s="1"/>
  <c r="H70" i="18"/>
  <c r="I70" i="18" s="1"/>
  <c r="H72" i="18"/>
  <c r="I72" i="18" s="1"/>
  <c r="H68" i="18"/>
  <c r="I68" i="18" s="1"/>
  <c r="H54" i="18"/>
  <c r="I54" i="18" s="1"/>
  <c r="H52" i="18"/>
  <c r="I52" i="18" s="1"/>
  <c r="H58" i="18"/>
  <c r="I58" i="18" s="1"/>
  <c r="H53" i="18"/>
  <c r="I53" i="18" s="1"/>
  <c r="I51" i="18"/>
  <c r="H57" i="18"/>
  <c r="I57" i="18" s="1"/>
  <c r="H55" i="18"/>
  <c r="I55" i="18" s="1"/>
  <c r="H56" i="18"/>
  <c r="I56" i="18" s="1"/>
  <c r="H59" i="18"/>
  <c r="H124" i="18"/>
  <c r="I124" i="18" s="1"/>
  <c r="H128" i="18"/>
  <c r="I128" i="18" s="1"/>
  <c r="H123" i="18"/>
  <c r="I123" i="18" s="1"/>
  <c r="H127" i="18"/>
  <c r="I127" i="18" s="1"/>
  <c r="I121" i="18"/>
  <c r="H125" i="18"/>
  <c r="I125" i="18" s="1"/>
  <c r="H129" i="18"/>
  <c r="H126" i="18"/>
  <c r="I126" i="18" s="1"/>
  <c r="H122" i="18"/>
  <c r="I122" i="18" s="1"/>
  <c r="H115" i="18"/>
  <c r="H109" i="18"/>
  <c r="I109" i="18" s="1"/>
  <c r="H113" i="18"/>
  <c r="I113" i="18" s="1"/>
  <c r="H111" i="18"/>
  <c r="I111" i="18" s="1"/>
  <c r="H108" i="18"/>
  <c r="I108" i="18" s="1"/>
  <c r="H112" i="18"/>
  <c r="I112" i="18" s="1"/>
  <c r="I107" i="18"/>
  <c r="H110" i="18"/>
  <c r="I110" i="18" s="1"/>
  <c r="H114" i="18"/>
  <c r="I114" i="18" s="1"/>
  <c r="H96" i="18"/>
  <c r="I96" i="18" s="1"/>
  <c r="H101" i="18"/>
  <c r="H95" i="18"/>
  <c r="I95" i="18" s="1"/>
  <c r="H98" i="18"/>
  <c r="I98" i="18" s="1"/>
  <c r="H100" i="18"/>
  <c r="I100" i="18" s="1"/>
  <c r="I93" i="18"/>
  <c r="H97" i="18"/>
  <c r="I97" i="18" s="1"/>
  <c r="H99" i="18"/>
  <c r="I99" i="18" s="1"/>
  <c r="H94" i="18"/>
  <c r="I94" i="18" s="1"/>
  <c r="H13" i="18"/>
  <c r="I13" i="18" s="1"/>
  <c r="H17" i="18"/>
  <c r="H14" i="18"/>
  <c r="I14" i="18" s="1"/>
  <c r="H11" i="18"/>
  <c r="I11" i="18" s="1"/>
  <c r="H10" i="18"/>
  <c r="I10" i="18" s="1"/>
  <c r="H15" i="18"/>
  <c r="I15" i="18" s="1"/>
  <c r="I9" i="18"/>
  <c r="H12" i="18"/>
  <c r="I12" i="18" s="1"/>
  <c r="H16" i="18"/>
  <c r="I16" i="18" s="1"/>
  <c r="H80" i="18"/>
  <c r="I80" i="18" s="1"/>
  <c r="H81" i="18"/>
  <c r="I81" i="18" s="1"/>
  <c r="H82" i="18"/>
  <c r="I82" i="18" s="1"/>
  <c r="H87" i="18"/>
  <c r="H85" i="18"/>
  <c r="I85" i="18" s="1"/>
  <c r="I79" i="18"/>
  <c r="H84" i="18"/>
  <c r="I84" i="18" s="1"/>
  <c r="H86" i="18"/>
  <c r="I86" i="18" s="1"/>
  <c r="H83" i="18"/>
  <c r="I83" i="18" s="1"/>
  <c r="D109" i="16"/>
  <c r="E95" i="16"/>
  <c r="G95" i="16" s="1"/>
  <c r="I95" i="16" s="1"/>
  <c r="D114" i="16"/>
  <c r="E100" i="16"/>
  <c r="G100" i="16" s="1"/>
  <c r="I100" i="16" s="1"/>
  <c r="E79" i="16"/>
  <c r="G79" i="16" s="1"/>
  <c r="I79" i="16" s="1"/>
  <c r="I88" i="16" s="1"/>
  <c r="D93" i="16"/>
  <c r="D112" i="16"/>
  <c r="E98" i="16"/>
  <c r="G98" i="16" s="1"/>
  <c r="I98" i="16" s="1"/>
  <c r="D111" i="16"/>
  <c r="E97" i="16"/>
  <c r="G97" i="16" s="1"/>
  <c r="I97" i="16" s="1"/>
  <c r="D113" i="16"/>
  <c r="E99" i="16"/>
  <c r="G99" i="16" s="1"/>
  <c r="I99" i="16" s="1"/>
  <c r="D122" i="16"/>
  <c r="E122" i="16" s="1"/>
  <c r="G122" i="16" s="1"/>
  <c r="I122" i="16" s="1"/>
  <c r="E108" i="16"/>
  <c r="G108" i="16" s="1"/>
  <c r="I108" i="16" s="1"/>
  <c r="D110" i="16"/>
  <c r="E96" i="16"/>
  <c r="G96" i="16" s="1"/>
  <c r="I96" i="16" s="1"/>
  <c r="H43" i="11"/>
  <c r="H38" i="11"/>
  <c r="I38" i="11" s="1"/>
  <c r="H36" i="11"/>
  <c r="I36" i="11" s="1"/>
  <c r="H42" i="11"/>
  <c r="I42" i="11" s="1"/>
  <c r="H40" i="11"/>
  <c r="I40" i="11" s="1"/>
  <c r="H39" i="11"/>
  <c r="I39" i="11" s="1"/>
  <c r="H37" i="11"/>
  <c r="I37" i="11" s="1"/>
  <c r="H41" i="11"/>
  <c r="I41" i="11" s="1"/>
  <c r="I35" i="11"/>
  <c r="H127" i="11"/>
  <c r="H122" i="11"/>
  <c r="I122" i="11" s="1"/>
  <c r="H120" i="11"/>
  <c r="I120" i="11" s="1"/>
  <c r="H126" i="11"/>
  <c r="I126" i="11" s="1"/>
  <c r="H124" i="11"/>
  <c r="I124" i="11" s="1"/>
  <c r="H123" i="11"/>
  <c r="I123" i="11" s="1"/>
  <c r="H121" i="11"/>
  <c r="I121" i="11" s="1"/>
  <c r="H125" i="11"/>
  <c r="I125" i="11" s="1"/>
  <c r="I119" i="11"/>
  <c r="H15" i="11"/>
  <c r="H14" i="11"/>
  <c r="I14" i="11" s="1"/>
  <c r="H10" i="11"/>
  <c r="I10" i="11" s="1"/>
  <c r="H12" i="11"/>
  <c r="I12" i="11" s="1"/>
  <c r="H8" i="11"/>
  <c r="I8" i="11" s="1"/>
  <c r="H11" i="11"/>
  <c r="I11" i="11" s="1"/>
  <c r="H9" i="11"/>
  <c r="I9" i="11" s="1"/>
  <c r="H13" i="11"/>
  <c r="I13" i="11" s="1"/>
  <c r="I29" i="12"/>
  <c r="I22" i="12"/>
  <c r="I23" i="12"/>
  <c r="I25" i="12"/>
  <c r="I27" i="12"/>
  <c r="I24" i="12"/>
  <c r="I26" i="12"/>
  <c r="I28" i="12"/>
  <c r="I112" i="12"/>
  <c r="I107" i="12"/>
  <c r="I109" i="12"/>
  <c r="I113" i="12"/>
  <c r="I108" i="12"/>
  <c r="I111" i="12"/>
  <c r="I110" i="12"/>
  <c r="H59" i="13"/>
  <c r="H57" i="13"/>
  <c r="I57" i="13" s="1"/>
  <c r="H55" i="13"/>
  <c r="I55" i="13" s="1"/>
  <c r="H53" i="13"/>
  <c r="I53" i="13" s="1"/>
  <c r="I51" i="13"/>
  <c r="H58" i="13"/>
  <c r="I58" i="13" s="1"/>
  <c r="H56" i="13"/>
  <c r="I56" i="13" s="1"/>
  <c r="H52" i="13"/>
  <c r="I52" i="13" s="1"/>
  <c r="H54" i="13"/>
  <c r="I54" i="13" s="1"/>
  <c r="H29" i="11"/>
  <c r="H22" i="11"/>
  <c r="I22" i="11" s="1"/>
  <c r="H26" i="11"/>
  <c r="I26" i="11" s="1"/>
  <c r="H23" i="11"/>
  <c r="I23" i="11" s="1"/>
  <c r="H27" i="11"/>
  <c r="I27" i="11" s="1"/>
  <c r="I21" i="11"/>
  <c r="H24" i="11"/>
  <c r="I24" i="11" s="1"/>
  <c r="H28" i="11"/>
  <c r="I28" i="11" s="1"/>
  <c r="H25" i="11"/>
  <c r="I25" i="11" s="1"/>
  <c r="H85" i="11"/>
  <c r="H79" i="11"/>
  <c r="I79" i="11" s="1"/>
  <c r="H78" i="11"/>
  <c r="I78" i="11" s="1"/>
  <c r="H82" i="11"/>
  <c r="I82" i="11" s="1"/>
  <c r="H81" i="11"/>
  <c r="I81" i="11" s="1"/>
  <c r="H83" i="11"/>
  <c r="I83" i="11" s="1"/>
  <c r="H80" i="11"/>
  <c r="I80" i="11" s="1"/>
  <c r="H84" i="11"/>
  <c r="I84" i="11" s="1"/>
  <c r="I77" i="11"/>
  <c r="I10" i="12"/>
  <c r="I12" i="12"/>
  <c r="I14" i="12"/>
  <c r="I8" i="12"/>
  <c r="I9" i="12"/>
  <c r="I11" i="12"/>
  <c r="I13" i="12"/>
  <c r="I15" i="12"/>
  <c r="I71" i="12"/>
  <c r="I64" i="12"/>
  <c r="I65" i="12"/>
  <c r="I67" i="12"/>
  <c r="I69" i="12"/>
  <c r="I66" i="12"/>
  <c r="I68" i="12"/>
  <c r="I70" i="12"/>
  <c r="I120" i="12"/>
  <c r="I122" i="12"/>
  <c r="I124" i="12"/>
  <c r="I121" i="12"/>
  <c r="I125" i="12"/>
  <c r="I127" i="12"/>
  <c r="I123" i="12"/>
  <c r="I126" i="12"/>
  <c r="H73" i="13"/>
  <c r="I65" i="13"/>
  <c r="H67" i="13"/>
  <c r="I67" i="13" s="1"/>
  <c r="H69" i="13"/>
  <c r="I69" i="13" s="1"/>
  <c r="H71" i="13"/>
  <c r="I71" i="13" s="1"/>
  <c r="H66" i="13"/>
  <c r="I66" i="13" s="1"/>
  <c r="H68" i="13"/>
  <c r="I68" i="13" s="1"/>
  <c r="H70" i="13"/>
  <c r="I70" i="13" s="1"/>
  <c r="H72" i="13"/>
  <c r="I72" i="13" s="1"/>
  <c r="H115" i="13"/>
  <c r="I107" i="13"/>
  <c r="H108" i="13"/>
  <c r="I108" i="13" s="1"/>
  <c r="H110" i="13"/>
  <c r="I110" i="13" s="1"/>
  <c r="H112" i="13"/>
  <c r="I112" i="13" s="1"/>
  <c r="H114" i="13"/>
  <c r="I114" i="13" s="1"/>
  <c r="H109" i="13"/>
  <c r="I109" i="13" s="1"/>
  <c r="H111" i="13"/>
  <c r="I111" i="13" s="1"/>
  <c r="H113" i="13"/>
  <c r="I113" i="13" s="1"/>
  <c r="H99" i="11"/>
  <c r="H92" i="11"/>
  <c r="I92" i="11" s="1"/>
  <c r="H96" i="11"/>
  <c r="I96" i="11" s="1"/>
  <c r="H93" i="11"/>
  <c r="I93" i="11" s="1"/>
  <c r="I91" i="11"/>
  <c r="H97" i="11"/>
  <c r="I97" i="11" s="1"/>
  <c r="H94" i="11"/>
  <c r="I94" i="11" s="1"/>
  <c r="H98" i="11"/>
  <c r="I98" i="11" s="1"/>
  <c r="H95" i="11"/>
  <c r="I95" i="11" s="1"/>
  <c r="I85" i="12"/>
  <c r="I78" i="12"/>
  <c r="I79" i="12"/>
  <c r="I81" i="12"/>
  <c r="I83" i="12"/>
  <c r="I80" i="12"/>
  <c r="I84" i="12"/>
  <c r="I82" i="12"/>
  <c r="H129" i="13"/>
  <c r="H123" i="13"/>
  <c r="I123" i="13" s="1"/>
  <c r="H125" i="13"/>
  <c r="I125" i="13" s="1"/>
  <c r="H127" i="13"/>
  <c r="I127" i="13" s="1"/>
  <c r="I121" i="13"/>
  <c r="H122" i="13"/>
  <c r="I122" i="13" s="1"/>
  <c r="H124" i="13"/>
  <c r="I124" i="13" s="1"/>
  <c r="H126" i="13"/>
  <c r="I126" i="13" s="1"/>
  <c r="H128" i="13"/>
  <c r="I128" i="13" s="1"/>
  <c r="H71" i="11"/>
  <c r="H66" i="11"/>
  <c r="I66" i="11" s="1"/>
  <c r="H70" i="11"/>
  <c r="I70" i="11" s="1"/>
  <c r="H67" i="11"/>
  <c r="I67" i="11" s="1"/>
  <c r="H64" i="11"/>
  <c r="I64" i="11" s="1"/>
  <c r="H68" i="11"/>
  <c r="I68" i="11" s="1"/>
  <c r="H65" i="11"/>
  <c r="I65" i="11" s="1"/>
  <c r="H69" i="11"/>
  <c r="I69" i="11" s="1"/>
  <c r="I63" i="11"/>
  <c r="I57" i="12"/>
  <c r="I51" i="12"/>
  <c r="I53" i="12"/>
  <c r="I55" i="12"/>
  <c r="I50" i="12"/>
  <c r="I52" i="12"/>
  <c r="I54" i="12"/>
  <c r="I56" i="12"/>
  <c r="H45" i="13"/>
  <c r="H44" i="13"/>
  <c r="I44" i="13" s="1"/>
  <c r="I37" i="13"/>
  <c r="H39" i="13"/>
  <c r="I39" i="13" s="1"/>
  <c r="H41" i="13"/>
  <c r="I41" i="13" s="1"/>
  <c r="H43" i="13"/>
  <c r="I43" i="13" s="1"/>
  <c r="H38" i="13"/>
  <c r="I38" i="13" s="1"/>
  <c r="H40" i="13"/>
  <c r="I40" i="13" s="1"/>
  <c r="H42" i="13"/>
  <c r="I42" i="13" s="1"/>
  <c r="H87" i="13"/>
  <c r="I79" i="13"/>
  <c r="H80" i="13"/>
  <c r="I80" i="13" s="1"/>
  <c r="H82" i="13"/>
  <c r="I82" i="13" s="1"/>
  <c r="H84" i="13"/>
  <c r="I84" i="13" s="1"/>
  <c r="H86" i="13"/>
  <c r="I86" i="13" s="1"/>
  <c r="H81" i="13"/>
  <c r="I81" i="13" s="1"/>
  <c r="H83" i="13"/>
  <c r="I83" i="13" s="1"/>
  <c r="H85" i="13"/>
  <c r="I85" i="13" s="1"/>
  <c r="H57" i="11"/>
  <c r="H50" i="11"/>
  <c r="I50" i="11" s="1"/>
  <c r="H54" i="11"/>
  <c r="I54" i="11" s="1"/>
  <c r="H51" i="11"/>
  <c r="I51" i="11" s="1"/>
  <c r="H55" i="11"/>
  <c r="I55" i="11" s="1"/>
  <c r="I49" i="11"/>
  <c r="H52" i="11"/>
  <c r="I52" i="11" s="1"/>
  <c r="H56" i="11"/>
  <c r="I56" i="11" s="1"/>
  <c r="H53" i="11"/>
  <c r="I53" i="11" s="1"/>
  <c r="H113" i="11"/>
  <c r="H106" i="11"/>
  <c r="I106" i="11" s="1"/>
  <c r="H110" i="11"/>
  <c r="I110" i="11" s="1"/>
  <c r="H107" i="11"/>
  <c r="I107" i="11" s="1"/>
  <c r="H111" i="11"/>
  <c r="I111" i="11" s="1"/>
  <c r="H108" i="11"/>
  <c r="I108" i="11" s="1"/>
  <c r="H112" i="11"/>
  <c r="I112" i="11" s="1"/>
  <c r="H109" i="11"/>
  <c r="I109" i="11" s="1"/>
  <c r="I105" i="11"/>
  <c r="I43" i="12"/>
  <c r="I36" i="12"/>
  <c r="I38" i="12"/>
  <c r="I40" i="12"/>
  <c r="I42" i="12"/>
  <c r="I37" i="12"/>
  <c r="I39" i="12"/>
  <c r="I41" i="12"/>
  <c r="I99" i="12"/>
  <c r="I92" i="12"/>
  <c r="I93" i="12"/>
  <c r="I95" i="12"/>
  <c r="I97" i="12"/>
  <c r="I94" i="12"/>
  <c r="I98" i="12"/>
  <c r="I96" i="12"/>
  <c r="H31" i="13"/>
  <c r="I23" i="13"/>
  <c r="H24" i="13"/>
  <c r="I24" i="13" s="1"/>
  <c r="H26" i="13"/>
  <c r="I26" i="13" s="1"/>
  <c r="H28" i="13"/>
  <c r="I28" i="13" s="1"/>
  <c r="H30" i="13"/>
  <c r="I30" i="13" s="1"/>
  <c r="H25" i="13"/>
  <c r="I25" i="13" s="1"/>
  <c r="H27" i="13"/>
  <c r="I27" i="13" s="1"/>
  <c r="H29" i="13"/>
  <c r="I29" i="13" s="1"/>
  <c r="H101" i="13"/>
  <c r="H95" i="13"/>
  <c r="I95" i="13" s="1"/>
  <c r="H97" i="13"/>
  <c r="I97" i="13" s="1"/>
  <c r="H99" i="13"/>
  <c r="I99" i="13" s="1"/>
  <c r="I93" i="13"/>
  <c r="H94" i="13"/>
  <c r="I94" i="13" s="1"/>
  <c r="H96" i="13"/>
  <c r="I96" i="13" s="1"/>
  <c r="H98" i="13"/>
  <c r="I98" i="13" s="1"/>
  <c r="H100" i="13"/>
  <c r="I100" i="13" s="1"/>
  <c r="H17" i="13"/>
  <c r="I11" i="13"/>
  <c r="H13" i="13"/>
  <c r="I13" i="13" s="1"/>
  <c r="H15" i="13"/>
  <c r="I15" i="13" s="1"/>
  <c r="I9" i="13"/>
  <c r="I10" i="13"/>
  <c r="H12" i="13"/>
  <c r="I12" i="13" s="1"/>
  <c r="H14" i="13"/>
  <c r="I14" i="13" s="1"/>
  <c r="H16" i="13"/>
  <c r="I16" i="13" s="1"/>
  <c r="I130" i="18" l="1"/>
  <c r="B32" i="5" s="1"/>
  <c r="I46" i="18"/>
  <c r="B26" i="5" s="1"/>
  <c r="I102" i="18"/>
  <c r="B30" i="5" s="1"/>
  <c r="I116" i="18"/>
  <c r="B31" i="5" s="1"/>
  <c r="I32" i="18"/>
  <c r="B25" i="5" s="1"/>
  <c r="I60" i="18"/>
  <c r="B27" i="5" s="1"/>
  <c r="I88" i="18"/>
  <c r="B29" i="5" s="1"/>
  <c r="I18" i="18"/>
  <c r="B24" i="5" s="1"/>
  <c r="I74" i="18"/>
  <c r="B28" i="5" s="1"/>
  <c r="D28" i="5" s="1"/>
  <c r="I16" i="11"/>
  <c r="B12" i="5" s="1"/>
  <c r="D12" i="5" s="1"/>
  <c r="I18" i="13"/>
  <c r="B36" i="5" s="1"/>
  <c r="D36" i="5" s="1"/>
  <c r="I88" i="13"/>
  <c r="B41" i="5" s="1"/>
  <c r="D41" i="5" s="1"/>
  <c r="I46" i="13"/>
  <c r="B38" i="5" s="1"/>
  <c r="D38" i="5" s="1"/>
  <c r="I130" i="13"/>
  <c r="I102" i="13"/>
  <c r="B42" i="5" s="1"/>
  <c r="D42" i="5" s="1"/>
  <c r="I32" i="13"/>
  <c r="B37" i="5" s="1"/>
  <c r="D37" i="5" s="1"/>
  <c r="I116" i="13"/>
  <c r="B43" i="5" s="1"/>
  <c r="D43" i="5" s="1"/>
  <c r="I74" i="13"/>
  <c r="B40" i="5" s="1"/>
  <c r="D40" i="5" s="1"/>
  <c r="I60" i="13"/>
  <c r="B39" i="5" s="1"/>
  <c r="D39" i="5" s="1"/>
  <c r="I73" i="12"/>
  <c r="I72" i="11"/>
  <c r="B16" i="5" s="1"/>
  <c r="D16" i="5" s="1"/>
  <c r="I44" i="11"/>
  <c r="B14" i="5" s="1"/>
  <c r="D14" i="5" s="1"/>
  <c r="I30" i="11"/>
  <c r="B13" i="5" s="1"/>
  <c r="D13" i="5" s="1"/>
  <c r="D127" i="16"/>
  <c r="E127" i="16" s="1"/>
  <c r="G127" i="16" s="1"/>
  <c r="I127" i="16" s="1"/>
  <c r="E113" i="16"/>
  <c r="G113" i="16" s="1"/>
  <c r="I113" i="16" s="1"/>
  <c r="D125" i="16"/>
  <c r="E125" i="16" s="1"/>
  <c r="G125" i="16" s="1"/>
  <c r="I125" i="16" s="1"/>
  <c r="E111" i="16"/>
  <c r="G111" i="16" s="1"/>
  <c r="I111" i="16" s="1"/>
  <c r="D126" i="16"/>
  <c r="E126" i="16" s="1"/>
  <c r="G126" i="16" s="1"/>
  <c r="I126" i="16" s="1"/>
  <c r="E112" i="16"/>
  <c r="G112" i="16" s="1"/>
  <c r="I112" i="16" s="1"/>
  <c r="D107" i="16"/>
  <c r="E93" i="16"/>
  <c r="G93" i="16" s="1"/>
  <c r="I93" i="16" s="1"/>
  <c r="I102" i="16" s="1"/>
  <c r="D128" i="16"/>
  <c r="E128" i="16" s="1"/>
  <c r="G128" i="16" s="1"/>
  <c r="I128" i="16" s="1"/>
  <c r="E114" i="16"/>
  <c r="G114" i="16" s="1"/>
  <c r="I114" i="16" s="1"/>
  <c r="D123" i="16"/>
  <c r="E123" i="16" s="1"/>
  <c r="G123" i="16" s="1"/>
  <c r="I123" i="16" s="1"/>
  <c r="E109" i="16"/>
  <c r="G109" i="16" s="1"/>
  <c r="I109" i="16" s="1"/>
  <c r="D124" i="16"/>
  <c r="E124" i="16" s="1"/>
  <c r="G124" i="16" s="1"/>
  <c r="I124" i="16" s="1"/>
  <c r="E110" i="16"/>
  <c r="G110" i="16" s="1"/>
  <c r="I110" i="16" s="1"/>
  <c r="I45" i="12"/>
  <c r="D26" i="5" s="1"/>
  <c r="I114" i="11"/>
  <c r="B19" i="5" s="1"/>
  <c r="I58" i="11"/>
  <c r="B15" i="5" s="1"/>
  <c r="D15" i="5" s="1"/>
  <c r="I59" i="12"/>
  <c r="B44" i="5"/>
  <c r="D44" i="5" s="1"/>
  <c r="I87" i="12"/>
  <c r="D29" i="5" s="1"/>
  <c r="I100" i="11"/>
  <c r="B18" i="5" s="1"/>
  <c r="I129" i="12"/>
  <c r="I86" i="11"/>
  <c r="B17" i="5" s="1"/>
  <c r="D17" i="5" s="1"/>
  <c r="I128" i="11"/>
  <c r="B20" i="5" s="1"/>
  <c r="I101" i="12"/>
  <c r="I17" i="12"/>
  <c r="I115" i="12"/>
  <c r="I31" i="12"/>
  <c r="D27" i="5" l="1"/>
  <c r="D25" i="5"/>
  <c r="D24" i="5"/>
  <c r="E107" i="16"/>
  <c r="D121" i="16"/>
  <c r="E121" i="16" s="1"/>
  <c r="G121" i="16" s="1"/>
  <c r="I121" i="16" s="1"/>
  <c r="I130" i="16" s="1"/>
  <c r="D18" i="5"/>
  <c r="D30" i="5"/>
  <c r="G107" i="16" l="1"/>
  <c r="I107" i="16" s="1"/>
  <c r="I116" i="16" s="1"/>
  <c r="D19" i="5"/>
  <c r="D20" i="5"/>
  <c r="D31" i="5"/>
  <c r="D32" i="5"/>
</calcChain>
</file>

<file path=xl/comments1.xml><?xml version="1.0" encoding="utf-8"?>
<comments xmlns="http://schemas.openxmlformats.org/spreadsheetml/2006/main">
  <authors>
    <author>KSmith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>KSmith:</t>
        </r>
        <r>
          <rPr>
            <sz val="9"/>
            <color indexed="81"/>
            <rFont val="Tahoma"/>
            <family val="2"/>
          </rPr>
          <t xml:space="preserve">
This needs to be updated to Chronich Tier 3 values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</rPr>
          <t>KSmith:</t>
        </r>
        <r>
          <rPr>
            <sz val="9"/>
            <color indexed="81"/>
            <rFont val="Tahoma"/>
            <family val="2"/>
          </rPr>
          <t xml:space="preserve">
This needs to be updated to Chronich Tier 3 values</t>
        </r>
      </text>
    </comment>
  </commentList>
</comments>
</file>

<file path=xl/sharedStrings.xml><?xml version="1.0" encoding="utf-8"?>
<sst xmlns="http://schemas.openxmlformats.org/spreadsheetml/2006/main" count="2637" uniqueCount="112">
  <si>
    <t>Likelihood of Contact</t>
  </si>
  <si>
    <t>Residue Transfer Efficiency</t>
  </si>
  <si>
    <t>Ingestion Exposure</t>
  </si>
  <si>
    <t>(%)</t>
  </si>
  <si>
    <t>(%) </t>
  </si>
  <si>
    <t>Fruit</t>
  </si>
  <si>
    <t>Bread</t>
  </si>
  <si>
    <t>Cheese</t>
  </si>
  <si>
    <t>Meat</t>
  </si>
  <si>
    <t>Pieces</t>
  </si>
  <si>
    <t>Powders</t>
  </si>
  <si>
    <t>CHRONIC ASSESSMENT</t>
  </si>
  <si>
    <t>Subpopulation</t>
  </si>
  <si>
    <t>Mean Food Consumption Rate</t>
  </si>
  <si>
    <t>mg/cm²</t>
  </si>
  <si>
    <t>In-use active conc (%)</t>
  </si>
  <si>
    <t>Active Surface Residue</t>
  </si>
  <si>
    <t>(mg/cm²)</t>
  </si>
  <si>
    <t>(mg/kg/d)</t>
  </si>
  <si>
    <t>(g/kg bw)</t>
  </si>
  <si>
    <t>&lt;--The assessor supplies this value.</t>
  </si>
  <si>
    <t>Subject active ingredient</t>
  </si>
  <si>
    <t>(mg/kg/day)</t>
  </si>
  <si>
    <t>(g/kg bw/day)</t>
  </si>
  <si>
    <t>(mg/kg/d) / (mg/cm²)</t>
  </si>
  <si>
    <t>cPAD (mg/kg/day)</t>
  </si>
  <si>
    <t>% cPAD</t>
  </si>
  <si>
    <t>All Infants (&lt;1 year old)</t>
  </si>
  <si>
    <t>Children 1-2 years old</t>
  </si>
  <si>
    <t>Children 3-5 years old</t>
  </si>
  <si>
    <t>Children 6-12 years old</t>
  </si>
  <si>
    <t>Youth 13-19 years old</t>
  </si>
  <si>
    <t>Adults 20-49 years old</t>
  </si>
  <si>
    <t>Adults 50+ years old</t>
  </si>
  <si>
    <t>Females 13-49 years old</t>
  </si>
  <si>
    <t>aPAD (mg/kg/day)</t>
  </si>
  <si>
    <t>% aPAD</t>
  </si>
  <si>
    <t>Default solution residue</t>
  </si>
  <si>
    <t>Active ingredient residue</t>
  </si>
  <si>
    <t>Residue Translation Factor</t>
  </si>
  <si>
    <t>(cm²/g)</t>
  </si>
  <si>
    <t>Surface Area - Weight Ratio</t>
  </si>
  <si>
    <t>ACUTE ASSESSMENT (90th Percentile Inputs)</t>
  </si>
  <si>
    <t>ACUTE ASSESSMENT (95th Percentile Inputs)</t>
  </si>
  <si>
    <t>Note:  The assessor need supply toxicity endpoints only in highlighted cells above.</t>
  </si>
  <si>
    <t>General Population</t>
  </si>
  <si>
    <t>&lt;--The assessor supplies the AI name.</t>
  </si>
  <si>
    <t>Food Ingredient Category</t>
  </si>
  <si>
    <t>Ingestion Exposure per Unit Surface Residue</t>
  </si>
  <si>
    <t>n.a.</t>
  </si>
  <si>
    <t>Semisolids</t>
  </si>
  <si>
    <t>Vegetables</t>
  </si>
  <si>
    <t>Liquids</t>
  </si>
  <si>
    <t>GENERAL POPULATION</t>
  </si>
  <si>
    <t>ALL INFANTS (&lt;1 YEAR OLD)</t>
  </si>
  <si>
    <t>General Population - Total Chronic Ingestion Exposure:</t>
  </si>
  <si>
    <t>All Infants (&lt;1 year old) - Total Chronic Ingestion Exposure:</t>
  </si>
  <si>
    <t>CHILDREN 1-2 YEARS OLD</t>
  </si>
  <si>
    <t>Children (1-2 years old) - Total Chronic Ingestion Exposure:</t>
  </si>
  <si>
    <t>CHILDREN 3-5 YEARS OLD</t>
  </si>
  <si>
    <t>Children (3-5 years old) - Total Chronic Ingestion Exposure:</t>
  </si>
  <si>
    <t>CHILDREN 6-12 YEARS OLD</t>
  </si>
  <si>
    <t>YOUTH 13-19 YEARS OLD</t>
  </si>
  <si>
    <t>Children (6-12 years old) - Total Chronic Ingestion Exposure:</t>
  </si>
  <si>
    <t>Youth (13-19 years old) - Total Chronic Ingestion Exposure:</t>
  </si>
  <si>
    <t>ADULTS 20-49 YEARS OLD</t>
  </si>
  <si>
    <t>Adults (20-49 years old) - Total Chronic Ingestion Exposure:</t>
  </si>
  <si>
    <t>ADULTS 50+ YEARS OLD</t>
  </si>
  <si>
    <t>Adults (50+ years old) - Total Chronic Ingestion Exposure:</t>
  </si>
  <si>
    <t>FEMALES 13-49 YEARS OLD</t>
  </si>
  <si>
    <t>Females (13-49 years old) - Total Chronic Ingestion Exposure:</t>
  </si>
  <si>
    <t>Food Consumption Rate</t>
  </si>
  <si>
    <r>
      <t xml:space="preserve">Note:  Food consumption rates in </t>
    </r>
    <r>
      <rPr>
        <b/>
        <i/>
        <sz val="10"/>
        <rFont val="Arial"/>
        <family val="2"/>
      </rPr>
      <t xml:space="preserve">bold italics </t>
    </r>
    <r>
      <rPr>
        <sz val="10"/>
        <rFont val="Arial"/>
        <family val="2"/>
      </rPr>
      <t>at 90th Percentile, others at mean values.</t>
    </r>
  </si>
  <si>
    <r>
      <t xml:space="preserve">Note:  Food consumption rates in </t>
    </r>
    <r>
      <rPr>
        <b/>
        <i/>
        <sz val="10"/>
        <rFont val="Arial"/>
        <family val="2"/>
      </rPr>
      <t xml:space="preserve">bold italics </t>
    </r>
    <r>
      <rPr>
        <sz val="10"/>
        <rFont val="Arial"/>
        <family val="2"/>
      </rPr>
      <t>at 95th Percentile, others at mean values.</t>
    </r>
  </si>
  <si>
    <t>ACUTE INGESTION EXPOSURES (90th percentile inputs)</t>
  </si>
  <si>
    <t>Food Category</t>
  </si>
  <si>
    <t>Acute Food Consumption Rate</t>
  </si>
  <si>
    <t>90th Percentile Ingestion Exposure per Unit Surface Residue</t>
  </si>
  <si>
    <t>All Infants (&lt;1 yr)</t>
  </si>
  <si>
    <t>Children 1-2 yrs</t>
  </si>
  <si>
    <t>Children 3-5 yrs</t>
  </si>
  <si>
    <t>Children 6-12 yrs</t>
  </si>
  <si>
    <t>Youth 13-19 yrs</t>
  </si>
  <si>
    <t>Adults 20-49 yrs</t>
  </si>
  <si>
    <t>Adults 50+ yrs</t>
  </si>
  <si>
    <t>Females 13-49 yrs</t>
  </si>
  <si>
    <t>ACUTE INGESTION EXPOSURES (95th percentile inputs)</t>
  </si>
  <si>
    <t>95th Percentile Ingestion Exposure per Unit Surface Residue</t>
  </si>
  <si>
    <t>EXAMPLE TIER 3 CHRONIC DIETARY EXPOSURE ASSESSMENT FOR</t>
  </si>
  <si>
    <t>This example incorporates chemical-specific residue data (0.0007 mg/cm²) and residue transfer efficiency data for bread (5%) and meat (40%).</t>
  </si>
  <si>
    <t>TIER 3 ACUTE (90th percentile) DIETARY EXPOSURE ASSESSMENT FOR:</t>
  </si>
  <si>
    <t>TIER 3 ACUTE (95th percentile) DIETARY EXPOSURE ASSESSMENT FOR</t>
  </si>
  <si>
    <t>General Population - Total Acute Ingestion Exposure:</t>
  </si>
  <si>
    <t>All Infants (&lt;1 year old) - Total Acute Ingestion Exposure:</t>
  </si>
  <si>
    <t>Children (1-2 years old) - Total Acute Ingestion Exposure:</t>
  </si>
  <si>
    <t>Children (3-5 years old) - Total Acute Ingestion Exposure:</t>
  </si>
  <si>
    <t>Children (6-12 years old) - Total Acute Ingestion Exposure:</t>
  </si>
  <si>
    <t>Youth (13-19 years old) - Total Acute Ingestion Exposure:</t>
  </si>
  <si>
    <t>Adults (20-49 years old) - Total Acute Ingestion Exposure:</t>
  </si>
  <si>
    <t>Adults (50+ years old) - Total Acute Ingestion Exposure:</t>
  </si>
  <si>
    <t>Females (13-49 years old) - Total Acute Ingestion Exposure:</t>
  </si>
  <si>
    <t>IDREAM - Indirect Ingestion Exposure</t>
  </si>
  <si>
    <t>Tier</t>
  </si>
  <si>
    <t>CHRONIC DIETARY EXPOSURE ASSESSMENT FOR</t>
  </si>
  <si>
    <t>ACUTE (90th percentile) DIETARY EXPOSURE ASSESSMENT FOR:</t>
  </si>
  <si>
    <t>ACUTE (95th percentile) DIETARY EXPOSURE ASSESSMENT FOR</t>
  </si>
  <si>
    <t>&lt;--The assessor indicates the assessment tier (Tier 2 or Tier 3).</t>
  </si>
  <si>
    <t>Chemical X</t>
  </si>
  <si>
    <t>Tier 2 or 3</t>
  </si>
  <si>
    <t>This is an example of a Tier 3 assessment.  To conduct a Tier 3 assessment, update the Input+Results, Chronic, Acute 90, Acute 95, Acute 90-contributors, and Acute 95-contributors tabs with chemical-specific information.</t>
  </si>
  <si>
    <t>Chronic Exposure (mg/kg/day)</t>
  </si>
  <si>
    <t>Acute Exposure (mg/kg/day)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</si>
</sst>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0.0%"/>
    <numFmt numFmtId="166" formatCode="0.000%"/>
    <numFmt numFmtId="167" formatCode="0.000"/>
    <numFmt numFmtId="168" formatCode="0.00000"/>
    <numFmt numFmtId="169" formatCode="0.000000"/>
  </numFmts>
  <fonts count="13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0" tint="-0.14999847407452621"/>
      <name val="Arial"/>
      <family val="2"/>
    </font>
    <font>
      <b/>
      <sz val="10"/>
      <color theme="0" tint="-0.1499984740745262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2" fontId="2" fillId="0" borderId="25" xfId="0" applyNumberFormat="1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3" fillId="0" borderId="29" xfId="0" applyFont="1" applyBorder="1" applyAlignment="1">
      <alignment horizontal="center" vertical="center" wrapText="1"/>
    </xf>
    <xf numFmtId="165" fontId="2" fillId="0" borderId="7" xfId="0" applyNumberFormat="1" applyFont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25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6" fontId="2" fillId="2" borderId="1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/>
    </xf>
    <xf numFmtId="9" fontId="2" fillId="0" borderId="23" xfId="0" applyNumberFormat="1" applyFont="1" applyFill="1" applyBorder="1" applyAlignment="1">
      <alignment horizontal="center"/>
    </xf>
    <xf numFmtId="2" fontId="2" fillId="0" borderId="23" xfId="0" applyNumberFormat="1" applyFont="1" applyFill="1" applyBorder="1" applyAlignment="1">
      <alignment horizontal="center"/>
    </xf>
    <xf numFmtId="0" fontId="2" fillId="0" borderId="6" xfId="0" applyFont="1" applyFill="1" applyBorder="1"/>
    <xf numFmtId="9" fontId="2" fillId="0" borderId="25" xfId="0" applyNumberFormat="1" applyFont="1" applyFill="1" applyBorder="1" applyAlignment="1">
      <alignment horizontal="center"/>
    </xf>
    <xf numFmtId="0" fontId="2" fillId="0" borderId="8" xfId="0" applyFont="1" applyFill="1" applyBorder="1"/>
    <xf numFmtId="0" fontId="2" fillId="0" borderId="26" xfId="0" applyFont="1" applyFill="1" applyBorder="1" applyAlignment="1">
      <alignment horizontal="center"/>
    </xf>
    <xf numFmtId="9" fontId="2" fillId="0" borderId="26" xfId="0" applyNumberFormat="1" applyFont="1" applyFill="1" applyBorder="1" applyAlignment="1">
      <alignment horizontal="center"/>
    </xf>
    <xf numFmtId="2" fontId="2" fillId="0" borderId="26" xfId="0" applyNumberFormat="1" applyFont="1" applyFill="1" applyBorder="1" applyAlignment="1">
      <alignment horizontal="center"/>
    </xf>
    <xf numFmtId="0" fontId="2" fillId="0" borderId="19" xfId="0" applyFont="1" applyFill="1" applyBorder="1"/>
    <xf numFmtId="0" fontId="2" fillId="0" borderId="20" xfId="0" applyFont="1" applyFill="1" applyBorder="1"/>
    <xf numFmtId="0" fontId="3" fillId="0" borderId="22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/>
    <xf numFmtId="0" fontId="2" fillId="0" borderId="20" xfId="0" applyFont="1" applyFill="1" applyBorder="1" applyAlignment="1"/>
    <xf numFmtId="0" fontId="3" fillId="0" borderId="20" xfId="0" applyFont="1" applyFill="1" applyBorder="1" applyAlignment="1">
      <alignment horizontal="right"/>
    </xf>
    <xf numFmtId="0" fontId="2" fillId="0" borderId="23" xfId="0" applyNumberFormat="1" applyFont="1" applyFill="1" applyBorder="1" applyAlignment="1">
      <alignment horizontal="center"/>
    </xf>
    <xf numFmtId="167" fontId="2" fillId="0" borderId="25" xfId="0" applyNumberFormat="1" applyFont="1" applyFill="1" applyBorder="1" applyAlignment="1">
      <alignment horizontal="center"/>
    </xf>
    <xf numFmtId="167" fontId="2" fillId="0" borderId="26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165" fontId="2" fillId="0" borderId="31" xfId="0" applyNumberFormat="1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167" fontId="2" fillId="0" borderId="23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/>
    </xf>
    <xf numFmtId="0" fontId="2" fillId="0" borderId="9" xfId="0" applyNumberFormat="1" applyFont="1" applyFill="1" applyBorder="1" applyAlignment="1">
      <alignment horizontal="center"/>
    </xf>
    <xf numFmtId="164" fontId="2" fillId="0" borderId="23" xfId="0" applyNumberFormat="1" applyFont="1" applyFill="1" applyBorder="1" applyAlignment="1">
      <alignment horizontal="center"/>
    </xf>
    <xf numFmtId="164" fontId="2" fillId="0" borderId="25" xfId="0" applyNumberFormat="1" applyFont="1" applyFill="1" applyBorder="1" applyAlignment="1">
      <alignment horizontal="center"/>
    </xf>
    <xf numFmtId="164" fontId="2" fillId="0" borderId="26" xfId="0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right"/>
    </xf>
    <xf numFmtId="168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/>
    <xf numFmtId="169" fontId="2" fillId="0" borderId="5" xfId="0" applyNumberFormat="1" applyFont="1" applyFill="1" applyBorder="1" applyAlignment="1">
      <alignment horizontal="center"/>
    </xf>
    <xf numFmtId="169" fontId="2" fillId="0" borderId="7" xfId="0" applyNumberFormat="1" applyFont="1" applyFill="1" applyBorder="1" applyAlignment="1">
      <alignment horizontal="center"/>
    </xf>
    <xf numFmtId="169" fontId="2" fillId="0" borderId="28" xfId="0" applyNumberFormat="1" applyFont="1" applyFill="1" applyBorder="1" applyAlignment="1">
      <alignment horizontal="center"/>
    </xf>
    <xf numFmtId="169" fontId="2" fillId="0" borderId="9" xfId="0" applyNumberFormat="1" applyFont="1" applyFill="1" applyBorder="1" applyAlignment="1">
      <alignment horizontal="center"/>
    </xf>
    <xf numFmtId="169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164" fontId="2" fillId="0" borderId="17" xfId="0" applyNumberFormat="1" applyFont="1" applyFill="1" applyBorder="1" applyAlignment="1">
      <alignment horizontal="center"/>
    </xf>
    <xf numFmtId="164" fontId="2" fillId="0" borderId="14" xfId="0" applyNumberFormat="1" applyFont="1" applyFill="1" applyBorder="1" applyAlignment="1">
      <alignment horizontal="center"/>
    </xf>
    <xf numFmtId="169" fontId="2" fillId="0" borderId="18" xfId="0" applyNumberFormat="1" applyFont="1" applyFill="1" applyBorder="1" applyAlignment="1">
      <alignment horizontal="center"/>
    </xf>
    <xf numFmtId="169" fontId="2" fillId="0" borderId="27" xfId="0" applyNumberFormat="1" applyFont="1" applyFill="1" applyBorder="1" applyAlignment="1">
      <alignment horizontal="center"/>
    </xf>
    <xf numFmtId="169" fontId="2" fillId="0" borderId="3" xfId="0" applyNumberFormat="1" applyFont="1" applyFill="1" applyBorder="1" applyAlignment="1">
      <alignment horizontal="center"/>
    </xf>
    <xf numFmtId="9" fontId="2" fillId="4" borderId="23" xfId="0" applyNumberFormat="1" applyFont="1" applyFill="1" applyBorder="1" applyAlignment="1">
      <alignment horizontal="center"/>
    </xf>
    <xf numFmtId="9" fontId="2" fillId="4" borderId="25" xfId="0" applyNumberFormat="1" applyFont="1" applyFill="1" applyBorder="1" applyAlignment="1">
      <alignment horizontal="center"/>
    </xf>
    <xf numFmtId="164" fontId="4" fillId="0" borderId="25" xfId="0" applyNumberFormat="1" applyFont="1" applyFill="1" applyBorder="1" applyAlignment="1">
      <alignment horizontal="center"/>
    </xf>
    <xf numFmtId="164" fontId="4" fillId="0" borderId="17" xfId="0" applyNumberFormat="1" applyFont="1" applyFill="1" applyBorder="1" applyAlignment="1">
      <alignment horizontal="center"/>
    </xf>
    <xf numFmtId="169" fontId="2" fillId="0" borderId="23" xfId="0" applyNumberFormat="1" applyFont="1" applyBorder="1" applyAlignment="1">
      <alignment horizontal="center" vertical="center" wrapText="1"/>
    </xf>
    <xf numFmtId="169" fontId="2" fillId="0" borderId="25" xfId="0" applyNumberFormat="1" applyFont="1" applyBorder="1" applyAlignment="1">
      <alignment horizontal="center" vertical="center" wrapText="1"/>
    </xf>
    <xf numFmtId="169" fontId="2" fillId="0" borderId="25" xfId="0" applyNumberFormat="1" applyFont="1" applyBorder="1" applyAlignment="1">
      <alignment horizontal="center"/>
    </xf>
    <xf numFmtId="169" fontId="2" fillId="0" borderId="26" xfId="0" applyNumberFormat="1" applyFont="1" applyBorder="1" applyAlignment="1">
      <alignment horizontal="center"/>
    </xf>
    <xf numFmtId="169" fontId="2" fillId="0" borderId="33" xfId="0" applyNumberFormat="1" applyFont="1" applyBorder="1" applyAlignment="1">
      <alignment horizontal="center" vertical="center" wrapText="1"/>
    </xf>
    <xf numFmtId="169" fontId="2" fillId="0" borderId="32" xfId="0" applyNumberFormat="1" applyFont="1" applyBorder="1" applyAlignment="1">
      <alignment horizontal="center"/>
    </xf>
    <xf numFmtId="0" fontId="5" fillId="0" borderId="0" xfId="0" applyFont="1"/>
    <xf numFmtId="0" fontId="2" fillId="0" borderId="28" xfId="0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/>
    </xf>
    <xf numFmtId="164" fontId="2" fillId="0" borderId="7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1" fontId="2" fillId="0" borderId="9" xfId="0" applyNumberFormat="1" applyFont="1" applyFill="1" applyBorder="1" applyAlignment="1">
      <alignment horizontal="center"/>
    </xf>
    <xf numFmtId="0" fontId="3" fillId="3" borderId="0" xfId="0" applyFont="1" applyFill="1"/>
    <xf numFmtId="0" fontId="0" fillId="3" borderId="0" xfId="0" applyFill="1"/>
    <xf numFmtId="9" fontId="2" fillId="5" borderId="23" xfId="0" applyNumberFormat="1" applyFont="1" applyFill="1" applyBorder="1" applyAlignment="1">
      <alignment horizontal="center"/>
    </xf>
    <xf numFmtId="9" fontId="2" fillId="5" borderId="25" xfId="0" applyNumberFormat="1" applyFont="1" applyFill="1" applyBorder="1" applyAlignment="1">
      <alignment horizontal="center"/>
    </xf>
    <xf numFmtId="0" fontId="6" fillId="0" borderId="0" xfId="0" applyFont="1"/>
    <xf numFmtId="164" fontId="0" fillId="0" borderId="0" xfId="0" applyNumberFormat="1"/>
    <xf numFmtId="0" fontId="7" fillId="0" borderId="0" xfId="0" applyFont="1"/>
    <xf numFmtId="164" fontId="7" fillId="0" borderId="0" xfId="0" applyNumberFormat="1" applyFont="1"/>
    <xf numFmtId="0" fontId="7" fillId="0" borderId="0" xfId="0" applyFont="1" applyFill="1" applyBorder="1" applyAlignment="1"/>
    <xf numFmtId="0" fontId="8" fillId="0" borderId="0" xfId="0" applyFont="1" applyFill="1" applyBorder="1" applyAlignment="1">
      <alignment horizontal="right"/>
    </xf>
    <xf numFmtId="0" fontId="11" fillId="0" borderId="0" xfId="0" applyFont="1"/>
    <xf numFmtId="0" fontId="0" fillId="0" borderId="0" xfId="0" applyFill="1"/>
    <xf numFmtId="0" fontId="7" fillId="0" borderId="0" xfId="0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/>
    <xf numFmtId="9" fontId="2" fillId="0" borderId="11" xfId="0" applyNumberFormat="1" applyFont="1" applyFill="1" applyBorder="1" applyAlignment="1">
      <alignment horizontal="center"/>
    </xf>
    <xf numFmtId="9" fontId="2" fillId="0" borderId="0" xfId="0" applyNumberFormat="1" applyFont="1" applyFill="1" applyBorder="1" applyAlignment="1">
      <alignment horizontal="center"/>
    </xf>
    <xf numFmtId="0" fontId="2" fillId="0" borderId="36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25" xfId="0" applyNumberFormat="1" applyFont="1" applyBorder="1" applyAlignment="1">
      <alignment horizontal="center"/>
    </xf>
    <xf numFmtId="164" fontId="2" fillId="2" borderId="30" xfId="0" applyNumberFormat="1" applyFont="1" applyFill="1" applyBorder="1" applyAlignment="1">
      <alignment horizontal="center"/>
    </xf>
    <xf numFmtId="0" fontId="12" fillId="0" borderId="0" xfId="0" applyFont="1"/>
    <xf numFmtId="0" fontId="12" fillId="0" borderId="0" xfId="0" applyFont="1" applyFill="1"/>
    <xf numFmtId="0" fontId="3" fillId="0" borderId="1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right"/>
    </xf>
    <xf numFmtId="0" fontId="3" fillId="0" borderId="35" xfId="0" applyFont="1" applyFill="1" applyBorder="1" applyAlignment="1">
      <alignment horizontal="right"/>
    </xf>
  </cellXfs>
  <cellStyles count="1">
    <cellStyle name="Normal" xfId="0" builtinId="0"/>
  </cellStyles>
  <dxfs count="1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zoomScaleNormal="100" workbookViewId="0"/>
  </sheetViews>
  <sheetFormatPr defaultColWidth="9.140625" defaultRowHeight="12.75" x14ac:dyDescent="0.2"/>
  <cols>
    <col min="1" max="1" width="26.7109375" style="2" customWidth="1"/>
    <col min="2" max="4" width="16.7109375" style="2" customWidth="1"/>
    <col min="5" max="5" width="10" style="2" customWidth="1"/>
    <col min="6" max="6" width="10.5703125" style="2" customWidth="1"/>
    <col min="7" max="16384" width="9.140625" style="2"/>
  </cols>
  <sheetData>
    <row r="1" spans="1:4" ht="16.5" thickBot="1" x14ac:dyDescent="0.3">
      <c r="A1" s="1" t="s">
        <v>101</v>
      </c>
    </row>
    <row r="2" spans="1:4" ht="13.5" thickBot="1" x14ac:dyDescent="0.25">
      <c r="A2" s="3" t="s">
        <v>102</v>
      </c>
      <c r="B2" s="20" t="s">
        <v>108</v>
      </c>
      <c r="C2" s="2" t="s">
        <v>106</v>
      </c>
    </row>
    <row r="3" spans="1:4" ht="13.5" thickBot="1" x14ac:dyDescent="0.25">
      <c r="A3" s="3"/>
    </row>
    <row r="4" spans="1:4" ht="13.5" thickBot="1" x14ac:dyDescent="0.25">
      <c r="A4" s="3" t="s">
        <v>21</v>
      </c>
      <c r="B4" s="20" t="s">
        <v>107</v>
      </c>
      <c r="C4" s="2" t="s">
        <v>46</v>
      </c>
    </row>
    <row r="5" spans="1:4" x14ac:dyDescent="0.2">
      <c r="B5" s="10"/>
    </row>
    <row r="6" spans="1:4" ht="13.5" thickBot="1" x14ac:dyDescent="0.25">
      <c r="A6" s="3" t="s">
        <v>37</v>
      </c>
      <c r="B6" s="10">
        <v>1</v>
      </c>
      <c r="C6" s="2" t="s">
        <v>14</v>
      </c>
    </row>
    <row r="7" spans="1:4" ht="13.5" thickBot="1" x14ac:dyDescent="0.25">
      <c r="A7" s="3" t="s">
        <v>15</v>
      </c>
      <c r="B7" s="21">
        <v>1E-3</v>
      </c>
      <c r="C7" s="2" t="s">
        <v>20</v>
      </c>
    </row>
    <row r="8" spans="1:4" x14ac:dyDescent="0.2">
      <c r="A8" s="3" t="s">
        <v>38</v>
      </c>
      <c r="B8" s="19">
        <f>B6*B7</f>
        <v>1E-3</v>
      </c>
      <c r="C8" s="2" t="s">
        <v>14</v>
      </c>
    </row>
    <row r="10" spans="1:4" ht="13.5" thickBot="1" x14ac:dyDescent="0.25">
      <c r="A10" s="3" t="str">
        <f>B2</f>
        <v>Tier 2 or 3</v>
      </c>
      <c r="B10" s="3" t="s">
        <v>11</v>
      </c>
    </row>
    <row r="11" spans="1:4" ht="39.75" thickTop="1" thickBot="1" x14ac:dyDescent="0.25">
      <c r="A11" s="4" t="s">
        <v>12</v>
      </c>
      <c r="B11" s="13" t="s">
        <v>110</v>
      </c>
      <c r="C11" s="13" t="s">
        <v>25</v>
      </c>
      <c r="D11" s="5" t="s">
        <v>26</v>
      </c>
    </row>
    <row r="12" spans="1:4" ht="14.25" thickTop="1" thickBot="1" x14ac:dyDescent="0.25">
      <c r="A12" s="16" t="s">
        <v>45</v>
      </c>
      <c r="B12" s="80">
        <f>Chronic!I16</f>
        <v>4.1248199999999995E-3</v>
      </c>
      <c r="C12" s="20"/>
      <c r="D12" s="51" t="e">
        <f t="shared" ref="D12:D20" si="0">B12/C12</f>
        <v>#DIV/0!</v>
      </c>
    </row>
    <row r="13" spans="1:4" x14ac:dyDescent="0.2">
      <c r="A13" s="49" t="s">
        <v>27</v>
      </c>
      <c r="B13" s="81">
        <f>Chronic!I30</f>
        <v>3.0440999999999997E-3</v>
      </c>
      <c r="C13" s="17">
        <f>C12</f>
        <v>0</v>
      </c>
      <c r="D13" s="14" t="e">
        <f t="shared" si="0"/>
        <v>#DIV/0!</v>
      </c>
    </row>
    <row r="14" spans="1:4" x14ac:dyDescent="0.2">
      <c r="A14" s="6" t="s">
        <v>28</v>
      </c>
      <c r="B14" s="82">
        <f>Chronic!I44</f>
        <v>1.1773128000000001E-2</v>
      </c>
      <c r="C14" s="17">
        <f>C12</f>
        <v>0</v>
      </c>
      <c r="D14" s="14" t="e">
        <f t="shared" si="0"/>
        <v>#DIV/0!</v>
      </c>
    </row>
    <row r="15" spans="1:4" x14ac:dyDescent="0.2">
      <c r="A15" s="6" t="s">
        <v>29</v>
      </c>
      <c r="B15" s="82">
        <f>Chronic!I58</f>
        <v>9.9447000000000008E-3</v>
      </c>
      <c r="C15" s="17">
        <f>C12</f>
        <v>0</v>
      </c>
      <c r="D15" s="14" t="e">
        <f t="shared" si="0"/>
        <v>#DIV/0!</v>
      </c>
    </row>
    <row r="16" spans="1:4" x14ac:dyDescent="0.2">
      <c r="A16" s="6" t="s">
        <v>30</v>
      </c>
      <c r="B16" s="82">
        <f>Chronic!I72</f>
        <v>6.2971800000000003E-3</v>
      </c>
      <c r="C16" s="17">
        <f>C12</f>
        <v>0</v>
      </c>
      <c r="D16" s="14" t="e">
        <f t="shared" si="0"/>
        <v>#DIV/0!</v>
      </c>
    </row>
    <row r="17" spans="1:6" x14ac:dyDescent="0.2">
      <c r="A17" s="6" t="s">
        <v>31</v>
      </c>
      <c r="B17" s="82">
        <f>Chronic!I86</f>
        <v>3.7824600000000005E-3</v>
      </c>
      <c r="C17" s="17">
        <f>C12</f>
        <v>0</v>
      </c>
      <c r="D17" s="14" t="e">
        <f t="shared" si="0"/>
        <v>#DIV/0!</v>
      </c>
    </row>
    <row r="18" spans="1:6" x14ac:dyDescent="0.2">
      <c r="A18" s="6" t="s">
        <v>32</v>
      </c>
      <c r="B18" s="82">
        <f>Chronic!I100</f>
        <v>3.3923399999999998E-3</v>
      </c>
      <c r="C18" s="17">
        <f>C12</f>
        <v>0</v>
      </c>
      <c r="D18" s="14" t="e">
        <f t="shared" si="0"/>
        <v>#DIV/0!</v>
      </c>
    </row>
    <row r="19" spans="1:6" x14ac:dyDescent="0.2">
      <c r="A19" s="6" t="s">
        <v>33</v>
      </c>
      <c r="B19" s="82">
        <f>Chronic!I114</f>
        <v>3.1084200000000006E-3</v>
      </c>
      <c r="C19" s="17">
        <f>C12</f>
        <v>0</v>
      </c>
      <c r="D19" s="14" t="e">
        <f t="shared" si="0"/>
        <v>#DIV/0!</v>
      </c>
    </row>
    <row r="20" spans="1:6" ht="13.5" thickBot="1" x14ac:dyDescent="0.25">
      <c r="A20" s="7" t="s">
        <v>34</v>
      </c>
      <c r="B20" s="83">
        <f>Chronic!I128</f>
        <v>3.2425199999999996E-3</v>
      </c>
      <c r="C20" s="18">
        <f>C12</f>
        <v>0</v>
      </c>
      <c r="D20" s="15" t="e">
        <f t="shared" si="0"/>
        <v>#DIV/0!</v>
      </c>
    </row>
    <row r="21" spans="1:6" ht="13.5" thickTop="1" x14ac:dyDescent="0.2">
      <c r="C21" s="8"/>
      <c r="D21" s="8"/>
    </row>
    <row r="22" spans="1:6" ht="13.5" thickBot="1" x14ac:dyDescent="0.25">
      <c r="A22" s="3" t="str">
        <f>B2</f>
        <v>Tier 2 or 3</v>
      </c>
      <c r="B22" s="3" t="s">
        <v>42</v>
      </c>
      <c r="C22" s="8"/>
      <c r="D22" s="8"/>
    </row>
    <row r="23" spans="1:6" ht="27" thickTop="1" thickBot="1" x14ac:dyDescent="0.25">
      <c r="A23" s="4" t="s">
        <v>12</v>
      </c>
      <c r="B23" s="13" t="s">
        <v>111</v>
      </c>
      <c r="C23" s="13" t="s">
        <v>35</v>
      </c>
      <c r="D23" s="5" t="s">
        <v>36</v>
      </c>
      <c r="F23" s="9"/>
    </row>
    <row r="24" spans="1:6" ht="14.25" thickTop="1" thickBot="1" x14ac:dyDescent="0.25">
      <c r="A24" s="16" t="s">
        <v>45</v>
      </c>
      <c r="B24" s="84">
        <f>'Acute 90'!I18</f>
        <v>3.0362999999999998E-2</v>
      </c>
      <c r="C24" s="113"/>
      <c r="D24" s="51" t="e">
        <f t="shared" ref="D24:D25" si="1">B24/C24</f>
        <v>#DIV/0!</v>
      </c>
      <c r="F24" s="9"/>
    </row>
    <row r="25" spans="1:6" x14ac:dyDescent="0.2">
      <c r="A25" s="50" t="s">
        <v>27</v>
      </c>
      <c r="B25" s="85">
        <f>'Acute 90'!I32</f>
        <v>6.5325999999999995E-2</v>
      </c>
      <c r="C25" s="114">
        <f>C24</f>
        <v>0</v>
      </c>
      <c r="D25" s="14" t="e">
        <f t="shared" si="1"/>
        <v>#DIV/0!</v>
      </c>
      <c r="F25" s="9"/>
    </row>
    <row r="26" spans="1:6" x14ac:dyDescent="0.2">
      <c r="A26" s="6" t="s">
        <v>28</v>
      </c>
      <c r="B26" s="82">
        <f>'Acute 90'!I46</f>
        <v>8.1391400000000017E-2</v>
      </c>
      <c r="C26" s="115">
        <f>C24</f>
        <v>0</v>
      </c>
      <c r="D26" s="14" t="e">
        <f t="shared" ref="D26:D32" si="2">B26/C26</f>
        <v>#DIV/0!</v>
      </c>
      <c r="F26" s="10"/>
    </row>
    <row r="27" spans="1:6" x14ac:dyDescent="0.2">
      <c r="A27" s="6" t="s">
        <v>29</v>
      </c>
      <c r="B27" s="82">
        <f>'Acute 90'!I60</f>
        <v>6.8324999999999997E-2</v>
      </c>
      <c r="C27" s="115">
        <f>C24</f>
        <v>0</v>
      </c>
      <c r="D27" s="14" t="e">
        <f t="shared" si="2"/>
        <v>#DIV/0!</v>
      </c>
      <c r="F27" s="10"/>
    </row>
    <row r="28" spans="1:6" x14ac:dyDescent="0.2">
      <c r="A28" s="6" t="s">
        <v>30</v>
      </c>
      <c r="B28" s="82">
        <f>'Acute 90'!I74</f>
        <v>4.3027000000000003E-2</v>
      </c>
      <c r="C28" s="115">
        <f>C24</f>
        <v>0</v>
      </c>
      <c r="D28" s="14" t="e">
        <f t="shared" si="2"/>
        <v>#DIV/0!</v>
      </c>
      <c r="F28" s="10"/>
    </row>
    <row r="29" spans="1:6" x14ac:dyDescent="0.2">
      <c r="A29" s="6" t="s">
        <v>31</v>
      </c>
      <c r="B29" s="82">
        <f>'Acute 90'!I88</f>
        <v>2.9034000000000001E-2</v>
      </c>
      <c r="C29" s="115">
        <f>C24</f>
        <v>0</v>
      </c>
      <c r="D29" s="14" t="e">
        <f t="shared" si="2"/>
        <v>#DIV/0!</v>
      </c>
      <c r="F29" s="10"/>
    </row>
    <row r="30" spans="1:6" x14ac:dyDescent="0.2">
      <c r="A30" s="6" t="s">
        <v>32</v>
      </c>
      <c r="B30" s="82">
        <f>'Acute 90'!I102</f>
        <v>2.5500000000000002E-2</v>
      </c>
      <c r="C30" s="115">
        <f>C24</f>
        <v>0</v>
      </c>
      <c r="D30" s="14" t="e">
        <f t="shared" si="2"/>
        <v>#DIV/0!</v>
      </c>
      <c r="F30" s="10"/>
    </row>
    <row r="31" spans="1:6" ht="13.5" thickBot="1" x14ac:dyDescent="0.25">
      <c r="A31" s="6" t="s">
        <v>33</v>
      </c>
      <c r="B31" s="82">
        <f>'Acute 90'!I116</f>
        <v>2.1545999999999999E-2</v>
      </c>
      <c r="C31" s="115">
        <f>C24</f>
        <v>0</v>
      </c>
      <c r="D31" s="14" t="e">
        <f t="shared" si="2"/>
        <v>#DIV/0!</v>
      </c>
      <c r="F31" s="10"/>
    </row>
    <row r="32" spans="1:6" ht="13.5" thickBot="1" x14ac:dyDescent="0.25">
      <c r="A32" s="7" t="s">
        <v>34</v>
      </c>
      <c r="B32" s="83">
        <f>'Acute 90'!I130</f>
        <v>2.3923000000000003E-2</v>
      </c>
      <c r="C32" s="116"/>
      <c r="D32" s="15" t="e">
        <f t="shared" si="2"/>
        <v>#DIV/0!</v>
      </c>
      <c r="F32" s="10"/>
    </row>
    <row r="33" spans="1:4" ht="13.5" thickTop="1" x14ac:dyDescent="0.2"/>
    <row r="34" spans="1:4" ht="13.5" thickBot="1" x14ac:dyDescent="0.25">
      <c r="A34" s="3" t="str">
        <f>B2</f>
        <v>Tier 2 or 3</v>
      </c>
      <c r="B34" s="3" t="s">
        <v>43</v>
      </c>
      <c r="C34" s="8"/>
      <c r="D34" s="8"/>
    </row>
    <row r="35" spans="1:4" ht="27" thickTop="1" thickBot="1" x14ac:dyDescent="0.25">
      <c r="A35" s="4" t="s">
        <v>12</v>
      </c>
      <c r="B35" s="13" t="s">
        <v>111</v>
      </c>
      <c r="C35" s="13" t="s">
        <v>35</v>
      </c>
      <c r="D35" s="5" t="s">
        <v>36</v>
      </c>
    </row>
    <row r="36" spans="1:4" ht="14.25" thickTop="1" thickBot="1" x14ac:dyDescent="0.25">
      <c r="A36" s="16" t="s">
        <v>45</v>
      </c>
      <c r="B36" s="84">
        <f>'Acute 95'!I18</f>
        <v>3.8847000000000007E-2</v>
      </c>
      <c r="C36" s="113"/>
      <c r="D36" s="51" t="e">
        <f t="shared" ref="D36:D37" si="3">B36/C36</f>
        <v>#DIV/0!</v>
      </c>
    </row>
    <row r="37" spans="1:4" x14ac:dyDescent="0.2">
      <c r="A37" s="50" t="s">
        <v>27</v>
      </c>
      <c r="B37" s="85">
        <f>'Acute 95'!I32</f>
        <v>0.108838</v>
      </c>
      <c r="C37" s="114">
        <f>C36</f>
        <v>0</v>
      </c>
      <c r="D37" s="14" t="e">
        <f t="shared" si="3"/>
        <v>#DIV/0!</v>
      </c>
    </row>
    <row r="38" spans="1:4" x14ac:dyDescent="0.2">
      <c r="A38" s="6" t="s">
        <v>28</v>
      </c>
      <c r="B38" s="82">
        <f>'Acute 95'!I46</f>
        <v>9.9787400000000012E-2</v>
      </c>
      <c r="C38" s="115">
        <f>C36</f>
        <v>0</v>
      </c>
      <c r="D38" s="14" t="e">
        <f t="shared" ref="D38:D44" si="4">B38/C38</f>
        <v>#DIV/0!</v>
      </c>
    </row>
    <row r="39" spans="1:4" x14ac:dyDescent="0.2">
      <c r="A39" s="6" t="s">
        <v>29</v>
      </c>
      <c r="B39" s="82">
        <f>'Acute 95'!I60</f>
        <v>8.3592E-2</v>
      </c>
      <c r="C39" s="115">
        <f>C36</f>
        <v>0</v>
      </c>
      <c r="D39" s="14" t="e">
        <f t="shared" si="4"/>
        <v>#DIV/0!</v>
      </c>
    </row>
    <row r="40" spans="1:4" x14ac:dyDescent="0.2">
      <c r="A40" s="6" t="s">
        <v>30</v>
      </c>
      <c r="B40" s="82">
        <f>'Acute 95'!I74</f>
        <v>5.3086000000000001E-2</v>
      </c>
      <c r="C40" s="115">
        <f>C36</f>
        <v>0</v>
      </c>
      <c r="D40" s="14" t="e">
        <f t="shared" si="4"/>
        <v>#DIV/0!</v>
      </c>
    </row>
    <row r="41" spans="1:4" x14ac:dyDescent="0.2">
      <c r="A41" s="6" t="s">
        <v>31</v>
      </c>
      <c r="B41" s="82">
        <f>'Acute 95'!I88</f>
        <v>3.6383999999999993E-2</v>
      </c>
      <c r="C41" s="115">
        <f>C36</f>
        <v>0</v>
      </c>
      <c r="D41" s="14" t="e">
        <f t="shared" si="4"/>
        <v>#DIV/0!</v>
      </c>
    </row>
    <row r="42" spans="1:4" x14ac:dyDescent="0.2">
      <c r="A42" s="6" t="s">
        <v>32</v>
      </c>
      <c r="B42" s="82">
        <f>'Acute 95'!I102</f>
        <v>3.0771E-2</v>
      </c>
      <c r="C42" s="115">
        <f>C36</f>
        <v>0</v>
      </c>
      <c r="D42" s="14" t="e">
        <f t="shared" si="4"/>
        <v>#DIV/0!</v>
      </c>
    </row>
    <row r="43" spans="1:4" ht="13.5" thickBot="1" x14ac:dyDescent="0.25">
      <c r="A43" s="6" t="s">
        <v>33</v>
      </c>
      <c r="B43" s="82">
        <f>'Acute 95'!I116</f>
        <v>2.6481000000000001E-2</v>
      </c>
      <c r="C43" s="115">
        <f>C36</f>
        <v>0</v>
      </c>
      <c r="D43" s="14" t="e">
        <f t="shared" si="4"/>
        <v>#DIV/0!</v>
      </c>
    </row>
    <row r="44" spans="1:4" ht="13.5" thickBot="1" x14ac:dyDescent="0.25">
      <c r="A44" s="7" t="s">
        <v>34</v>
      </c>
      <c r="B44" s="83">
        <f>'Acute 95'!I130</f>
        <v>2.9739999999999999E-2</v>
      </c>
      <c r="C44" s="116"/>
      <c r="D44" s="15" t="e">
        <f t="shared" si="4"/>
        <v>#DIV/0!</v>
      </c>
    </row>
    <row r="45" spans="1:4" ht="13.5" thickTop="1" x14ac:dyDescent="0.2"/>
    <row r="46" spans="1:4" x14ac:dyDescent="0.2">
      <c r="A46" s="22" t="s">
        <v>44</v>
      </c>
    </row>
  </sheetData>
  <phoneticPr fontId="0" type="noConversion"/>
  <pageMargins left="0.7" right="0.7" top="0.75" bottom="0.75" header="0.3" footer="0.3"/>
  <pageSetup orientation="portrait" r:id="rId1"/>
  <headerFooter>
    <oddFooter>&amp;L1204189.000 – 4964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0"/>
  <sheetViews>
    <sheetView zoomScaleNormal="100" workbookViewId="0"/>
  </sheetViews>
  <sheetFormatPr defaultRowHeight="12.75" x14ac:dyDescent="0.2"/>
  <cols>
    <col min="1" max="1" width="11.7109375" customWidth="1"/>
    <col min="2" max="2" width="12.7109375" customWidth="1"/>
    <col min="3" max="3" width="11.7109375" customWidth="1"/>
    <col min="4" max="5" width="12.7109375" customWidth="1"/>
    <col min="6" max="6" width="14.7109375" customWidth="1"/>
    <col min="7" max="7" width="23.7109375" customWidth="1"/>
  </cols>
  <sheetData>
    <row r="1" spans="1:7" x14ac:dyDescent="0.2">
      <c r="A1" s="102" t="s">
        <v>109</v>
      </c>
    </row>
    <row r="2" spans="1:7" x14ac:dyDescent="0.2">
      <c r="A2" s="24" t="s">
        <v>74</v>
      </c>
    </row>
    <row r="3" spans="1:7" x14ac:dyDescent="0.2">
      <c r="A3" s="96"/>
    </row>
    <row r="4" spans="1:7" ht="13.5" thickBot="1" x14ac:dyDescent="0.25">
      <c r="A4" s="86" t="s">
        <v>45</v>
      </c>
      <c r="B4" s="23"/>
      <c r="C4" s="23"/>
      <c r="D4" s="23"/>
      <c r="E4" s="23"/>
      <c r="F4" s="23"/>
      <c r="G4" s="23"/>
    </row>
    <row r="5" spans="1:7" ht="39" thickTop="1" x14ac:dyDescent="0.2">
      <c r="A5" s="119" t="s">
        <v>75</v>
      </c>
      <c r="B5" s="25" t="s">
        <v>41</v>
      </c>
      <c r="C5" s="25" t="s">
        <v>0</v>
      </c>
      <c r="D5" s="25" t="s">
        <v>1</v>
      </c>
      <c r="E5" s="25" t="s">
        <v>39</v>
      </c>
      <c r="F5" s="25" t="s">
        <v>76</v>
      </c>
      <c r="G5" s="27" t="s">
        <v>77</v>
      </c>
    </row>
    <row r="6" spans="1:7" ht="13.5" thickBot="1" x14ac:dyDescent="0.25">
      <c r="A6" s="120"/>
      <c r="B6" s="28" t="s">
        <v>40</v>
      </c>
      <c r="C6" s="28" t="s">
        <v>3</v>
      </c>
      <c r="D6" s="28" t="s">
        <v>4</v>
      </c>
      <c r="E6" s="28" t="s">
        <v>40</v>
      </c>
      <c r="F6" s="28" t="s">
        <v>23</v>
      </c>
      <c r="G6" s="87" t="s">
        <v>24</v>
      </c>
    </row>
    <row r="7" spans="1:7" ht="13.5" thickTop="1" x14ac:dyDescent="0.2">
      <c r="A7" s="53" t="s">
        <v>6</v>
      </c>
      <c r="B7" s="31">
        <v>3.6</v>
      </c>
      <c r="C7" s="32">
        <v>1</v>
      </c>
      <c r="D7" s="94">
        <v>0.05</v>
      </c>
      <c r="E7" s="33">
        <f>B7*C7*D7</f>
        <v>0.18000000000000002</v>
      </c>
      <c r="F7" s="57">
        <v>7</v>
      </c>
      <c r="G7" s="88">
        <f>E7*F7</f>
        <v>1.2600000000000002</v>
      </c>
    </row>
    <row r="8" spans="1:7" x14ac:dyDescent="0.2">
      <c r="A8" s="52" t="s">
        <v>7</v>
      </c>
      <c r="B8" s="12">
        <v>3.2</v>
      </c>
      <c r="C8" s="35">
        <v>1</v>
      </c>
      <c r="D8" s="35">
        <v>0.55000000000000004</v>
      </c>
      <c r="E8" s="11">
        <f>B8*C8*D8</f>
        <v>1.7600000000000002</v>
      </c>
      <c r="F8" s="58">
        <v>1.8</v>
      </c>
      <c r="G8" s="89">
        <f>E8*F8</f>
        <v>3.1680000000000006</v>
      </c>
    </row>
    <row r="9" spans="1:7" x14ac:dyDescent="0.2">
      <c r="A9" s="52" t="s">
        <v>5</v>
      </c>
      <c r="B9" s="12">
        <v>1.5</v>
      </c>
      <c r="C9" s="35">
        <v>1</v>
      </c>
      <c r="D9" s="35">
        <v>0.7</v>
      </c>
      <c r="E9" s="11">
        <f>B9*C9*D9</f>
        <v>1.0499999999999998</v>
      </c>
      <c r="F9" s="58">
        <v>7.6</v>
      </c>
      <c r="G9" s="90">
        <f>E9*F9</f>
        <v>7.9799999999999986</v>
      </c>
    </row>
    <row r="10" spans="1:7" x14ac:dyDescent="0.2">
      <c r="A10" s="52" t="s">
        <v>8</v>
      </c>
      <c r="B10" s="12">
        <v>4.2</v>
      </c>
      <c r="C10" s="35">
        <v>1</v>
      </c>
      <c r="D10" s="95">
        <v>0.4</v>
      </c>
      <c r="E10" s="11">
        <f>B10*C10*D10</f>
        <v>1.6800000000000002</v>
      </c>
      <c r="F10" s="58">
        <v>4.5999999999999996</v>
      </c>
      <c r="G10" s="90">
        <f>E10*F10</f>
        <v>7.7279999999999998</v>
      </c>
    </row>
    <row r="11" spans="1:7" x14ac:dyDescent="0.2">
      <c r="A11" s="52" t="s">
        <v>51</v>
      </c>
      <c r="B11" s="12">
        <v>1.1000000000000001</v>
      </c>
      <c r="C11" s="35">
        <v>1</v>
      </c>
      <c r="D11" s="35">
        <v>0.7</v>
      </c>
      <c r="E11" s="11">
        <f t="shared" ref="E11:E14" si="0">B11*C11*D11</f>
        <v>0.77</v>
      </c>
      <c r="F11" s="58">
        <v>6.1</v>
      </c>
      <c r="G11" s="89">
        <f t="shared" ref="G11:G14" si="1">E11*F11</f>
        <v>4.6970000000000001</v>
      </c>
    </row>
    <row r="12" spans="1:7" x14ac:dyDescent="0.2">
      <c r="A12" s="34" t="s">
        <v>50</v>
      </c>
      <c r="B12" s="12">
        <v>0.7</v>
      </c>
      <c r="C12" s="35">
        <v>1</v>
      </c>
      <c r="D12" s="35">
        <v>1</v>
      </c>
      <c r="E12" s="11">
        <f t="shared" si="0"/>
        <v>0.7</v>
      </c>
      <c r="F12" s="58">
        <v>4</v>
      </c>
      <c r="G12" s="89">
        <f t="shared" si="1"/>
        <v>2.8</v>
      </c>
    </row>
    <row r="13" spans="1:7" x14ac:dyDescent="0.2">
      <c r="A13" s="34" t="s">
        <v>9</v>
      </c>
      <c r="B13" s="12">
        <v>1.2</v>
      </c>
      <c r="C13" s="35">
        <v>1</v>
      </c>
      <c r="D13" s="35">
        <v>0.55000000000000004</v>
      </c>
      <c r="E13" s="11">
        <f t="shared" si="0"/>
        <v>0.66</v>
      </c>
      <c r="F13" s="58">
        <v>3.5</v>
      </c>
      <c r="G13" s="89">
        <f t="shared" si="1"/>
        <v>2.31</v>
      </c>
    </row>
    <row r="14" spans="1:7" x14ac:dyDescent="0.2">
      <c r="A14" s="34" t="s">
        <v>10</v>
      </c>
      <c r="B14" s="12">
        <v>3.2</v>
      </c>
      <c r="C14" s="35">
        <v>1</v>
      </c>
      <c r="D14" s="95">
        <v>0.05</v>
      </c>
      <c r="E14" s="11">
        <f t="shared" si="0"/>
        <v>0.16000000000000003</v>
      </c>
      <c r="F14" s="58">
        <v>1.2</v>
      </c>
      <c r="G14" s="89">
        <f t="shared" si="1"/>
        <v>0.19200000000000003</v>
      </c>
    </row>
    <row r="15" spans="1:7" ht="13.5" thickBot="1" x14ac:dyDescent="0.25">
      <c r="A15" s="36" t="s">
        <v>52</v>
      </c>
      <c r="B15" s="37">
        <v>1</v>
      </c>
      <c r="C15" s="38">
        <v>0</v>
      </c>
      <c r="D15" s="38">
        <v>1</v>
      </c>
      <c r="E15" s="55">
        <f>B15*C15*D15</f>
        <v>0</v>
      </c>
      <c r="F15" s="59">
        <v>65.900000000000006</v>
      </c>
      <c r="G15" s="91">
        <f>E15*F15</f>
        <v>0</v>
      </c>
    </row>
    <row r="16" spans="1:7" ht="13.5" thickTop="1" x14ac:dyDescent="0.2"/>
    <row r="17" spans="1:7" ht="13.5" thickBot="1" x14ac:dyDescent="0.25">
      <c r="A17" s="86" t="s">
        <v>78</v>
      </c>
      <c r="B17" s="23"/>
      <c r="C17" s="23"/>
      <c r="D17" s="23"/>
      <c r="E17" s="23"/>
      <c r="F17" s="23"/>
      <c r="G17" s="23"/>
    </row>
    <row r="18" spans="1:7" ht="39" thickTop="1" x14ac:dyDescent="0.2">
      <c r="A18" s="119" t="s">
        <v>75</v>
      </c>
      <c r="B18" s="25" t="s">
        <v>41</v>
      </c>
      <c r="C18" s="25" t="s">
        <v>0</v>
      </c>
      <c r="D18" s="25" t="s">
        <v>1</v>
      </c>
      <c r="E18" s="25" t="s">
        <v>39</v>
      </c>
      <c r="F18" s="25" t="s">
        <v>76</v>
      </c>
      <c r="G18" s="27" t="s">
        <v>77</v>
      </c>
    </row>
    <row r="19" spans="1:7" ht="13.5" thickBot="1" x14ac:dyDescent="0.25">
      <c r="A19" s="120"/>
      <c r="B19" s="28" t="s">
        <v>40</v>
      </c>
      <c r="C19" s="28" t="s">
        <v>3</v>
      </c>
      <c r="D19" s="28" t="s">
        <v>4</v>
      </c>
      <c r="E19" s="28" t="s">
        <v>40</v>
      </c>
      <c r="F19" s="28" t="s">
        <v>23</v>
      </c>
      <c r="G19" s="87" t="s">
        <v>24</v>
      </c>
    </row>
    <row r="20" spans="1:7" ht="13.5" thickTop="1" x14ac:dyDescent="0.2">
      <c r="A20" s="53" t="s">
        <v>6</v>
      </c>
      <c r="B20" s="31">
        <v>3.6</v>
      </c>
      <c r="C20" s="32">
        <v>1</v>
      </c>
      <c r="D20" s="94">
        <v>0.05</v>
      </c>
      <c r="E20" s="33">
        <f>B20*C20*D20</f>
        <v>0.18000000000000002</v>
      </c>
      <c r="F20" s="57">
        <v>10.4</v>
      </c>
      <c r="G20" s="88">
        <f>E20*F20</f>
        <v>1.8720000000000003</v>
      </c>
    </row>
    <row r="21" spans="1:7" x14ac:dyDescent="0.2">
      <c r="A21" s="52" t="s">
        <v>7</v>
      </c>
      <c r="B21" s="12">
        <v>3.2</v>
      </c>
      <c r="C21" s="35">
        <v>1</v>
      </c>
      <c r="D21" s="35">
        <v>0.55000000000000004</v>
      </c>
      <c r="E21" s="11">
        <f>B21*C21*D21</f>
        <v>1.7600000000000002</v>
      </c>
      <c r="F21" s="58">
        <v>3.5</v>
      </c>
      <c r="G21" s="89">
        <f>E21*F21</f>
        <v>6.160000000000001</v>
      </c>
    </row>
    <row r="22" spans="1:7" x14ac:dyDescent="0.2">
      <c r="A22" s="52" t="s">
        <v>5</v>
      </c>
      <c r="B22" s="12">
        <v>1.5</v>
      </c>
      <c r="C22" s="35">
        <v>1</v>
      </c>
      <c r="D22" s="35">
        <v>0.7</v>
      </c>
      <c r="E22" s="11">
        <f>B22*C22*D22</f>
        <v>1.0499999999999998</v>
      </c>
      <c r="F22" s="58">
        <v>20.3</v>
      </c>
      <c r="G22" s="90">
        <f>E22*F22</f>
        <v>21.314999999999998</v>
      </c>
    </row>
    <row r="23" spans="1:7" x14ac:dyDescent="0.2">
      <c r="A23" s="52" t="s">
        <v>8</v>
      </c>
      <c r="B23" s="12">
        <v>4.2</v>
      </c>
      <c r="C23" s="35">
        <v>1</v>
      </c>
      <c r="D23" s="95">
        <v>0.4</v>
      </c>
      <c r="E23" s="11">
        <f>B23*C23*D23</f>
        <v>1.6800000000000002</v>
      </c>
      <c r="F23" s="58">
        <v>11.1</v>
      </c>
      <c r="G23" s="90">
        <f>E23*F23</f>
        <v>18.648</v>
      </c>
    </row>
    <row r="24" spans="1:7" x14ac:dyDescent="0.2">
      <c r="A24" s="52" t="s">
        <v>51</v>
      </c>
      <c r="B24" s="12">
        <v>1.1000000000000001</v>
      </c>
      <c r="C24" s="35">
        <v>1</v>
      </c>
      <c r="D24" s="35">
        <v>0.7</v>
      </c>
      <c r="E24" s="11">
        <f t="shared" ref="E24:E27" si="2">B24*C24*D24</f>
        <v>0.77</v>
      </c>
      <c r="F24" s="58">
        <v>14.5</v>
      </c>
      <c r="G24" s="89">
        <f t="shared" ref="G24:G27" si="3">E24*F24</f>
        <v>11.165000000000001</v>
      </c>
    </row>
    <row r="25" spans="1:7" x14ac:dyDescent="0.2">
      <c r="A25" s="34" t="s">
        <v>50</v>
      </c>
      <c r="B25" s="12">
        <v>0.7</v>
      </c>
      <c r="C25" s="35">
        <v>1</v>
      </c>
      <c r="D25" s="35">
        <v>1</v>
      </c>
      <c r="E25" s="11">
        <f t="shared" si="2"/>
        <v>0.7</v>
      </c>
      <c r="F25" s="58">
        <v>23.2</v>
      </c>
      <c r="G25" s="89">
        <f t="shared" si="3"/>
        <v>16.239999999999998</v>
      </c>
    </row>
    <row r="26" spans="1:7" x14ac:dyDescent="0.2">
      <c r="A26" s="34" t="s">
        <v>9</v>
      </c>
      <c r="B26" s="12">
        <v>1.2</v>
      </c>
      <c r="C26" s="35">
        <v>1</v>
      </c>
      <c r="D26" s="35">
        <v>0.55000000000000004</v>
      </c>
      <c r="E26" s="11">
        <f t="shared" si="2"/>
        <v>0.66</v>
      </c>
      <c r="F26" s="58">
        <v>8.1999999999999993</v>
      </c>
      <c r="G26" s="89">
        <f t="shared" si="3"/>
        <v>5.4119999999999999</v>
      </c>
    </row>
    <row r="27" spans="1:7" x14ac:dyDescent="0.2">
      <c r="A27" s="34" t="s">
        <v>10</v>
      </c>
      <c r="B27" s="12">
        <v>3.2</v>
      </c>
      <c r="C27" s="35">
        <v>1</v>
      </c>
      <c r="D27" s="95">
        <v>0.05</v>
      </c>
      <c r="E27" s="11">
        <f t="shared" si="2"/>
        <v>0.16000000000000003</v>
      </c>
      <c r="F27" s="58">
        <v>1</v>
      </c>
      <c r="G27" s="89">
        <f t="shared" si="3"/>
        <v>0.16000000000000003</v>
      </c>
    </row>
    <row r="28" spans="1:7" ht="13.5" thickBot="1" x14ac:dyDescent="0.25">
      <c r="A28" s="36" t="s">
        <v>52</v>
      </c>
      <c r="B28" s="37">
        <v>1</v>
      </c>
      <c r="C28" s="38">
        <v>0</v>
      </c>
      <c r="D28" s="38">
        <v>1</v>
      </c>
      <c r="E28" s="55">
        <f>B28*C28*D28</f>
        <v>0</v>
      </c>
      <c r="F28" s="59">
        <v>195.9</v>
      </c>
      <c r="G28" s="91">
        <f>E28*F28</f>
        <v>0</v>
      </c>
    </row>
    <row r="29" spans="1:7" ht="13.5" thickTop="1" x14ac:dyDescent="0.2"/>
    <row r="30" spans="1:7" ht="13.5" thickBot="1" x14ac:dyDescent="0.25">
      <c r="A30" s="86" t="s">
        <v>79</v>
      </c>
      <c r="B30" s="23"/>
      <c r="C30" s="23"/>
      <c r="D30" s="23"/>
      <c r="E30" s="23"/>
      <c r="F30" s="23"/>
      <c r="G30" s="23"/>
    </row>
    <row r="31" spans="1:7" ht="39" thickTop="1" x14ac:dyDescent="0.2">
      <c r="A31" s="119" t="s">
        <v>75</v>
      </c>
      <c r="B31" s="25" t="s">
        <v>41</v>
      </c>
      <c r="C31" s="25" t="s">
        <v>0</v>
      </c>
      <c r="D31" s="25" t="s">
        <v>1</v>
      </c>
      <c r="E31" s="25" t="s">
        <v>39</v>
      </c>
      <c r="F31" s="25" t="s">
        <v>76</v>
      </c>
      <c r="G31" s="27" t="s">
        <v>77</v>
      </c>
    </row>
    <row r="32" spans="1:7" ht="13.5" thickBot="1" x14ac:dyDescent="0.25">
      <c r="A32" s="120"/>
      <c r="B32" s="28" t="s">
        <v>40</v>
      </c>
      <c r="C32" s="28" t="s">
        <v>3</v>
      </c>
      <c r="D32" s="28" t="s">
        <v>4</v>
      </c>
      <c r="E32" s="28" t="s">
        <v>40</v>
      </c>
      <c r="F32" s="28" t="s">
        <v>23</v>
      </c>
      <c r="G32" s="87" t="s">
        <v>24</v>
      </c>
    </row>
    <row r="33" spans="1:7" ht="13.5" thickTop="1" x14ac:dyDescent="0.2">
      <c r="A33" s="53" t="s">
        <v>6</v>
      </c>
      <c r="B33" s="31">
        <v>3.6</v>
      </c>
      <c r="C33" s="32">
        <v>1</v>
      </c>
      <c r="D33" s="94">
        <v>0.05</v>
      </c>
      <c r="E33" s="33">
        <f>B33*C33*D33</f>
        <v>0.18000000000000002</v>
      </c>
      <c r="F33" s="57">
        <v>17.2</v>
      </c>
      <c r="G33" s="88">
        <f>E33*F33</f>
        <v>3.0960000000000001</v>
      </c>
    </row>
    <row r="34" spans="1:7" x14ac:dyDescent="0.2">
      <c r="A34" s="52" t="s">
        <v>7</v>
      </c>
      <c r="B34" s="12">
        <v>3.2</v>
      </c>
      <c r="C34" s="35">
        <v>1</v>
      </c>
      <c r="D34" s="35">
        <v>0.55000000000000004</v>
      </c>
      <c r="E34" s="11">
        <f>B34*C34*D34</f>
        <v>1.7600000000000002</v>
      </c>
      <c r="F34" s="58">
        <v>4.9000000000000004</v>
      </c>
      <c r="G34" s="89">
        <f>E34*F34</f>
        <v>8.6240000000000023</v>
      </c>
    </row>
    <row r="35" spans="1:7" x14ac:dyDescent="0.2">
      <c r="A35" s="52" t="s">
        <v>5</v>
      </c>
      <c r="B35" s="12">
        <v>1.5</v>
      </c>
      <c r="C35" s="35">
        <v>1</v>
      </c>
      <c r="D35" s="35">
        <v>0.7</v>
      </c>
      <c r="E35" s="11">
        <f>B35*C35*D35</f>
        <v>1.0499999999999998</v>
      </c>
      <c r="F35" s="58">
        <v>22.6</v>
      </c>
      <c r="G35" s="90">
        <f>E35*F35</f>
        <v>23.729999999999997</v>
      </c>
    </row>
    <row r="36" spans="1:7" x14ac:dyDescent="0.2">
      <c r="A36" s="52" t="s">
        <v>8</v>
      </c>
      <c r="B36" s="12">
        <v>4.2</v>
      </c>
      <c r="C36" s="35">
        <v>1</v>
      </c>
      <c r="D36" s="95">
        <v>0.4</v>
      </c>
      <c r="E36" s="11">
        <f>B36*C36*D36</f>
        <v>1.6800000000000002</v>
      </c>
      <c r="F36" s="58">
        <v>11.7</v>
      </c>
      <c r="G36" s="90">
        <f>E36*F36</f>
        <v>19.656000000000002</v>
      </c>
    </row>
    <row r="37" spans="1:7" x14ac:dyDescent="0.2">
      <c r="A37" s="52" t="s">
        <v>51</v>
      </c>
      <c r="B37" s="12">
        <v>1.1000000000000001</v>
      </c>
      <c r="C37" s="35">
        <v>1</v>
      </c>
      <c r="D37" s="35">
        <v>0.7</v>
      </c>
      <c r="E37" s="11">
        <f t="shared" ref="E37:E40" si="4">B37*C37*D37</f>
        <v>0.77</v>
      </c>
      <c r="F37" s="58">
        <v>14.4</v>
      </c>
      <c r="G37" s="89">
        <f t="shared" ref="G37:G40" si="5">E37*F37</f>
        <v>11.088000000000001</v>
      </c>
    </row>
    <row r="38" spans="1:7" x14ac:dyDescent="0.2">
      <c r="A38" s="34" t="s">
        <v>50</v>
      </c>
      <c r="B38" s="12">
        <v>0.7</v>
      </c>
      <c r="C38" s="35">
        <v>1</v>
      </c>
      <c r="D38" s="35">
        <v>1</v>
      </c>
      <c r="E38" s="11">
        <f t="shared" si="4"/>
        <v>0.7</v>
      </c>
      <c r="F38" s="58">
        <v>15.9</v>
      </c>
      <c r="G38" s="89">
        <f t="shared" si="5"/>
        <v>11.129999999999999</v>
      </c>
    </row>
    <row r="39" spans="1:7" x14ac:dyDescent="0.2">
      <c r="A39" s="34" t="s">
        <v>9</v>
      </c>
      <c r="B39" s="12">
        <v>1.2</v>
      </c>
      <c r="C39" s="35">
        <v>1</v>
      </c>
      <c r="D39" s="35">
        <v>0.55000000000000004</v>
      </c>
      <c r="E39" s="11">
        <f t="shared" si="4"/>
        <v>0.66</v>
      </c>
      <c r="F39" s="58">
        <v>8.5</v>
      </c>
      <c r="G39" s="89">
        <f t="shared" si="5"/>
        <v>5.61</v>
      </c>
    </row>
    <row r="40" spans="1:7" x14ac:dyDescent="0.2">
      <c r="A40" s="34" t="s">
        <v>10</v>
      </c>
      <c r="B40" s="12">
        <v>3.2</v>
      </c>
      <c r="C40" s="35">
        <v>1</v>
      </c>
      <c r="D40" s="95">
        <v>0.05</v>
      </c>
      <c r="E40" s="11">
        <f t="shared" si="4"/>
        <v>0.16000000000000003</v>
      </c>
      <c r="F40" s="58">
        <v>2</v>
      </c>
      <c r="G40" s="89">
        <f t="shared" si="5"/>
        <v>0.32000000000000006</v>
      </c>
    </row>
    <row r="41" spans="1:7" ht="13.5" thickBot="1" x14ac:dyDescent="0.25">
      <c r="A41" s="36" t="s">
        <v>52</v>
      </c>
      <c r="B41" s="37">
        <v>1</v>
      </c>
      <c r="C41" s="38">
        <v>0</v>
      </c>
      <c r="D41" s="38">
        <v>1</v>
      </c>
      <c r="E41" s="55">
        <f>B41*C41*D41</f>
        <v>0</v>
      </c>
      <c r="F41" s="59">
        <v>142.30000000000001</v>
      </c>
      <c r="G41" s="91">
        <f>E41*F41</f>
        <v>0</v>
      </c>
    </row>
    <row r="42" spans="1:7" ht="13.5" thickTop="1" x14ac:dyDescent="0.2"/>
    <row r="43" spans="1:7" ht="13.5" thickBot="1" x14ac:dyDescent="0.25">
      <c r="A43" s="86" t="s">
        <v>80</v>
      </c>
      <c r="B43" s="23"/>
      <c r="C43" s="23"/>
      <c r="D43" s="23"/>
      <c r="E43" s="23"/>
      <c r="F43" s="23"/>
      <c r="G43" s="23"/>
    </row>
    <row r="44" spans="1:7" ht="39" thickTop="1" x14ac:dyDescent="0.2">
      <c r="A44" s="119" t="s">
        <v>75</v>
      </c>
      <c r="B44" s="25" t="s">
        <v>41</v>
      </c>
      <c r="C44" s="25" t="s">
        <v>0</v>
      </c>
      <c r="D44" s="25" t="s">
        <v>1</v>
      </c>
      <c r="E44" s="25" t="s">
        <v>39</v>
      </c>
      <c r="F44" s="25" t="s">
        <v>76</v>
      </c>
      <c r="G44" s="27" t="s">
        <v>77</v>
      </c>
    </row>
    <row r="45" spans="1:7" ht="13.5" thickBot="1" x14ac:dyDescent="0.25">
      <c r="A45" s="120"/>
      <c r="B45" s="28" t="s">
        <v>40</v>
      </c>
      <c r="C45" s="28" t="s">
        <v>3</v>
      </c>
      <c r="D45" s="28" t="s">
        <v>4</v>
      </c>
      <c r="E45" s="28" t="s">
        <v>40</v>
      </c>
      <c r="F45" s="28" t="s">
        <v>23</v>
      </c>
      <c r="G45" s="87" t="s">
        <v>24</v>
      </c>
    </row>
    <row r="46" spans="1:7" ht="13.5" thickTop="1" x14ac:dyDescent="0.2">
      <c r="A46" s="53" t="s">
        <v>6</v>
      </c>
      <c r="B46" s="31">
        <v>3.6</v>
      </c>
      <c r="C46" s="32">
        <v>1</v>
      </c>
      <c r="D46" s="94">
        <v>0.05</v>
      </c>
      <c r="E46" s="33">
        <f>B46*C46*D46</f>
        <v>0.18000000000000002</v>
      </c>
      <c r="F46" s="57">
        <v>15.3</v>
      </c>
      <c r="G46" s="88">
        <f>E46*F46</f>
        <v>2.7540000000000004</v>
      </c>
    </row>
    <row r="47" spans="1:7" x14ac:dyDescent="0.2">
      <c r="A47" s="52" t="s">
        <v>7</v>
      </c>
      <c r="B47" s="12">
        <v>3.2</v>
      </c>
      <c r="C47" s="35">
        <v>1</v>
      </c>
      <c r="D47" s="35">
        <v>0.55000000000000004</v>
      </c>
      <c r="E47" s="11">
        <f>B47*C47*D47</f>
        <v>1.7600000000000002</v>
      </c>
      <c r="F47" s="58">
        <v>4.5999999999999996</v>
      </c>
      <c r="G47" s="89">
        <f>E47*F47</f>
        <v>8.0960000000000001</v>
      </c>
    </row>
    <row r="48" spans="1:7" x14ac:dyDescent="0.2">
      <c r="A48" s="52" t="s">
        <v>5</v>
      </c>
      <c r="B48" s="12">
        <v>1.5</v>
      </c>
      <c r="C48" s="35">
        <v>1</v>
      </c>
      <c r="D48" s="35">
        <v>0.7</v>
      </c>
      <c r="E48" s="11">
        <f>B48*C48*D48</f>
        <v>1.0499999999999998</v>
      </c>
      <c r="F48" s="58">
        <v>19</v>
      </c>
      <c r="G48" s="90">
        <f>E48*F48</f>
        <v>19.949999999999996</v>
      </c>
    </row>
    <row r="49" spans="1:7" x14ac:dyDescent="0.2">
      <c r="A49" s="52" t="s">
        <v>8</v>
      </c>
      <c r="B49" s="12">
        <v>4.2</v>
      </c>
      <c r="C49" s="35">
        <v>1</v>
      </c>
      <c r="D49" s="95">
        <v>0.4</v>
      </c>
      <c r="E49" s="11">
        <f>B49*C49*D49</f>
        <v>1.6800000000000002</v>
      </c>
      <c r="F49" s="58">
        <v>9.5</v>
      </c>
      <c r="G49" s="90">
        <f>E49*F49</f>
        <v>15.96</v>
      </c>
    </row>
    <row r="50" spans="1:7" x14ac:dyDescent="0.2">
      <c r="A50" s="52" t="s">
        <v>51</v>
      </c>
      <c r="B50" s="12">
        <v>1.1000000000000001</v>
      </c>
      <c r="C50" s="35">
        <v>1</v>
      </c>
      <c r="D50" s="35">
        <v>0.7</v>
      </c>
      <c r="E50" s="11">
        <f t="shared" ref="E50:E53" si="6">B50*C50*D50</f>
        <v>0.77</v>
      </c>
      <c r="F50" s="58">
        <v>12.3</v>
      </c>
      <c r="G50" s="89">
        <f t="shared" ref="G50:G53" si="7">E50*F50</f>
        <v>9.4710000000000001</v>
      </c>
    </row>
    <row r="51" spans="1:7" x14ac:dyDescent="0.2">
      <c r="A51" s="34" t="s">
        <v>50</v>
      </c>
      <c r="B51" s="12">
        <v>0.7</v>
      </c>
      <c r="C51" s="35">
        <v>1</v>
      </c>
      <c r="D51" s="35">
        <v>1</v>
      </c>
      <c r="E51" s="11">
        <f t="shared" si="6"/>
        <v>0.7</v>
      </c>
      <c r="F51" s="58">
        <v>11.8</v>
      </c>
      <c r="G51" s="89">
        <f t="shared" si="7"/>
        <v>8.26</v>
      </c>
    </row>
    <row r="52" spans="1:7" x14ac:dyDescent="0.2">
      <c r="A52" s="34" t="s">
        <v>9</v>
      </c>
      <c r="B52" s="12">
        <v>1.2</v>
      </c>
      <c r="C52" s="35">
        <v>1</v>
      </c>
      <c r="D52" s="35">
        <v>0.55000000000000004</v>
      </c>
      <c r="E52" s="11">
        <f t="shared" si="6"/>
        <v>0.66</v>
      </c>
      <c r="F52" s="58">
        <v>6.8</v>
      </c>
      <c r="G52" s="89">
        <f t="shared" si="7"/>
        <v>4.4880000000000004</v>
      </c>
    </row>
    <row r="53" spans="1:7" x14ac:dyDescent="0.2">
      <c r="A53" s="34" t="s">
        <v>10</v>
      </c>
      <c r="B53" s="12">
        <v>3.2</v>
      </c>
      <c r="C53" s="35">
        <v>1</v>
      </c>
      <c r="D53" s="95">
        <v>0.05</v>
      </c>
      <c r="E53" s="11">
        <f t="shared" si="6"/>
        <v>0.16000000000000003</v>
      </c>
      <c r="F53" s="58">
        <v>2.4</v>
      </c>
      <c r="G53" s="89">
        <f t="shared" si="7"/>
        <v>0.38400000000000006</v>
      </c>
    </row>
    <row r="54" spans="1:7" ht="13.5" thickBot="1" x14ac:dyDescent="0.25">
      <c r="A54" s="36" t="s">
        <v>52</v>
      </c>
      <c r="B54" s="37">
        <v>1</v>
      </c>
      <c r="C54" s="38">
        <v>0</v>
      </c>
      <c r="D54" s="38">
        <v>1</v>
      </c>
      <c r="E54" s="55">
        <f>B54*C54*D54</f>
        <v>0</v>
      </c>
      <c r="F54" s="59">
        <v>97.1</v>
      </c>
      <c r="G54" s="91">
        <f>E54*F54</f>
        <v>0</v>
      </c>
    </row>
    <row r="55" spans="1:7" ht="13.5" thickTop="1" x14ac:dyDescent="0.2"/>
    <row r="56" spans="1:7" ht="13.5" thickBot="1" x14ac:dyDescent="0.25">
      <c r="A56" s="86" t="s">
        <v>81</v>
      </c>
      <c r="B56" s="23"/>
      <c r="C56" s="23"/>
      <c r="D56" s="23"/>
      <c r="E56" s="23"/>
      <c r="F56" s="23"/>
      <c r="G56" s="23"/>
    </row>
    <row r="57" spans="1:7" ht="39" thickTop="1" x14ac:dyDescent="0.2">
      <c r="A57" s="119" t="s">
        <v>75</v>
      </c>
      <c r="B57" s="25" t="s">
        <v>41</v>
      </c>
      <c r="C57" s="25" t="s">
        <v>0</v>
      </c>
      <c r="D57" s="25" t="s">
        <v>1</v>
      </c>
      <c r="E57" s="25" t="s">
        <v>39</v>
      </c>
      <c r="F57" s="25" t="s">
        <v>76</v>
      </c>
      <c r="G57" s="27" t="s">
        <v>77</v>
      </c>
    </row>
    <row r="58" spans="1:7" ht="13.5" thickBot="1" x14ac:dyDescent="0.25">
      <c r="A58" s="120"/>
      <c r="B58" s="28" t="s">
        <v>40</v>
      </c>
      <c r="C58" s="28" t="s">
        <v>3</v>
      </c>
      <c r="D58" s="28" t="s">
        <v>4</v>
      </c>
      <c r="E58" s="28" t="s">
        <v>40</v>
      </c>
      <c r="F58" s="28" t="s">
        <v>23</v>
      </c>
      <c r="G58" s="87" t="s">
        <v>24</v>
      </c>
    </row>
    <row r="59" spans="1:7" ht="13.5" thickTop="1" x14ac:dyDescent="0.2">
      <c r="A59" s="53" t="s">
        <v>6</v>
      </c>
      <c r="B59" s="31">
        <v>3.6</v>
      </c>
      <c r="C59" s="32">
        <v>1</v>
      </c>
      <c r="D59" s="94">
        <v>0.05</v>
      </c>
      <c r="E59" s="33">
        <f>B59*C59*D59</f>
        <v>0.18000000000000002</v>
      </c>
      <c r="F59" s="57">
        <v>11.3</v>
      </c>
      <c r="G59" s="88">
        <f>E59*F59</f>
        <v>2.0340000000000003</v>
      </c>
    </row>
    <row r="60" spans="1:7" x14ac:dyDescent="0.2">
      <c r="A60" s="52" t="s">
        <v>7</v>
      </c>
      <c r="B60" s="12">
        <v>3.2</v>
      </c>
      <c r="C60" s="35">
        <v>1</v>
      </c>
      <c r="D60" s="35">
        <v>0.55000000000000004</v>
      </c>
      <c r="E60" s="11">
        <f>B60*C60*D60</f>
        <v>1.7600000000000002</v>
      </c>
      <c r="F60" s="58">
        <v>2.8</v>
      </c>
      <c r="G60" s="89">
        <f>E60*F60</f>
        <v>4.9279999999999999</v>
      </c>
    </row>
    <row r="61" spans="1:7" x14ac:dyDescent="0.2">
      <c r="A61" s="52" t="s">
        <v>5</v>
      </c>
      <c r="B61" s="12">
        <v>1.5</v>
      </c>
      <c r="C61" s="35">
        <v>1</v>
      </c>
      <c r="D61" s="35">
        <v>0.7</v>
      </c>
      <c r="E61" s="11">
        <f>B61*C61*D61</f>
        <v>1.0499999999999998</v>
      </c>
      <c r="F61" s="58">
        <v>11.3</v>
      </c>
      <c r="G61" s="90">
        <f>E61*F61</f>
        <v>11.864999999999998</v>
      </c>
    </row>
    <row r="62" spans="1:7" x14ac:dyDescent="0.2">
      <c r="A62" s="52" t="s">
        <v>8</v>
      </c>
      <c r="B62" s="12">
        <v>4.2</v>
      </c>
      <c r="C62" s="35">
        <v>1</v>
      </c>
      <c r="D62" s="95">
        <v>0.4</v>
      </c>
      <c r="E62" s="11">
        <f>B62*C62*D62</f>
        <v>1.6800000000000002</v>
      </c>
      <c r="F62" s="58">
        <v>6.1</v>
      </c>
      <c r="G62" s="90">
        <f>E62*F62</f>
        <v>10.248000000000001</v>
      </c>
    </row>
    <row r="63" spans="1:7" x14ac:dyDescent="0.2">
      <c r="A63" s="52" t="s">
        <v>51</v>
      </c>
      <c r="B63" s="12">
        <v>1.1000000000000001</v>
      </c>
      <c r="C63" s="35">
        <v>1</v>
      </c>
      <c r="D63" s="35">
        <v>0.7</v>
      </c>
      <c r="E63" s="11">
        <f t="shared" ref="E63:E66" si="8">B63*C63*D63</f>
        <v>0.77</v>
      </c>
      <c r="F63" s="58">
        <v>7.8</v>
      </c>
      <c r="G63" s="89">
        <f t="shared" ref="G63:G66" si="9">E63*F63</f>
        <v>6.0060000000000002</v>
      </c>
    </row>
    <row r="64" spans="1:7" x14ac:dyDescent="0.2">
      <c r="A64" s="34" t="s">
        <v>50</v>
      </c>
      <c r="B64" s="12">
        <v>0.7</v>
      </c>
      <c r="C64" s="35">
        <v>1</v>
      </c>
      <c r="D64" s="35">
        <v>1</v>
      </c>
      <c r="E64" s="11">
        <f t="shared" si="8"/>
        <v>0.7</v>
      </c>
      <c r="F64" s="58">
        <v>7.3</v>
      </c>
      <c r="G64" s="89">
        <f t="shared" si="9"/>
        <v>5.1099999999999994</v>
      </c>
    </row>
    <row r="65" spans="1:7" x14ac:dyDescent="0.2">
      <c r="A65" s="34" t="s">
        <v>9</v>
      </c>
      <c r="B65" s="12">
        <v>1.2</v>
      </c>
      <c r="C65" s="35">
        <v>1</v>
      </c>
      <c r="D65" s="35">
        <v>0.55000000000000004</v>
      </c>
      <c r="E65" s="11">
        <f t="shared" si="8"/>
        <v>0.66</v>
      </c>
      <c r="F65" s="58">
        <v>5</v>
      </c>
      <c r="G65" s="89">
        <f t="shared" si="9"/>
        <v>3.3000000000000003</v>
      </c>
    </row>
    <row r="66" spans="1:7" x14ac:dyDescent="0.2">
      <c r="A66" s="34" t="s">
        <v>10</v>
      </c>
      <c r="B66" s="12">
        <v>3.2</v>
      </c>
      <c r="C66" s="35">
        <v>1</v>
      </c>
      <c r="D66" s="95">
        <v>0.05</v>
      </c>
      <c r="E66" s="11">
        <f t="shared" si="8"/>
        <v>0.16000000000000003</v>
      </c>
      <c r="F66" s="58">
        <v>1.8</v>
      </c>
      <c r="G66" s="89">
        <f t="shared" si="9"/>
        <v>0.28800000000000009</v>
      </c>
    </row>
    <row r="67" spans="1:7" ht="13.5" thickBot="1" x14ac:dyDescent="0.25">
      <c r="A67" s="36" t="s">
        <v>52</v>
      </c>
      <c r="B67" s="37">
        <v>1</v>
      </c>
      <c r="C67" s="38">
        <v>0</v>
      </c>
      <c r="D67" s="38">
        <v>1</v>
      </c>
      <c r="E67" s="55">
        <f>B67*C67*D67</f>
        <v>0</v>
      </c>
      <c r="F67" s="59">
        <v>66.900000000000006</v>
      </c>
      <c r="G67" s="91">
        <f>E67*F67</f>
        <v>0</v>
      </c>
    </row>
    <row r="68" spans="1:7" ht="13.5" thickTop="1" x14ac:dyDescent="0.2"/>
    <row r="69" spans="1:7" ht="13.5" thickBot="1" x14ac:dyDescent="0.25">
      <c r="A69" s="86" t="s">
        <v>82</v>
      </c>
      <c r="B69" s="23"/>
      <c r="C69" s="23"/>
      <c r="D69" s="23"/>
      <c r="E69" s="23"/>
      <c r="F69" s="23"/>
      <c r="G69" s="23"/>
    </row>
    <row r="70" spans="1:7" ht="39" thickTop="1" x14ac:dyDescent="0.2">
      <c r="A70" s="119" t="s">
        <v>75</v>
      </c>
      <c r="B70" s="25" t="s">
        <v>41</v>
      </c>
      <c r="C70" s="25" t="s">
        <v>0</v>
      </c>
      <c r="D70" s="25" t="s">
        <v>1</v>
      </c>
      <c r="E70" s="25" t="s">
        <v>39</v>
      </c>
      <c r="F70" s="25" t="s">
        <v>76</v>
      </c>
      <c r="G70" s="27" t="s">
        <v>77</v>
      </c>
    </row>
    <row r="71" spans="1:7" ht="13.5" thickBot="1" x14ac:dyDescent="0.25">
      <c r="A71" s="120"/>
      <c r="B71" s="28" t="s">
        <v>40</v>
      </c>
      <c r="C71" s="28" t="s">
        <v>3</v>
      </c>
      <c r="D71" s="28" t="s">
        <v>4</v>
      </c>
      <c r="E71" s="28" t="s">
        <v>40</v>
      </c>
      <c r="F71" s="28" t="s">
        <v>23</v>
      </c>
      <c r="G71" s="87" t="s">
        <v>24</v>
      </c>
    </row>
    <row r="72" spans="1:7" ht="13.5" thickTop="1" x14ac:dyDescent="0.2">
      <c r="A72" s="53" t="s">
        <v>6</v>
      </c>
      <c r="B72" s="31">
        <v>3.6</v>
      </c>
      <c r="C72" s="32">
        <v>1</v>
      </c>
      <c r="D72" s="94">
        <v>0.05</v>
      </c>
      <c r="E72" s="33">
        <f>B72*C72*D72</f>
        <v>0.18000000000000002</v>
      </c>
      <c r="F72" s="57">
        <v>7.4</v>
      </c>
      <c r="G72" s="88">
        <f>E72*F72</f>
        <v>1.3320000000000003</v>
      </c>
    </row>
    <row r="73" spans="1:7" x14ac:dyDescent="0.2">
      <c r="A73" s="52" t="s">
        <v>7</v>
      </c>
      <c r="B73" s="12">
        <v>3.2</v>
      </c>
      <c r="C73" s="35">
        <v>1</v>
      </c>
      <c r="D73" s="35">
        <v>0.55000000000000004</v>
      </c>
      <c r="E73" s="11">
        <f>B73*C73*D73</f>
        <v>1.7600000000000002</v>
      </c>
      <c r="F73" s="58">
        <v>1.8</v>
      </c>
      <c r="G73" s="89">
        <f>E73*F73</f>
        <v>3.1680000000000006</v>
      </c>
    </row>
    <row r="74" spans="1:7" x14ac:dyDescent="0.2">
      <c r="A74" s="52" t="s">
        <v>5</v>
      </c>
      <c r="B74" s="12">
        <v>1.5</v>
      </c>
      <c r="C74" s="35">
        <v>1</v>
      </c>
      <c r="D74" s="35">
        <v>0.7</v>
      </c>
      <c r="E74" s="11">
        <f>B74*C74*D74</f>
        <v>1.0499999999999998</v>
      </c>
      <c r="F74" s="58">
        <v>6.2</v>
      </c>
      <c r="G74" s="90">
        <f>E74*F74</f>
        <v>6.5099999999999989</v>
      </c>
    </row>
    <row r="75" spans="1:7" x14ac:dyDescent="0.2">
      <c r="A75" s="52" t="s">
        <v>8</v>
      </c>
      <c r="B75" s="12">
        <v>4.2</v>
      </c>
      <c r="C75" s="35">
        <v>1</v>
      </c>
      <c r="D75" s="95">
        <v>0.4</v>
      </c>
      <c r="E75" s="11">
        <f>B75*C75*D75</f>
        <v>1.6800000000000002</v>
      </c>
      <c r="F75" s="58">
        <v>4.8</v>
      </c>
      <c r="G75" s="90">
        <f>E75*F75</f>
        <v>8.0640000000000001</v>
      </c>
    </row>
    <row r="76" spans="1:7" x14ac:dyDescent="0.2">
      <c r="A76" s="52" t="s">
        <v>51</v>
      </c>
      <c r="B76" s="12">
        <v>1.1000000000000001</v>
      </c>
      <c r="C76" s="35">
        <v>1</v>
      </c>
      <c r="D76" s="35">
        <v>0.7</v>
      </c>
      <c r="E76" s="11">
        <f t="shared" ref="E76:E79" si="10">B76*C76*D76</f>
        <v>0.77</v>
      </c>
      <c r="F76" s="58">
        <v>5</v>
      </c>
      <c r="G76" s="89">
        <f t="shared" ref="G76:G79" si="11">E76*F76</f>
        <v>3.85</v>
      </c>
    </row>
    <row r="77" spans="1:7" x14ac:dyDescent="0.2">
      <c r="A77" s="34" t="s">
        <v>50</v>
      </c>
      <c r="B77" s="12">
        <v>0.7</v>
      </c>
      <c r="C77" s="35">
        <v>1</v>
      </c>
      <c r="D77" s="35">
        <v>1</v>
      </c>
      <c r="E77" s="11">
        <f t="shared" si="10"/>
        <v>0.7</v>
      </c>
      <c r="F77" s="58">
        <v>3.6</v>
      </c>
      <c r="G77" s="89">
        <f t="shared" si="11"/>
        <v>2.52</v>
      </c>
    </row>
    <row r="78" spans="1:7" x14ac:dyDescent="0.2">
      <c r="A78" s="34" t="s">
        <v>9</v>
      </c>
      <c r="B78" s="12">
        <v>1.2</v>
      </c>
      <c r="C78" s="35">
        <v>1</v>
      </c>
      <c r="D78" s="35">
        <v>0.55000000000000004</v>
      </c>
      <c r="E78" s="11">
        <f t="shared" si="10"/>
        <v>0.66</v>
      </c>
      <c r="F78" s="58">
        <v>3.3</v>
      </c>
      <c r="G78" s="89">
        <f t="shared" si="11"/>
        <v>2.1779999999999999</v>
      </c>
    </row>
    <row r="79" spans="1:7" x14ac:dyDescent="0.2">
      <c r="A79" s="34" t="s">
        <v>10</v>
      </c>
      <c r="B79" s="12">
        <v>3.2</v>
      </c>
      <c r="C79" s="35">
        <v>1</v>
      </c>
      <c r="D79" s="95">
        <v>0.05</v>
      </c>
      <c r="E79" s="11">
        <f t="shared" si="10"/>
        <v>0.16000000000000003</v>
      </c>
      <c r="F79" s="58">
        <v>1.2</v>
      </c>
      <c r="G79" s="89">
        <f t="shared" si="11"/>
        <v>0.19200000000000003</v>
      </c>
    </row>
    <row r="80" spans="1:7" ht="13.5" thickBot="1" x14ac:dyDescent="0.25">
      <c r="A80" s="36" t="s">
        <v>52</v>
      </c>
      <c r="B80" s="37">
        <v>1</v>
      </c>
      <c r="C80" s="38">
        <v>0</v>
      </c>
      <c r="D80" s="38">
        <v>1</v>
      </c>
      <c r="E80" s="55">
        <f>B80*C80*D80</f>
        <v>0</v>
      </c>
      <c r="F80" s="59">
        <v>52.8</v>
      </c>
      <c r="G80" s="91">
        <f>E80*F80</f>
        <v>0</v>
      </c>
    </row>
    <row r="81" spans="1:7" ht="13.5" thickTop="1" x14ac:dyDescent="0.2"/>
    <row r="82" spans="1:7" ht="13.5" thickBot="1" x14ac:dyDescent="0.25">
      <c r="A82" s="86" t="s">
        <v>83</v>
      </c>
      <c r="B82" s="23"/>
      <c r="C82" s="23"/>
      <c r="D82" s="23"/>
      <c r="E82" s="23"/>
      <c r="F82" s="23"/>
      <c r="G82" s="23"/>
    </row>
    <row r="83" spans="1:7" ht="39" thickTop="1" x14ac:dyDescent="0.2">
      <c r="A83" s="119" t="s">
        <v>75</v>
      </c>
      <c r="B83" s="25" t="s">
        <v>41</v>
      </c>
      <c r="C83" s="25" t="s">
        <v>0</v>
      </c>
      <c r="D83" s="25" t="s">
        <v>1</v>
      </c>
      <c r="E83" s="25" t="s">
        <v>39</v>
      </c>
      <c r="F83" s="25" t="s">
        <v>76</v>
      </c>
      <c r="G83" s="27" t="s">
        <v>77</v>
      </c>
    </row>
    <row r="84" spans="1:7" ht="13.5" thickBot="1" x14ac:dyDescent="0.25">
      <c r="A84" s="120"/>
      <c r="B84" s="28" t="s">
        <v>40</v>
      </c>
      <c r="C84" s="28" t="s">
        <v>3</v>
      </c>
      <c r="D84" s="28" t="s">
        <v>4</v>
      </c>
      <c r="E84" s="28" t="s">
        <v>40</v>
      </c>
      <c r="F84" s="28" t="s">
        <v>23</v>
      </c>
      <c r="G84" s="87" t="s">
        <v>24</v>
      </c>
    </row>
    <row r="85" spans="1:7" ht="13.5" thickTop="1" x14ac:dyDescent="0.2">
      <c r="A85" s="53" t="s">
        <v>6</v>
      </c>
      <c r="B85" s="31">
        <v>3.6</v>
      </c>
      <c r="C85" s="32">
        <v>1</v>
      </c>
      <c r="D85" s="94">
        <v>0.05</v>
      </c>
      <c r="E85" s="33">
        <f>B85*C85*D85</f>
        <v>0.18000000000000002</v>
      </c>
      <c r="F85" s="57">
        <v>5.4</v>
      </c>
      <c r="G85" s="88">
        <f>E85*F85</f>
        <v>0.9720000000000002</v>
      </c>
    </row>
    <row r="86" spans="1:7" x14ac:dyDescent="0.2">
      <c r="A86" s="52" t="s">
        <v>7</v>
      </c>
      <c r="B86" s="12">
        <v>3.2</v>
      </c>
      <c r="C86" s="35">
        <v>1</v>
      </c>
      <c r="D86" s="35">
        <v>0.55000000000000004</v>
      </c>
      <c r="E86" s="11">
        <f>B86*C86*D86</f>
        <v>1.7600000000000002</v>
      </c>
      <c r="F86" s="58">
        <v>1.4</v>
      </c>
      <c r="G86" s="89">
        <f>E86*F86</f>
        <v>2.464</v>
      </c>
    </row>
    <row r="87" spans="1:7" x14ac:dyDescent="0.2">
      <c r="A87" s="52" t="s">
        <v>5</v>
      </c>
      <c r="B87" s="12">
        <v>1.5</v>
      </c>
      <c r="C87" s="35">
        <v>1</v>
      </c>
      <c r="D87" s="35">
        <v>0.7</v>
      </c>
      <c r="E87" s="11">
        <f>B87*C87*D87</f>
        <v>1.0499999999999998</v>
      </c>
      <c r="F87" s="58">
        <v>5.5</v>
      </c>
      <c r="G87" s="90">
        <f>E87*F87</f>
        <v>5.7749999999999986</v>
      </c>
    </row>
    <row r="88" spans="1:7" x14ac:dyDescent="0.2">
      <c r="A88" s="52" t="s">
        <v>8</v>
      </c>
      <c r="B88" s="12">
        <v>4.2</v>
      </c>
      <c r="C88" s="35">
        <v>1</v>
      </c>
      <c r="D88" s="95">
        <v>0.4</v>
      </c>
      <c r="E88" s="11">
        <f>B88*C88*D88</f>
        <v>1.6800000000000002</v>
      </c>
      <c r="F88" s="58">
        <v>4.2</v>
      </c>
      <c r="G88" s="90">
        <f>E88*F88</f>
        <v>7.0560000000000009</v>
      </c>
    </row>
    <row r="89" spans="1:7" x14ac:dyDescent="0.2">
      <c r="A89" s="52" t="s">
        <v>51</v>
      </c>
      <c r="B89" s="12">
        <v>1.1000000000000001</v>
      </c>
      <c r="C89" s="35">
        <v>1</v>
      </c>
      <c r="D89" s="35">
        <v>0.7</v>
      </c>
      <c r="E89" s="11">
        <f t="shared" ref="E89:E92" si="12">B89*C89*D89</f>
        <v>0.77</v>
      </c>
      <c r="F89" s="58">
        <v>5.5</v>
      </c>
      <c r="G89" s="89">
        <f t="shared" ref="G89:G92" si="13">E89*F89</f>
        <v>4.2350000000000003</v>
      </c>
    </row>
    <row r="90" spans="1:7" x14ac:dyDescent="0.2">
      <c r="A90" s="34" t="s">
        <v>50</v>
      </c>
      <c r="B90" s="12">
        <v>0.7</v>
      </c>
      <c r="C90" s="35">
        <v>1</v>
      </c>
      <c r="D90" s="35">
        <v>1</v>
      </c>
      <c r="E90" s="11">
        <f t="shared" si="12"/>
        <v>0.7</v>
      </c>
      <c r="F90" s="58">
        <v>2.8</v>
      </c>
      <c r="G90" s="89">
        <f t="shared" si="13"/>
        <v>1.9599999999999997</v>
      </c>
    </row>
    <row r="91" spans="1:7" x14ac:dyDescent="0.2">
      <c r="A91" s="34" t="s">
        <v>9</v>
      </c>
      <c r="B91" s="12">
        <v>1.2</v>
      </c>
      <c r="C91" s="35">
        <v>1</v>
      </c>
      <c r="D91" s="35">
        <v>0.55000000000000004</v>
      </c>
      <c r="E91" s="11">
        <f t="shared" si="12"/>
        <v>0.66</v>
      </c>
      <c r="F91" s="58">
        <v>3</v>
      </c>
      <c r="G91" s="89">
        <f t="shared" si="13"/>
        <v>1.98</v>
      </c>
    </row>
    <row r="92" spans="1:7" x14ac:dyDescent="0.2">
      <c r="A92" s="34" t="s">
        <v>10</v>
      </c>
      <c r="B92" s="12">
        <v>3.2</v>
      </c>
      <c r="C92" s="35">
        <v>1</v>
      </c>
      <c r="D92" s="95">
        <v>0.05</v>
      </c>
      <c r="E92" s="11">
        <f t="shared" si="12"/>
        <v>0.16000000000000003</v>
      </c>
      <c r="F92" s="58">
        <v>1.1000000000000001</v>
      </c>
      <c r="G92" s="89">
        <f t="shared" si="13"/>
        <v>0.17600000000000005</v>
      </c>
    </row>
    <row r="93" spans="1:7" ht="13.5" thickBot="1" x14ac:dyDescent="0.25">
      <c r="A93" s="36" t="s">
        <v>52</v>
      </c>
      <c r="B93" s="37">
        <v>1</v>
      </c>
      <c r="C93" s="38">
        <v>0</v>
      </c>
      <c r="D93" s="38">
        <v>1</v>
      </c>
      <c r="E93" s="55">
        <f>B93*C93*D93</f>
        <v>0</v>
      </c>
      <c r="F93" s="59">
        <v>58.7</v>
      </c>
      <c r="G93" s="91">
        <f>E93*F93</f>
        <v>0</v>
      </c>
    </row>
    <row r="94" spans="1:7" ht="13.5" thickTop="1" x14ac:dyDescent="0.2"/>
    <row r="95" spans="1:7" ht="13.5" thickBot="1" x14ac:dyDescent="0.25">
      <c r="A95" s="86" t="s">
        <v>84</v>
      </c>
      <c r="B95" s="23"/>
      <c r="C95" s="23"/>
      <c r="D95" s="23"/>
      <c r="E95" s="23"/>
      <c r="F95" s="23"/>
      <c r="G95" s="23"/>
    </row>
    <row r="96" spans="1:7" ht="39" thickTop="1" x14ac:dyDescent="0.2">
      <c r="A96" s="119" t="s">
        <v>75</v>
      </c>
      <c r="B96" s="25" t="s">
        <v>41</v>
      </c>
      <c r="C96" s="25" t="s">
        <v>0</v>
      </c>
      <c r="D96" s="25" t="s">
        <v>1</v>
      </c>
      <c r="E96" s="25" t="s">
        <v>39</v>
      </c>
      <c r="F96" s="25" t="s">
        <v>76</v>
      </c>
      <c r="G96" s="27" t="s">
        <v>77</v>
      </c>
    </row>
    <row r="97" spans="1:7" ht="13.5" thickBot="1" x14ac:dyDescent="0.25">
      <c r="A97" s="120"/>
      <c r="B97" s="28" t="s">
        <v>40</v>
      </c>
      <c r="C97" s="28" t="s">
        <v>3</v>
      </c>
      <c r="D97" s="28" t="s">
        <v>4</v>
      </c>
      <c r="E97" s="28" t="s">
        <v>40</v>
      </c>
      <c r="F97" s="28" t="s">
        <v>23</v>
      </c>
      <c r="G97" s="87" t="s">
        <v>24</v>
      </c>
    </row>
    <row r="98" spans="1:7" ht="13.5" thickTop="1" x14ac:dyDescent="0.2">
      <c r="A98" s="53" t="s">
        <v>6</v>
      </c>
      <c r="B98" s="31">
        <v>3.6</v>
      </c>
      <c r="C98" s="32">
        <v>1</v>
      </c>
      <c r="D98" s="94">
        <v>0.05</v>
      </c>
      <c r="E98" s="33">
        <f>B98*C98*D98</f>
        <v>0.18000000000000002</v>
      </c>
      <c r="F98" s="57">
        <v>4.0999999999999996</v>
      </c>
      <c r="G98" s="88">
        <f>E98*F98</f>
        <v>0.73799999999999999</v>
      </c>
    </row>
    <row r="99" spans="1:7" x14ac:dyDescent="0.2">
      <c r="A99" s="52" t="s">
        <v>7</v>
      </c>
      <c r="B99" s="12">
        <v>3.2</v>
      </c>
      <c r="C99" s="35">
        <v>1</v>
      </c>
      <c r="D99" s="35">
        <v>0.55000000000000004</v>
      </c>
      <c r="E99" s="11">
        <f>B99*C99*D99</f>
        <v>1.7600000000000002</v>
      </c>
      <c r="F99" s="58">
        <v>1.2</v>
      </c>
      <c r="G99" s="89">
        <f>E99*F99</f>
        <v>2.1120000000000001</v>
      </c>
    </row>
    <row r="100" spans="1:7" x14ac:dyDescent="0.2">
      <c r="A100" s="52" t="s">
        <v>5</v>
      </c>
      <c r="B100" s="12">
        <v>1.5</v>
      </c>
      <c r="C100" s="35">
        <v>1</v>
      </c>
      <c r="D100" s="35">
        <v>0.7</v>
      </c>
      <c r="E100" s="11">
        <f>B100*C100*D100</f>
        <v>1.0499999999999998</v>
      </c>
      <c r="F100" s="58">
        <v>5.0999999999999996</v>
      </c>
      <c r="G100" s="90">
        <f>E100*F100</f>
        <v>5.3549999999999986</v>
      </c>
    </row>
    <row r="101" spans="1:7" x14ac:dyDescent="0.2">
      <c r="A101" s="52" t="s">
        <v>8</v>
      </c>
      <c r="B101" s="12">
        <v>4.2</v>
      </c>
      <c r="C101" s="35">
        <v>1</v>
      </c>
      <c r="D101" s="95">
        <v>0.4</v>
      </c>
      <c r="E101" s="11">
        <f>B101*C101*D101</f>
        <v>1.6800000000000002</v>
      </c>
      <c r="F101" s="58">
        <v>3.3</v>
      </c>
      <c r="G101" s="90">
        <f>E101*F101</f>
        <v>5.5440000000000005</v>
      </c>
    </row>
    <row r="102" spans="1:7" x14ac:dyDescent="0.2">
      <c r="A102" s="52" t="s">
        <v>51</v>
      </c>
      <c r="B102" s="12">
        <v>1.1000000000000001</v>
      </c>
      <c r="C102" s="35">
        <v>1</v>
      </c>
      <c r="D102" s="35">
        <v>0.7</v>
      </c>
      <c r="E102" s="11">
        <f t="shared" ref="E102:E105" si="14">B102*C102*D102</f>
        <v>0.77</v>
      </c>
      <c r="F102" s="58">
        <v>5.5</v>
      </c>
      <c r="G102" s="89">
        <f t="shared" ref="G102:G105" si="15">E102*F102</f>
        <v>4.2350000000000003</v>
      </c>
    </row>
    <row r="103" spans="1:7" x14ac:dyDescent="0.2">
      <c r="A103" s="34" t="s">
        <v>50</v>
      </c>
      <c r="B103" s="12">
        <v>0.7</v>
      </c>
      <c r="C103" s="35">
        <v>1</v>
      </c>
      <c r="D103" s="35">
        <v>1</v>
      </c>
      <c r="E103" s="11">
        <f t="shared" si="14"/>
        <v>0.7</v>
      </c>
      <c r="F103" s="58">
        <v>3</v>
      </c>
      <c r="G103" s="89">
        <f t="shared" si="15"/>
        <v>2.0999999999999996</v>
      </c>
    </row>
    <row r="104" spans="1:7" x14ac:dyDescent="0.2">
      <c r="A104" s="34" t="s">
        <v>9</v>
      </c>
      <c r="B104" s="12">
        <v>1.2</v>
      </c>
      <c r="C104" s="35">
        <v>1</v>
      </c>
      <c r="D104" s="35">
        <v>0.55000000000000004</v>
      </c>
      <c r="E104" s="11">
        <f t="shared" si="14"/>
        <v>0.66</v>
      </c>
      <c r="F104" s="58">
        <v>2.2999999999999998</v>
      </c>
      <c r="G104" s="89">
        <f t="shared" si="15"/>
        <v>1.518</v>
      </c>
    </row>
    <row r="105" spans="1:7" x14ac:dyDescent="0.2">
      <c r="A105" s="34" t="s">
        <v>10</v>
      </c>
      <c r="B105" s="12">
        <v>3.2</v>
      </c>
      <c r="C105" s="35">
        <v>1</v>
      </c>
      <c r="D105" s="95">
        <v>0.05</v>
      </c>
      <c r="E105" s="11">
        <f t="shared" si="14"/>
        <v>0.16000000000000003</v>
      </c>
      <c r="F105" s="58">
        <v>0.9</v>
      </c>
      <c r="G105" s="89">
        <f t="shared" si="15"/>
        <v>0.14400000000000004</v>
      </c>
    </row>
    <row r="106" spans="1:7" ht="13.5" thickBot="1" x14ac:dyDescent="0.25">
      <c r="A106" s="36" t="s">
        <v>52</v>
      </c>
      <c r="B106" s="37">
        <v>1</v>
      </c>
      <c r="C106" s="38">
        <v>0</v>
      </c>
      <c r="D106" s="38">
        <v>1</v>
      </c>
      <c r="E106" s="55">
        <f>B106*C106*D106</f>
        <v>0</v>
      </c>
      <c r="F106" s="59">
        <v>49.3</v>
      </c>
      <c r="G106" s="91">
        <f>E106*F106</f>
        <v>0</v>
      </c>
    </row>
    <row r="107" spans="1:7" ht="13.5" thickTop="1" x14ac:dyDescent="0.2"/>
    <row r="108" spans="1:7" ht="13.5" thickBot="1" x14ac:dyDescent="0.25">
      <c r="A108" s="86" t="s">
        <v>85</v>
      </c>
      <c r="B108" s="23"/>
      <c r="C108" s="23"/>
      <c r="D108" s="23"/>
      <c r="E108" s="23"/>
      <c r="F108" s="23"/>
      <c r="G108" s="23"/>
    </row>
    <row r="109" spans="1:7" ht="39" thickTop="1" x14ac:dyDescent="0.2">
      <c r="A109" s="119" t="s">
        <v>75</v>
      </c>
      <c r="B109" s="25" t="s">
        <v>41</v>
      </c>
      <c r="C109" s="25" t="s">
        <v>0</v>
      </c>
      <c r="D109" s="25" t="s">
        <v>1</v>
      </c>
      <c r="E109" s="25" t="s">
        <v>39</v>
      </c>
      <c r="F109" s="25" t="s">
        <v>76</v>
      </c>
      <c r="G109" s="27" t="s">
        <v>77</v>
      </c>
    </row>
    <row r="110" spans="1:7" ht="13.5" thickBot="1" x14ac:dyDescent="0.25">
      <c r="A110" s="120"/>
      <c r="B110" s="28" t="s">
        <v>40</v>
      </c>
      <c r="C110" s="28" t="s">
        <v>3</v>
      </c>
      <c r="D110" s="28" t="s">
        <v>4</v>
      </c>
      <c r="E110" s="28" t="s">
        <v>40</v>
      </c>
      <c r="F110" s="28" t="s">
        <v>23</v>
      </c>
      <c r="G110" s="87" t="s">
        <v>24</v>
      </c>
    </row>
    <row r="111" spans="1:7" ht="13.5" thickTop="1" x14ac:dyDescent="0.2">
      <c r="A111" s="53" t="s">
        <v>6</v>
      </c>
      <c r="B111" s="31">
        <v>3.6</v>
      </c>
      <c r="C111" s="32">
        <v>1</v>
      </c>
      <c r="D111" s="94">
        <v>0.05</v>
      </c>
      <c r="E111" s="33">
        <f>B111*C111*D111</f>
        <v>0.18000000000000002</v>
      </c>
      <c r="F111" s="57">
        <v>5.3</v>
      </c>
      <c r="G111" s="88">
        <f>E111*F111</f>
        <v>0.95400000000000007</v>
      </c>
    </row>
    <row r="112" spans="1:7" x14ac:dyDescent="0.2">
      <c r="A112" s="52" t="s">
        <v>7</v>
      </c>
      <c r="B112" s="12">
        <v>3.2</v>
      </c>
      <c r="C112" s="35">
        <v>1</v>
      </c>
      <c r="D112" s="35">
        <v>0.55000000000000004</v>
      </c>
      <c r="E112" s="11">
        <f>B112*C112*D112</f>
        <v>1.7600000000000002</v>
      </c>
      <c r="F112" s="58">
        <v>1.4</v>
      </c>
      <c r="G112" s="89">
        <f>E112*F112</f>
        <v>2.464</v>
      </c>
    </row>
    <row r="113" spans="1:7" x14ac:dyDescent="0.2">
      <c r="A113" s="52" t="s">
        <v>5</v>
      </c>
      <c r="B113" s="12">
        <v>1.5</v>
      </c>
      <c r="C113" s="35">
        <v>1</v>
      </c>
      <c r="D113" s="35">
        <v>0.7</v>
      </c>
      <c r="E113" s="11">
        <f>B113*C113*D113</f>
        <v>1.0499999999999998</v>
      </c>
      <c r="F113" s="58">
        <v>5.6</v>
      </c>
      <c r="G113" s="90">
        <f>E113*F113</f>
        <v>5.879999999999999</v>
      </c>
    </row>
    <row r="114" spans="1:7" x14ac:dyDescent="0.2">
      <c r="A114" s="52" t="s">
        <v>8</v>
      </c>
      <c r="B114" s="12">
        <v>4.2</v>
      </c>
      <c r="C114" s="35">
        <v>1</v>
      </c>
      <c r="D114" s="95">
        <v>0.4</v>
      </c>
      <c r="E114" s="11">
        <f>B114*C114*D114</f>
        <v>1.6800000000000002</v>
      </c>
      <c r="F114" s="58">
        <v>3.7</v>
      </c>
      <c r="G114" s="90">
        <f>E114*F114</f>
        <v>6.2160000000000011</v>
      </c>
    </row>
    <row r="115" spans="1:7" x14ac:dyDescent="0.2">
      <c r="A115" s="52" t="s">
        <v>51</v>
      </c>
      <c r="B115" s="12">
        <v>1.1000000000000001</v>
      </c>
      <c r="C115" s="35">
        <v>1</v>
      </c>
      <c r="D115" s="35">
        <v>0.7</v>
      </c>
      <c r="E115" s="11">
        <f t="shared" ref="E115:E118" si="16">B115*C115*D115</f>
        <v>0.77</v>
      </c>
      <c r="F115" s="58">
        <v>5.6</v>
      </c>
      <c r="G115" s="89">
        <f t="shared" ref="G115:G118" si="17">E115*F115</f>
        <v>4.3119999999999994</v>
      </c>
    </row>
    <row r="116" spans="1:7" x14ac:dyDescent="0.2">
      <c r="A116" s="34" t="s">
        <v>50</v>
      </c>
      <c r="B116" s="12">
        <v>0.7</v>
      </c>
      <c r="C116" s="35">
        <v>1</v>
      </c>
      <c r="D116" s="35">
        <v>1</v>
      </c>
      <c r="E116" s="11">
        <f t="shared" si="16"/>
        <v>0.7</v>
      </c>
      <c r="F116" s="58">
        <v>3</v>
      </c>
      <c r="G116" s="89">
        <f t="shared" si="17"/>
        <v>2.0999999999999996</v>
      </c>
    </row>
    <row r="117" spans="1:7" x14ac:dyDescent="0.2">
      <c r="A117" s="34" t="s">
        <v>9</v>
      </c>
      <c r="B117" s="12">
        <v>1.2</v>
      </c>
      <c r="C117" s="35">
        <v>1</v>
      </c>
      <c r="D117" s="35">
        <v>0.55000000000000004</v>
      </c>
      <c r="E117" s="11">
        <f t="shared" si="16"/>
        <v>0.66</v>
      </c>
      <c r="F117" s="58">
        <v>2.8</v>
      </c>
      <c r="G117" s="89">
        <f t="shared" si="17"/>
        <v>1.8479999999999999</v>
      </c>
    </row>
    <row r="118" spans="1:7" x14ac:dyDescent="0.2">
      <c r="A118" s="34" t="s">
        <v>10</v>
      </c>
      <c r="B118" s="12">
        <v>3.2</v>
      </c>
      <c r="C118" s="35">
        <v>1</v>
      </c>
      <c r="D118" s="95">
        <v>0.05</v>
      </c>
      <c r="E118" s="11">
        <f t="shared" si="16"/>
        <v>0.16000000000000003</v>
      </c>
      <c r="F118" s="58">
        <v>1.1000000000000001</v>
      </c>
      <c r="G118" s="89">
        <f t="shared" si="17"/>
        <v>0.17600000000000005</v>
      </c>
    </row>
    <row r="119" spans="1:7" ht="13.5" thickBot="1" x14ac:dyDescent="0.25">
      <c r="A119" s="36" t="s">
        <v>52</v>
      </c>
      <c r="B119" s="37">
        <v>1</v>
      </c>
      <c r="C119" s="38">
        <v>0</v>
      </c>
      <c r="D119" s="38">
        <v>1</v>
      </c>
      <c r="E119" s="55">
        <f>B119*C119*D119</f>
        <v>0</v>
      </c>
      <c r="F119" s="59">
        <v>56</v>
      </c>
      <c r="G119" s="91">
        <f>E119*F119</f>
        <v>0</v>
      </c>
    </row>
    <row r="120" spans="1:7" ht="13.5" thickTop="1" x14ac:dyDescent="0.2"/>
  </sheetData>
  <mergeCells count="9">
    <mergeCell ref="A83:A84"/>
    <mergeCell ref="A96:A97"/>
    <mergeCell ref="A109:A110"/>
    <mergeCell ref="A5:A6"/>
    <mergeCell ref="A18:A19"/>
    <mergeCell ref="A31:A32"/>
    <mergeCell ref="A44:A45"/>
    <mergeCell ref="A57:A58"/>
    <mergeCell ref="A70:A71"/>
  </mergeCells>
  <pageMargins left="0.7" right="0.7" top="0.75" bottom="0.75" header="0.3" footer="0.3"/>
  <pageSetup orientation="portrait" r:id="rId1"/>
  <headerFooter>
    <oddFooter>&amp;L1204189.000 – 4964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0"/>
  <sheetViews>
    <sheetView zoomScaleNormal="100" workbookViewId="0"/>
  </sheetViews>
  <sheetFormatPr defaultRowHeight="12.75" x14ac:dyDescent="0.2"/>
  <cols>
    <col min="1" max="1" width="11.7109375" customWidth="1"/>
    <col min="2" max="2" width="12.7109375" customWidth="1"/>
    <col min="3" max="3" width="11.7109375" customWidth="1"/>
    <col min="4" max="5" width="12.7109375" customWidth="1"/>
    <col min="6" max="6" width="14.7109375" customWidth="1"/>
    <col min="7" max="7" width="23.7109375" customWidth="1"/>
  </cols>
  <sheetData>
    <row r="1" spans="1:7" s="2" customFormat="1" x14ac:dyDescent="0.2">
      <c r="A1" s="102" t="s">
        <v>109</v>
      </c>
    </row>
    <row r="2" spans="1:7" x14ac:dyDescent="0.2">
      <c r="A2" s="24" t="s">
        <v>86</v>
      </c>
    </row>
    <row r="3" spans="1:7" x14ac:dyDescent="0.2">
      <c r="A3" s="96"/>
    </row>
    <row r="4" spans="1:7" ht="13.5" thickBot="1" x14ac:dyDescent="0.25">
      <c r="A4" s="86" t="s">
        <v>45</v>
      </c>
      <c r="B4" s="23"/>
      <c r="C4" s="23"/>
      <c r="D4" s="23"/>
      <c r="E4" s="23"/>
      <c r="F4" s="23"/>
      <c r="G4" s="23"/>
    </row>
    <row r="5" spans="1:7" ht="39" thickTop="1" x14ac:dyDescent="0.2">
      <c r="A5" s="119" t="s">
        <v>75</v>
      </c>
      <c r="B5" s="25" t="s">
        <v>41</v>
      </c>
      <c r="C5" s="25" t="s">
        <v>0</v>
      </c>
      <c r="D5" s="25" t="s">
        <v>1</v>
      </c>
      <c r="E5" s="25" t="s">
        <v>39</v>
      </c>
      <c r="F5" s="25" t="s">
        <v>76</v>
      </c>
      <c r="G5" s="27" t="s">
        <v>87</v>
      </c>
    </row>
    <row r="6" spans="1:7" ht="13.5" thickBot="1" x14ac:dyDescent="0.25">
      <c r="A6" s="120"/>
      <c r="B6" s="28" t="s">
        <v>40</v>
      </c>
      <c r="C6" s="28" t="s">
        <v>3</v>
      </c>
      <c r="D6" s="28" t="s">
        <v>4</v>
      </c>
      <c r="E6" s="28" t="s">
        <v>40</v>
      </c>
      <c r="F6" s="28" t="s">
        <v>23</v>
      </c>
      <c r="G6" s="87" t="s">
        <v>24</v>
      </c>
    </row>
    <row r="7" spans="1:7" ht="13.5" thickTop="1" x14ac:dyDescent="0.2">
      <c r="A7" s="53" t="s">
        <v>6</v>
      </c>
      <c r="B7" s="31">
        <v>3.6</v>
      </c>
      <c r="C7" s="32">
        <v>1</v>
      </c>
      <c r="D7" s="94">
        <v>0.05</v>
      </c>
      <c r="E7" s="33">
        <f>B7*C7*D7</f>
        <v>0.18000000000000002</v>
      </c>
      <c r="F7" s="57">
        <v>9.8000000000000007</v>
      </c>
      <c r="G7" s="88">
        <f>E7*F7</f>
        <v>1.7640000000000002</v>
      </c>
    </row>
    <row r="8" spans="1:7" x14ac:dyDescent="0.2">
      <c r="A8" s="52" t="s">
        <v>7</v>
      </c>
      <c r="B8" s="12">
        <v>3.2</v>
      </c>
      <c r="C8" s="35">
        <v>1</v>
      </c>
      <c r="D8" s="35">
        <v>0.55000000000000004</v>
      </c>
      <c r="E8" s="11">
        <f>B8*C8*D8</f>
        <v>1.7600000000000002</v>
      </c>
      <c r="F8" s="58">
        <v>2.5</v>
      </c>
      <c r="G8" s="89">
        <f>E8*F8</f>
        <v>4.4000000000000004</v>
      </c>
    </row>
    <row r="9" spans="1:7" x14ac:dyDescent="0.2">
      <c r="A9" s="52" t="s">
        <v>5</v>
      </c>
      <c r="B9" s="12">
        <v>1.5</v>
      </c>
      <c r="C9" s="35">
        <v>1</v>
      </c>
      <c r="D9" s="35">
        <v>0.7</v>
      </c>
      <c r="E9" s="11">
        <f>B9*C9*D9</f>
        <v>1.0499999999999998</v>
      </c>
      <c r="F9" s="58">
        <v>11.2</v>
      </c>
      <c r="G9" s="90">
        <f>E9*F9</f>
        <v>11.759999999999998</v>
      </c>
    </row>
    <row r="10" spans="1:7" x14ac:dyDescent="0.2">
      <c r="A10" s="52" t="s">
        <v>8</v>
      </c>
      <c r="B10" s="12">
        <v>4.2</v>
      </c>
      <c r="C10" s="35">
        <v>1</v>
      </c>
      <c r="D10" s="95">
        <v>0.4</v>
      </c>
      <c r="E10" s="11">
        <f>B10*C10*D10</f>
        <v>1.6800000000000002</v>
      </c>
      <c r="F10" s="58">
        <v>6</v>
      </c>
      <c r="G10" s="90">
        <f>E10*F10</f>
        <v>10.080000000000002</v>
      </c>
    </row>
    <row r="11" spans="1:7" x14ac:dyDescent="0.2">
      <c r="A11" s="52" t="s">
        <v>51</v>
      </c>
      <c r="B11" s="12">
        <v>1.1000000000000001</v>
      </c>
      <c r="C11" s="35">
        <v>1</v>
      </c>
      <c r="D11" s="35">
        <v>0.7</v>
      </c>
      <c r="E11" s="11">
        <f t="shared" ref="E11:E14" si="0">B11*C11*D11</f>
        <v>0.77</v>
      </c>
      <c r="F11" s="58">
        <v>8.1999999999999993</v>
      </c>
      <c r="G11" s="89">
        <f>E11*F11</f>
        <v>6.3139999999999992</v>
      </c>
    </row>
    <row r="12" spans="1:7" x14ac:dyDescent="0.2">
      <c r="A12" s="34" t="s">
        <v>50</v>
      </c>
      <c r="B12" s="12">
        <v>0.7</v>
      </c>
      <c r="C12" s="35">
        <v>1</v>
      </c>
      <c r="D12" s="35">
        <v>1</v>
      </c>
      <c r="E12" s="11">
        <f t="shared" si="0"/>
        <v>0.7</v>
      </c>
      <c r="F12" s="58">
        <v>6.3</v>
      </c>
      <c r="G12" s="89">
        <f t="shared" ref="G12:G14" si="1">E12*F12</f>
        <v>4.4099999999999993</v>
      </c>
    </row>
    <row r="13" spans="1:7" x14ac:dyDescent="0.2">
      <c r="A13" s="34" t="s">
        <v>9</v>
      </c>
      <c r="B13" s="12">
        <v>1.2</v>
      </c>
      <c r="C13" s="35">
        <v>1</v>
      </c>
      <c r="D13" s="35">
        <v>0.55000000000000004</v>
      </c>
      <c r="E13" s="11">
        <f t="shared" si="0"/>
        <v>0.66</v>
      </c>
      <c r="F13" s="58">
        <v>4.9000000000000004</v>
      </c>
      <c r="G13" s="89">
        <f t="shared" si="1"/>
        <v>3.2340000000000004</v>
      </c>
    </row>
    <row r="14" spans="1:7" x14ac:dyDescent="0.2">
      <c r="A14" s="34" t="s">
        <v>10</v>
      </c>
      <c r="B14" s="12">
        <v>3.2</v>
      </c>
      <c r="C14" s="35">
        <v>1</v>
      </c>
      <c r="D14" s="95">
        <v>0.05</v>
      </c>
      <c r="E14" s="11">
        <f t="shared" si="0"/>
        <v>0.16000000000000003</v>
      </c>
      <c r="F14" s="58">
        <v>1.7</v>
      </c>
      <c r="G14" s="89">
        <f t="shared" si="1"/>
        <v>0.27200000000000002</v>
      </c>
    </row>
    <row r="15" spans="1:7" ht="13.5" thickBot="1" x14ac:dyDescent="0.25">
      <c r="A15" s="36" t="s">
        <v>52</v>
      </c>
      <c r="B15" s="37">
        <v>1</v>
      </c>
      <c r="C15" s="38">
        <v>0</v>
      </c>
      <c r="D15" s="38">
        <v>1</v>
      </c>
      <c r="E15" s="55">
        <f>B15*C15*D15</f>
        <v>0</v>
      </c>
      <c r="F15" s="59">
        <v>84.9</v>
      </c>
      <c r="G15" s="91">
        <f>E15*F15</f>
        <v>0</v>
      </c>
    </row>
    <row r="16" spans="1:7" ht="13.5" thickTop="1" x14ac:dyDescent="0.2"/>
    <row r="17" spans="1:7" ht="13.5" thickBot="1" x14ac:dyDescent="0.25">
      <c r="A17" s="86" t="s">
        <v>78</v>
      </c>
      <c r="B17" s="23"/>
      <c r="C17" s="23"/>
      <c r="D17" s="23"/>
      <c r="E17" s="23"/>
      <c r="F17" s="23"/>
      <c r="G17" s="23"/>
    </row>
    <row r="18" spans="1:7" ht="39" thickTop="1" x14ac:dyDescent="0.2">
      <c r="A18" s="119" t="s">
        <v>75</v>
      </c>
      <c r="B18" s="25" t="s">
        <v>41</v>
      </c>
      <c r="C18" s="25" t="s">
        <v>0</v>
      </c>
      <c r="D18" s="25" t="s">
        <v>1</v>
      </c>
      <c r="E18" s="25" t="s">
        <v>39</v>
      </c>
      <c r="F18" s="25" t="s">
        <v>76</v>
      </c>
      <c r="G18" s="27" t="s">
        <v>87</v>
      </c>
    </row>
    <row r="19" spans="1:7" ht="13.5" thickBot="1" x14ac:dyDescent="0.25">
      <c r="A19" s="120"/>
      <c r="B19" s="28" t="s">
        <v>40</v>
      </c>
      <c r="C19" s="28" t="s">
        <v>3</v>
      </c>
      <c r="D19" s="28" t="s">
        <v>4</v>
      </c>
      <c r="E19" s="28" t="s">
        <v>40</v>
      </c>
      <c r="F19" s="28" t="s">
        <v>23</v>
      </c>
      <c r="G19" s="87" t="s">
        <v>24</v>
      </c>
    </row>
    <row r="20" spans="1:7" ht="13.5" thickTop="1" x14ac:dyDescent="0.2">
      <c r="A20" s="53" t="s">
        <v>6</v>
      </c>
      <c r="B20" s="31">
        <v>3.6</v>
      </c>
      <c r="C20" s="32">
        <v>1</v>
      </c>
      <c r="D20" s="94">
        <v>0.05</v>
      </c>
      <c r="E20" s="33">
        <f>B20*C20*D20</f>
        <v>0.18000000000000002</v>
      </c>
      <c r="F20" s="57">
        <v>15.3</v>
      </c>
      <c r="G20" s="88">
        <f>E20*F20</f>
        <v>2.7540000000000004</v>
      </c>
    </row>
    <row r="21" spans="1:7" x14ac:dyDescent="0.2">
      <c r="A21" s="52" t="s">
        <v>7</v>
      </c>
      <c r="B21" s="12">
        <v>3.2</v>
      </c>
      <c r="C21" s="35">
        <v>1</v>
      </c>
      <c r="D21" s="35">
        <v>0.55000000000000004</v>
      </c>
      <c r="E21" s="11">
        <f>B21*C21*D21</f>
        <v>1.7600000000000002</v>
      </c>
      <c r="F21" s="58">
        <v>4.5999999999999996</v>
      </c>
      <c r="G21" s="89">
        <f>E21*F21</f>
        <v>8.0960000000000001</v>
      </c>
    </row>
    <row r="22" spans="1:7" x14ac:dyDescent="0.2">
      <c r="A22" s="52" t="s">
        <v>5</v>
      </c>
      <c r="B22" s="12">
        <v>1.5</v>
      </c>
      <c r="C22" s="35">
        <v>1</v>
      </c>
      <c r="D22" s="35">
        <v>0.7</v>
      </c>
      <c r="E22" s="11">
        <f>B22*C22*D22</f>
        <v>1.0499999999999998</v>
      </c>
      <c r="F22" s="58">
        <v>37.1</v>
      </c>
      <c r="G22" s="90">
        <f>E22*F22</f>
        <v>38.954999999999998</v>
      </c>
    </row>
    <row r="23" spans="1:7" x14ac:dyDescent="0.2">
      <c r="A23" s="52" t="s">
        <v>8</v>
      </c>
      <c r="B23" s="12">
        <v>4.2</v>
      </c>
      <c r="C23" s="35">
        <v>1</v>
      </c>
      <c r="D23" s="95">
        <v>0.4</v>
      </c>
      <c r="E23" s="11">
        <f>B23*C23*D23</f>
        <v>1.6800000000000002</v>
      </c>
      <c r="F23" s="58">
        <v>18.8</v>
      </c>
      <c r="G23" s="90">
        <f>E23*F23</f>
        <v>31.584000000000003</v>
      </c>
    </row>
    <row r="24" spans="1:7" x14ac:dyDescent="0.2">
      <c r="A24" s="52" t="s">
        <v>51</v>
      </c>
      <c r="B24" s="12">
        <v>1.1000000000000001</v>
      </c>
      <c r="C24" s="35">
        <v>1</v>
      </c>
      <c r="D24" s="35">
        <v>0.7</v>
      </c>
      <c r="E24" s="11">
        <f t="shared" ref="E24:E27" si="2">B24*C24*D24</f>
        <v>0.77</v>
      </c>
      <c r="F24" s="58">
        <v>18.600000000000001</v>
      </c>
      <c r="G24" s="89">
        <f t="shared" ref="G24:G27" si="3">E24*F24</f>
        <v>14.322000000000001</v>
      </c>
    </row>
    <row r="25" spans="1:7" x14ac:dyDescent="0.2">
      <c r="A25" s="34" t="s">
        <v>50</v>
      </c>
      <c r="B25" s="12">
        <v>0.7</v>
      </c>
      <c r="C25" s="35">
        <v>1</v>
      </c>
      <c r="D25" s="35">
        <v>1</v>
      </c>
      <c r="E25" s="11">
        <f t="shared" si="2"/>
        <v>0.7</v>
      </c>
      <c r="F25" s="58">
        <v>32.6</v>
      </c>
      <c r="G25" s="89">
        <f t="shared" si="3"/>
        <v>22.82</v>
      </c>
    </row>
    <row r="26" spans="1:7" x14ac:dyDescent="0.2">
      <c r="A26" s="34" t="s">
        <v>9</v>
      </c>
      <c r="B26" s="12">
        <v>1.2</v>
      </c>
      <c r="C26" s="35">
        <v>1</v>
      </c>
      <c r="D26" s="35">
        <v>0.55000000000000004</v>
      </c>
      <c r="E26" s="11">
        <f t="shared" si="2"/>
        <v>0.66</v>
      </c>
      <c r="F26" s="58">
        <v>10.9</v>
      </c>
      <c r="G26" s="89">
        <f t="shared" si="3"/>
        <v>7.1940000000000008</v>
      </c>
    </row>
    <row r="27" spans="1:7" x14ac:dyDescent="0.2">
      <c r="A27" s="34" t="s">
        <v>10</v>
      </c>
      <c r="B27" s="12">
        <v>3.2</v>
      </c>
      <c r="C27" s="35">
        <v>1</v>
      </c>
      <c r="D27" s="95">
        <v>0.05</v>
      </c>
      <c r="E27" s="11">
        <f t="shared" si="2"/>
        <v>0.16000000000000003</v>
      </c>
      <c r="F27" s="58">
        <v>1.5</v>
      </c>
      <c r="G27" s="89">
        <f t="shared" si="3"/>
        <v>0.24000000000000005</v>
      </c>
    </row>
    <row r="28" spans="1:7" ht="13.5" thickBot="1" x14ac:dyDescent="0.25">
      <c r="A28" s="36" t="s">
        <v>52</v>
      </c>
      <c r="B28" s="37">
        <v>1</v>
      </c>
      <c r="C28" s="38">
        <v>0</v>
      </c>
      <c r="D28" s="38">
        <v>1</v>
      </c>
      <c r="E28" s="55">
        <f>B28*C28*D28</f>
        <v>0</v>
      </c>
      <c r="F28" s="59">
        <v>225.6</v>
      </c>
      <c r="G28" s="91">
        <f>E28*F28</f>
        <v>0</v>
      </c>
    </row>
    <row r="29" spans="1:7" ht="13.5" thickTop="1" x14ac:dyDescent="0.2"/>
    <row r="30" spans="1:7" ht="13.5" thickBot="1" x14ac:dyDescent="0.25">
      <c r="A30" s="86" t="s">
        <v>79</v>
      </c>
      <c r="B30" s="23"/>
      <c r="C30" s="23"/>
      <c r="D30" s="23"/>
      <c r="E30" s="23"/>
      <c r="F30" s="23"/>
      <c r="G30" s="23"/>
    </row>
    <row r="31" spans="1:7" ht="39" thickTop="1" x14ac:dyDescent="0.2">
      <c r="A31" s="119" t="s">
        <v>75</v>
      </c>
      <c r="B31" s="25" t="s">
        <v>41</v>
      </c>
      <c r="C31" s="25" t="s">
        <v>0</v>
      </c>
      <c r="D31" s="25" t="s">
        <v>1</v>
      </c>
      <c r="E31" s="25" t="s">
        <v>39</v>
      </c>
      <c r="F31" s="25" t="s">
        <v>76</v>
      </c>
      <c r="G31" s="27" t="s">
        <v>87</v>
      </c>
    </row>
    <row r="32" spans="1:7" ht="13.5" thickBot="1" x14ac:dyDescent="0.25">
      <c r="A32" s="120"/>
      <c r="B32" s="28" t="s">
        <v>40</v>
      </c>
      <c r="C32" s="28" t="s">
        <v>3</v>
      </c>
      <c r="D32" s="28" t="s">
        <v>4</v>
      </c>
      <c r="E32" s="28" t="s">
        <v>40</v>
      </c>
      <c r="F32" s="28" t="s">
        <v>23</v>
      </c>
      <c r="G32" s="87" t="s">
        <v>24</v>
      </c>
    </row>
    <row r="33" spans="1:7" ht="13.5" thickTop="1" x14ac:dyDescent="0.2">
      <c r="A33" s="53" t="s">
        <v>6</v>
      </c>
      <c r="B33" s="31">
        <v>3.6</v>
      </c>
      <c r="C33" s="32">
        <v>1</v>
      </c>
      <c r="D33" s="94">
        <v>0.05</v>
      </c>
      <c r="E33" s="33">
        <f>B33*C33*D33</f>
        <v>0.18000000000000002</v>
      </c>
      <c r="F33" s="57">
        <v>20.9</v>
      </c>
      <c r="G33" s="88">
        <f>E33*F33</f>
        <v>3.762</v>
      </c>
    </row>
    <row r="34" spans="1:7" x14ac:dyDescent="0.2">
      <c r="A34" s="52" t="s">
        <v>7</v>
      </c>
      <c r="B34" s="12">
        <v>3.2</v>
      </c>
      <c r="C34" s="35">
        <v>1</v>
      </c>
      <c r="D34" s="35">
        <v>0.55000000000000004</v>
      </c>
      <c r="E34" s="11">
        <f>B34*C34*D34</f>
        <v>1.7600000000000002</v>
      </c>
      <c r="F34" s="58">
        <v>6.5</v>
      </c>
      <c r="G34" s="89">
        <f>E34*F34</f>
        <v>11.440000000000001</v>
      </c>
    </row>
    <row r="35" spans="1:7" x14ac:dyDescent="0.2">
      <c r="A35" s="52" t="s">
        <v>5</v>
      </c>
      <c r="B35" s="12">
        <v>1.5</v>
      </c>
      <c r="C35" s="35">
        <v>1</v>
      </c>
      <c r="D35" s="35">
        <v>0.7</v>
      </c>
      <c r="E35" s="11">
        <f>B35*C35*D35</f>
        <v>1.0499999999999998</v>
      </c>
      <c r="F35" s="58">
        <v>28.6</v>
      </c>
      <c r="G35" s="90">
        <f>E35*F35</f>
        <v>30.029999999999998</v>
      </c>
    </row>
    <row r="36" spans="1:7" x14ac:dyDescent="0.2">
      <c r="A36" s="52" t="s">
        <v>8</v>
      </c>
      <c r="B36" s="12">
        <v>4.2</v>
      </c>
      <c r="C36" s="35">
        <v>1</v>
      </c>
      <c r="D36" s="95">
        <v>0.4</v>
      </c>
      <c r="E36" s="11">
        <f>B36*C36*D36</f>
        <v>1.6800000000000002</v>
      </c>
      <c r="F36" s="58">
        <v>15.3</v>
      </c>
      <c r="G36" s="90">
        <f>E36*F36</f>
        <v>25.704000000000004</v>
      </c>
    </row>
    <row r="37" spans="1:7" x14ac:dyDescent="0.2">
      <c r="A37" s="52" t="s">
        <v>51</v>
      </c>
      <c r="B37" s="12">
        <v>1.1000000000000001</v>
      </c>
      <c r="C37" s="35">
        <v>1</v>
      </c>
      <c r="D37" s="35">
        <v>0.7</v>
      </c>
      <c r="E37" s="11">
        <f t="shared" ref="E37:E40" si="4">B37*C37*D37</f>
        <v>0.77</v>
      </c>
      <c r="F37" s="58">
        <v>18.5</v>
      </c>
      <c r="G37" s="89">
        <f t="shared" ref="G37:G40" si="5">E37*F37</f>
        <v>14.245000000000001</v>
      </c>
    </row>
    <row r="38" spans="1:7" x14ac:dyDescent="0.2">
      <c r="A38" s="34" t="s">
        <v>50</v>
      </c>
      <c r="B38" s="12">
        <v>0.7</v>
      </c>
      <c r="C38" s="35">
        <v>1</v>
      </c>
      <c r="D38" s="35">
        <v>1</v>
      </c>
      <c r="E38" s="11">
        <f t="shared" si="4"/>
        <v>0.7</v>
      </c>
      <c r="F38" s="58">
        <v>22</v>
      </c>
      <c r="G38" s="89">
        <f t="shared" si="5"/>
        <v>15.399999999999999</v>
      </c>
    </row>
    <row r="39" spans="1:7" x14ac:dyDescent="0.2">
      <c r="A39" s="34" t="s">
        <v>9</v>
      </c>
      <c r="B39" s="12">
        <v>1.2</v>
      </c>
      <c r="C39" s="35">
        <v>1</v>
      </c>
      <c r="D39" s="35">
        <v>0.55000000000000004</v>
      </c>
      <c r="E39" s="11">
        <f t="shared" si="4"/>
        <v>0.66</v>
      </c>
      <c r="F39" s="58">
        <v>10.6</v>
      </c>
      <c r="G39" s="89">
        <f t="shared" si="5"/>
        <v>6.9960000000000004</v>
      </c>
    </row>
    <row r="40" spans="1:7" x14ac:dyDescent="0.2">
      <c r="A40" s="34" t="s">
        <v>10</v>
      </c>
      <c r="B40" s="12">
        <v>3.2</v>
      </c>
      <c r="C40" s="35">
        <v>1</v>
      </c>
      <c r="D40" s="95">
        <v>0.05</v>
      </c>
      <c r="E40" s="11">
        <f t="shared" si="4"/>
        <v>0.16000000000000003</v>
      </c>
      <c r="F40" s="58">
        <v>3.1</v>
      </c>
      <c r="G40" s="89">
        <f t="shared" si="5"/>
        <v>0.49600000000000011</v>
      </c>
    </row>
    <row r="41" spans="1:7" ht="13.5" thickBot="1" x14ac:dyDescent="0.25">
      <c r="A41" s="36" t="s">
        <v>52</v>
      </c>
      <c r="B41" s="37">
        <v>1</v>
      </c>
      <c r="C41" s="38">
        <v>0</v>
      </c>
      <c r="D41" s="38">
        <v>1</v>
      </c>
      <c r="E41" s="55">
        <f>B41*C41*D41</f>
        <v>0</v>
      </c>
      <c r="F41" s="59">
        <v>167.1</v>
      </c>
      <c r="G41" s="91">
        <f>E41*F41</f>
        <v>0</v>
      </c>
    </row>
    <row r="42" spans="1:7" ht="13.5" thickTop="1" x14ac:dyDescent="0.2"/>
    <row r="43" spans="1:7" ht="13.5" thickBot="1" x14ac:dyDescent="0.25">
      <c r="A43" s="86" t="s">
        <v>80</v>
      </c>
      <c r="B43" s="23"/>
      <c r="C43" s="23"/>
      <c r="D43" s="23"/>
      <c r="E43" s="23"/>
      <c r="F43" s="23"/>
      <c r="G43" s="23"/>
    </row>
    <row r="44" spans="1:7" ht="39" thickTop="1" x14ac:dyDescent="0.2">
      <c r="A44" s="119" t="s">
        <v>75</v>
      </c>
      <c r="B44" s="25" t="s">
        <v>41</v>
      </c>
      <c r="C44" s="25" t="s">
        <v>0</v>
      </c>
      <c r="D44" s="25" t="s">
        <v>1</v>
      </c>
      <c r="E44" s="25" t="s">
        <v>39</v>
      </c>
      <c r="F44" s="25" t="s">
        <v>76</v>
      </c>
      <c r="G44" s="27" t="s">
        <v>87</v>
      </c>
    </row>
    <row r="45" spans="1:7" ht="13.5" thickBot="1" x14ac:dyDescent="0.25">
      <c r="A45" s="120"/>
      <c r="B45" s="28" t="s">
        <v>40</v>
      </c>
      <c r="C45" s="28" t="s">
        <v>3</v>
      </c>
      <c r="D45" s="28" t="s">
        <v>4</v>
      </c>
      <c r="E45" s="28" t="s">
        <v>40</v>
      </c>
      <c r="F45" s="28" t="s">
        <v>23</v>
      </c>
      <c r="G45" s="87" t="s">
        <v>24</v>
      </c>
    </row>
    <row r="46" spans="1:7" ht="13.5" thickTop="1" x14ac:dyDescent="0.2">
      <c r="A46" s="53" t="s">
        <v>6</v>
      </c>
      <c r="B46" s="31">
        <v>3.6</v>
      </c>
      <c r="C46" s="32">
        <v>1</v>
      </c>
      <c r="D46" s="94">
        <v>0.05</v>
      </c>
      <c r="E46" s="33">
        <f>B46*C46*D46</f>
        <v>0.18000000000000002</v>
      </c>
      <c r="F46" s="57">
        <v>18.8</v>
      </c>
      <c r="G46" s="88">
        <f>E46*F46</f>
        <v>3.3840000000000003</v>
      </c>
    </row>
    <row r="47" spans="1:7" x14ac:dyDescent="0.2">
      <c r="A47" s="52" t="s">
        <v>7</v>
      </c>
      <c r="B47" s="12">
        <v>3.2</v>
      </c>
      <c r="C47" s="35">
        <v>1</v>
      </c>
      <c r="D47" s="35">
        <v>0.55000000000000004</v>
      </c>
      <c r="E47" s="11">
        <f>B47*C47*D47</f>
        <v>1.7600000000000002</v>
      </c>
      <c r="F47" s="58">
        <v>5.9</v>
      </c>
      <c r="G47" s="89">
        <f>E47*F47</f>
        <v>10.384000000000002</v>
      </c>
    </row>
    <row r="48" spans="1:7" x14ac:dyDescent="0.2">
      <c r="A48" s="52" t="s">
        <v>5</v>
      </c>
      <c r="B48" s="12">
        <v>1.5</v>
      </c>
      <c r="C48" s="35">
        <v>1</v>
      </c>
      <c r="D48" s="35">
        <v>0.7</v>
      </c>
      <c r="E48" s="11">
        <f>B48*C48*D48</f>
        <v>1.0499999999999998</v>
      </c>
      <c r="F48" s="58">
        <v>23.3</v>
      </c>
      <c r="G48" s="90">
        <f>E48*F48</f>
        <v>24.464999999999996</v>
      </c>
    </row>
    <row r="49" spans="1:7" x14ac:dyDescent="0.2">
      <c r="A49" s="52" t="s">
        <v>8</v>
      </c>
      <c r="B49" s="12">
        <v>4.2</v>
      </c>
      <c r="C49" s="35">
        <v>1</v>
      </c>
      <c r="D49" s="95">
        <v>0.4</v>
      </c>
      <c r="E49" s="11">
        <f>B49*C49*D49</f>
        <v>1.6800000000000002</v>
      </c>
      <c r="F49" s="58">
        <v>12.7</v>
      </c>
      <c r="G49" s="90">
        <f>E49*F49</f>
        <v>21.336000000000002</v>
      </c>
    </row>
    <row r="50" spans="1:7" x14ac:dyDescent="0.2">
      <c r="A50" s="52" t="s">
        <v>51</v>
      </c>
      <c r="B50" s="12">
        <v>1.1000000000000001</v>
      </c>
      <c r="C50" s="35">
        <v>1</v>
      </c>
      <c r="D50" s="35">
        <v>0.7</v>
      </c>
      <c r="E50" s="11">
        <f t="shared" ref="E50:E53" si="6">B50*C50*D50</f>
        <v>0.77</v>
      </c>
      <c r="F50" s="58">
        <v>16.399999999999999</v>
      </c>
      <c r="G50" s="89">
        <f t="shared" ref="G50:G53" si="7">E50*F50</f>
        <v>12.627999999999998</v>
      </c>
    </row>
    <row r="51" spans="1:7" x14ac:dyDescent="0.2">
      <c r="A51" s="34" t="s">
        <v>50</v>
      </c>
      <c r="B51" s="12">
        <v>0.7</v>
      </c>
      <c r="C51" s="35">
        <v>1</v>
      </c>
      <c r="D51" s="35">
        <v>1</v>
      </c>
      <c r="E51" s="11">
        <f t="shared" si="6"/>
        <v>0.7</v>
      </c>
      <c r="F51" s="58">
        <v>16.100000000000001</v>
      </c>
      <c r="G51" s="89">
        <f t="shared" si="7"/>
        <v>11.27</v>
      </c>
    </row>
    <row r="52" spans="1:7" x14ac:dyDescent="0.2">
      <c r="A52" s="34" t="s">
        <v>9</v>
      </c>
      <c r="B52" s="12">
        <v>1.2</v>
      </c>
      <c r="C52" s="35">
        <v>1</v>
      </c>
      <c r="D52" s="35">
        <v>0.55000000000000004</v>
      </c>
      <c r="E52" s="11">
        <f t="shared" si="6"/>
        <v>0.66</v>
      </c>
      <c r="F52" s="58">
        <v>10</v>
      </c>
      <c r="G52" s="89">
        <f t="shared" si="7"/>
        <v>6.6000000000000005</v>
      </c>
    </row>
    <row r="53" spans="1:7" x14ac:dyDescent="0.2">
      <c r="A53" s="34" t="s">
        <v>10</v>
      </c>
      <c r="B53" s="12">
        <v>3.2</v>
      </c>
      <c r="C53" s="35">
        <v>1</v>
      </c>
      <c r="D53" s="95">
        <v>0.05</v>
      </c>
      <c r="E53" s="11">
        <f t="shared" si="6"/>
        <v>0.16000000000000003</v>
      </c>
      <c r="F53" s="58">
        <v>3.4</v>
      </c>
      <c r="G53" s="89">
        <f t="shared" si="7"/>
        <v>0.54400000000000004</v>
      </c>
    </row>
    <row r="54" spans="1:7" ht="13.5" thickBot="1" x14ac:dyDescent="0.25">
      <c r="A54" s="36" t="s">
        <v>52</v>
      </c>
      <c r="B54" s="37">
        <v>1</v>
      </c>
      <c r="C54" s="38">
        <v>0</v>
      </c>
      <c r="D54" s="38">
        <v>1</v>
      </c>
      <c r="E54" s="55">
        <f>B54*C54*D54</f>
        <v>0</v>
      </c>
      <c r="F54" s="59">
        <v>109.7</v>
      </c>
      <c r="G54" s="91">
        <f>E54*F54</f>
        <v>0</v>
      </c>
    </row>
    <row r="55" spans="1:7" ht="13.5" thickTop="1" x14ac:dyDescent="0.2"/>
    <row r="56" spans="1:7" ht="13.5" thickBot="1" x14ac:dyDescent="0.25">
      <c r="A56" s="86" t="s">
        <v>81</v>
      </c>
      <c r="B56" s="23"/>
      <c r="C56" s="23"/>
      <c r="D56" s="23"/>
      <c r="E56" s="23"/>
      <c r="F56" s="23"/>
      <c r="G56" s="23"/>
    </row>
    <row r="57" spans="1:7" ht="39" thickTop="1" x14ac:dyDescent="0.2">
      <c r="A57" s="119" t="s">
        <v>75</v>
      </c>
      <c r="B57" s="25" t="s">
        <v>41</v>
      </c>
      <c r="C57" s="25" t="s">
        <v>0</v>
      </c>
      <c r="D57" s="25" t="s">
        <v>1</v>
      </c>
      <c r="E57" s="25" t="s">
        <v>39</v>
      </c>
      <c r="F57" s="25" t="s">
        <v>76</v>
      </c>
      <c r="G57" s="27" t="s">
        <v>87</v>
      </c>
    </row>
    <row r="58" spans="1:7" ht="13.5" thickBot="1" x14ac:dyDescent="0.25">
      <c r="A58" s="120"/>
      <c r="B58" s="28" t="s">
        <v>40</v>
      </c>
      <c r="C58" s="28" t="s">
        <v>3</v>
      </c>
      <c r="D58" s="28" t="s">
        <v>4</v>
      </c>
      <c r="E58" s="28" t="s">
        <v>40</v>
      </c>
      <c r="F58" s="28" t="s">
        <v>23</v>
      </c>
      <c r="G58" s="87" t="s">
        <v>24</v>
      </c>
    </row>
    <row r="59" spans="1:7" ht="13.5" thickTop="1" x14ac:dyDescent="0.2">
      <c r="A59" s="53" t="s">
        <v>6</v>
      </c>
      <c r="B59" s="31">
        <v>3.6</v>
      </c>
      <c r="C59" s="32">
        <v>1</v>
      </c>
      <c r="D59" s="94">
        <v>0.05</v>
      </c>
      <c r="E59" s="33">
        <f>B59*C59*D59</f>
        <v>0.18000000000000002</v>
      </c>
      <c r="F59" s="57">
        <v>14.1</v>
      </c>
      <c r="G59" s="88">
        <f>E59*F59</f>
        <v>2.5380000000000003</v>
      </c>
    </row>
    <row r="60" spans="1:7" x14ac:dyDescent="0.2">
      <c r="A60" s="52" t="s">
        <v>7</v>
      </c>
      <c r="B60" s="12">
        <v>3.2</v>
      </c>
      <c r="C60" s="35">
        <v>1</v>
      </c>
      <c r="D60" s="35">
        <v>0.55000000000000004</v>
      </c>
      <c r="E60" s="11">
        <f>B60*C60*D60</f>
        <v>1.7600000000000002</v>
      </c>
      <c r="F60" s="58">
        <v>3.9</v>
      </c>
      <c r="G60" s="89">
        <f>E60*F60</f>
        <v>6.8640000000000008</v>
      </c>
    </row>
    <row r="61" spans="1:7" x14ac:dyDescent="0.2">
      <c r="A61" s="52" t="s">
        <v>5</v>
      </c>
      <c r="B61" s="12">
        <v>1.5</v>
      </c>
      <c r="C61" s="35">
        <v>1</v>
      </c>
      <c r="D61" s="35">
        <v>0.7</v>
      </c>
      <c r="E61" s="11">
        <f>B61*C61*D61</f>
        <v>1.0499999999999998</v>
      </c>
      <c r="F61" s="58">
        <v>14.8</v>
      </c>
      <c r="G61" s="90">
        <f>E61*F61</f>
        <v>15.539999999999997</v>
      </c>
    </row>
    <row r="62" spans="1:7" x14ac:dyDescent="0.2">
      <c r="A62" s="52" t="s">
        <v>8</v>
      </c>
      <c r="B62" s="12">
        <v>4.2</v>
      </c>
      <c r="C62" s="35">
        <v>1</v>
      </c>
      <c r="D62" s="95">
        <v>0.4</v>
      </c>
      <c r="E62" s="11">
        <f>B62*C62*D62</f>
        <v>1.6800000000000002</v>
      </c>
      <c r="F62" s="58">
        <v>8</v>
      </c>
      <c r="G62" s="90">
        <f>E62*F62</f>
        <v>13.440000000000001</v>
      </c>
    </row>
    <row r="63" spans="1:7" x14ac:dyDescent="0.2">
      <c r="A63" s="52" t="s">
        <v>51</v>
      </c>
      <c r="B63" s="12">
        <v>1.1000000000000001</v>
      </c>
      <c r="C63" s="35">
        <v>1</v>
      </c>
      <c r="D63" s="35">
        <v>0.7</v>
      </c>
      <c r="E63" s="11">
        <f t="shared" ref="E63:E66" si="8">B63*C63*D63</f>
        <v>0.77</v>
      </c>
      <c r="F63" s="58">
        <v>10.3</v>
      </c>
      <c r="G63" s="89">
        <f t="shared" ref="G63:G66" si="9">E63*F63</f>
        <v>7.9310000000000009</v>
      </c>
    </row>
    <row r="64" spans="1:7" x14ac:dyDescent="0.2">
      <c r="A64" s="34" t="s">
        <v>50</v>
      </c>
      <c r="B64" s="12">
        <v>0.7</v>
      </c>
      <c r="C64" s="35">
        <v>1</v>
      </c>
      <c r="D64" s="35">
        <v>1</v>
      </c>
      <c r="E64" s="11">
        <f t="shared" si="8"/>
        <v>0.7</v>
      </c>
      <c r="F64" s="58">
        <v>9.9</v>
      </c>
      <c r="G64" s="89">
        <f t="shared" si="9"/>
        <v>6.93</v>
      </c>
    </row>
    <row r="65" spans="1:7" x14ac:dyDescent="0.2">
      <c r="A65" s="34" t="s">
        <v>9</v>
      </c>
      <c r="B65" s="12">
        <v>1.2</v>
      </c>
      <c r="C65" s="35">
        <v>1</v>
      </c>
      <c r="D65" s="35">
        <v>0.55000000000000004</v>
      </c>
      <c r="E65" s="11">
        <f t="shared" si="8"/>
        <v>0.66</v>
      </c>
      <c r="F65" s="58">
        <v>6.7</v>
      </c>
      <c r="G65" s="89">
        <f t="shared" si="9"/>
        <v>4.4220000000000006</v>
      </c>
    </row>
    <row r="66" spans="1:7" x14ac:dyDescent="0.2">
      <c r="A66" s="34" t="s">
        <v>10</v>
      </c>
      <c r="B66" s="12">
        <v>3.2</v>
      </c>
      <c r="C66" s="35">
        <v>1</v>
      </c>
      <c r="D66" s="95">
        <v>0.05</v>
      </c>
      <c r="E66" s="11">
        <f t="shared" si="8"/>
        <v>0.16000000000000003</v>
      </c>
      <c r="F66" s="58">
        <v>2.5</v>
      </c>
      <c r="G66" s="89">
        <f t="shared" si="9"/>
        <v>0.40000000000000008</v>
      </c>
    </row>
    <row r="67" spans="1:7" ht="13.5" thickBot="1" x14ac:dyDescent="0.25">
      <c r="A67" s="36" t="s">
        <v>52</v>
      </c>
      <c r="B67" s="37">
        <v>1</v>
      </c>
      <c r="C67" s="38">
        <v>0</v>
      </c>
      <c r="D67" s="38">
        <v>1</v>
      </c>
      <c r="E67" s="55">
        <f>B67*C67*D67</f>
        <v>0</v>
      </c>
      <c r="F67" s="59">
        <v>80.400000000000006</v>
      </c>
      <c r="G67" s="91">
        <f>E67*F67</f>
        <v>0</v>
      </c>
    </row>
    <row r="68" spans="1:7" ht="13.5" thickTop="1" x14ac:dyDescent="0.2"/>
    <row r="69" spans="1:7" ht="13.5" thickBot="1" x14ac:dyDescent="0.25">
      <c r="A69" s="86" t="s">
        <v>82</v>
      </c>
      <c r="B69" s="23"/>
      <c r="C69" s="23"/>
      <c r="D69" s="23"/>
      <c r="E69" s="23"/>
      <c r="F69" s="23"/>
      <c r="G69" s="23"/>
    </row>
    <row r="70" spans="1:7" ht="39" thickTop="1" x14ac:dyDescent="0.2">
      <c r="A70" s="119" t="s">
        <v>75</v>
      </c>
      <c r="B70" s="25" t="s">
        <v>41</v>
      </c>
      <c r="C70" s="25" t="s">
        <v>0</v>
      </c>
      <c r="D70" s="25" t="s">
        <v>1</v>
      </c>
      <c r="E70" s="25" t="s">
        <v>39</v>
      </c>
      <c r="F70" s="25" t="s">
        <v>76</v>
      </c>
      <c r="G70" s="27" t="s">
        <v>87</v>
      </c>
    </row>
    <row r="71" spans="1:7" ht="13.5" thickBot="1" x14ac:dyDescent="0.25">
      <c r="A71" s="120"/>
      <c r="B71" s="28" t="s">
        <v>40</v>
      </c>
      <c r="C71" s="28" t="s">
        <v>3</v>
      </c>
      <c r="D71" s="28" t="s">
        <v>4</v>
      </c>
      <c r="E71" s="28" t="s">
        <v>40</v>
      </c>
      <c r="F71" s="28" t="s">
        <v>23</v>
      </c>
      <c r="G71" s="87" t="s">
        <v>24</v>
      </c>
    </row>
    <row r="72" spans="1:7" ht="13.5" thickTop="1" x14ac:dyDescent="0.2">
      <c r="A72" s="53" t="s">
        <v>6</v>
      </c>
      <c r="B72" s="31">
        <v>3.6</v>
      </c>
      <c r="C72" s="32">
        <v>1</v>
      </c>
      <c r="D72" s="94">
        <v>0.05</v>
      </c>
      <c r="E72" s="33">
        <f>B72*C72*D72</f>
        <v>0.18000000000000002</v>
      </c>
      <c r="F72" s="57">
        <v>9.6</v>
      </c>
      <c r="G72" s="88">
        <f>E72*F72</f>
        <v>1.7280000000000002</v>
      </c>
    </row>
    <row r="73" spans="1:7" x14ac:dyDescent="0.2">
      <c r="A73" s="52" t="s">
        <v>7</v>
      </c>
      <c r="B73" s="12">
        <v>3.2</v>
      </c>
      <c r="C73" s="35">
        <v>1</v>
      </c>
      <c r="D73" s="35">
        <v>0.55000000000000004</v>
      </c>
      <c r="E73" s="11">
        <f>B73*C73*D73</f>
        <v>1.7600000000000002</v>
      </c>
      <c r="F73" s="58">
        <v>2.4</v>
      </c>
      <c r="G73" s="89">
        <f>E73*F73</f>
        <v>4.2240000000000002</v>
      </c>
    </row>
    <row r="74" spans="1:7" x14ac:dyDescent="0.2">
      <c r="A74" s="52" t="s">
        <v>5</v>
      </c>
      <c r="B74" s="12">
        <v>1.5</v>
      </c>
      <c r="C74" s="35">
        <v>1</v>
      </c>
      <c r="D74" s="35">
        <v>0.7</v>
      </c>
      <c r="E74" s="11">
        <f>B74*C74*D74</f>
        <v>1.0499999999999998</v>
      </c>
      <c r="F74" s="58">
        <v>8.4</v>
      </c>
      <c r="G74" s="90">
        <f>E74*F74</f>
        <v>8.8199999999999985</v>
      </c>
    </row>
    <row r="75" spans="1:7" x14ac:dyDescent="0.2">
      <c r="A75" s="52" t="s">
        <v>8</v>
      </c>
      <c r="B75" s="12">
        <v>4.2</v>
      </c>
      <c r="C75" s="35">
        <v>1</v>
      </c>
      <c r="D75" s="95">
        <v>0.4</v>
      </c>
      <c r="E75" s="11">
        <f>B75*C75*D75</f>
        <v>1.6800000000000002</v>
      </c>
      <c r="F75" s="58">
        <v>6.3</v>
      </c>
      <c r="G75" s="90">
        <f>E75*F75</f>
        <v>10.584000000000001</v>
      </c>
    </row>
    <row r="76" spans="1:7" x14ac:dyDescent="0.2">
      <c r="A76" s="52" t="s">
        <v>51</v>
      </c>
      <c r="B76" s="12">
        <v>1.1000000000000001</v>
      </c>
      <c r="C76" s="35">
        <v>1</v>
      </c>
      <c r="D76" s="35">
        <v>0.7</v>
      </c>
      <c r="E76" s="11">
        <f t="shared" ref="E76:E79" si="10">B76*C76*D76</f>
        <v>0.77</v>
      </c>
      <c r="F76" s="58">
        <v>6.6</v>
      </c>
      <c r="G76" s="89">
        <f t="shared" ref="G76:G79" si="11">E76*F76</f>
        <v>5.0819999999999999</v>
      </c>
    </row>
    <row r="77" spans="1:7" x14ac:dyDescent="0.2">
      <c r="A77" s="34" t="s">
        <v>50</v>
      </c>
      <c r="B77" s="12">
        <v>0.7</v>
      </c>
      <c r="C77" s="35">
        <v>1</v>
      </c>
      <c r="D77" s="35">
        <v>1</v>
      </c>
      <c r="E77" s="11">
        <f t="shared" si="10"/>
        <v>0.7</v>
      </c>
      <c r="F77" s="58">
        <v>5</v>
      </c>
      <c r="G77" s="89">
        <f t="shared" si="11"/>
        <v>3.5</v>
      </c>
    </row>
    <row r="78" spans="1:7" x14ac:dyDescent="0.2">
      <c r="A78" s="34" t="s">
        <v>9</v>
      </c>
      <c r="B78" s="12">
        <v>1.2</v>
      </c>
      <c r="C78" s="35">
        <v>1</v>
      </c>
      <c r="D78" s="35">
        <v>0.55000000000000004</v>
      </c>
      <c r="E78" s="11">
        <f t="shared" si="10"/>
        <v>0.66</v>
      </c>
      <c r="F78" s="58">
        <v>4.5</v>
      </c>
      <c r="G78" s="89">
        <f t="shared" si="11"/>
        <v>2.97</v>
      </c>
    </row>
    <row r="79" spans="1:7" x14ac:dyDescent="0.2">
      <c r="A79" s="34" t="s">
        <v>10</v>
      </c>
      <c r="B79" s="12">
        <v>3.2</v>
      </c>
      <c r="C79" s="35">
        <v>1</v>
      </c>
      <c r="D79" s="95">
        <v>0.05</v>
      </c>
      <c r="E79" s="11">
        <f t="shared" si="10"/>
        <v>0.16000000000000003</v>
      </c>
      <c r="F79" s="58">
        <v>1.8</v>
      </c>
      <c r="G79" s="89">
        <f t="shared" si="11"/>
        <v>0.28800000000000009</v>
      </c>
    </row>
    <row r="80" spans="1:7" ht="13.5" thickBot="1" x14ac:dyDescent="0.25">
      <c r="A80" s="36" t="s">
        <v>52</v>
      </c>
      <c r="B80" s="37">
        <v>1</v>
      </c>
      <c r="C80" s="38">
        <v>0</v>
      </c>
      <c r="D80" s="38">
        <v>1</v>
      </c>
      <c r="E80" s="55">
        <f>B80*C80*D80</f>
        <v>0</v>
      </c>
      <c r="F80" s="59">
        <v>65.900000000000006</v>
      </c>
      <c r="G80" s="91">
        <f>E80*F80</f>
        <v>0</v>
      </c>
    </row>
    <row r="81" spans="1:7" ht="13.5" thickTop="1" x14ac:dyDescent="0.2"/>
    <row r="82" spans="1:7" ht="13.5" thickBot="1" x14ac:dyDescent="0.25">
      <c r="A82" s="86" t="s">
        <v>83</v>
      </c>
      <c r="B82" s="23"/>
      <c r="C82" s="23"/>
      <c r="D82" s="23"/>
      <c r="E82" s="23"/>
      <c r="F82" s="23"/>
      <c r="G82" s="23"/>
    </row>
    <row r="83" spans="1:7" ht="39" thickTop="1" x14ac:dyDescent="0.2">
      <c r="A83" s="119" t="s">
        <v>75</v>
      </c>
      <c r="B83" s="25" t="s">
        <v>41</v>
      </c>
      <c r="C83" s="25" t="s">
        <v>0</v>
      </c>
      <c r="D83" s="25" t="s">
        <v>1</v>
      </c>
      <c r="E83" s="25" t="s">
        <v>39</v>
      </c>
      <c r="F83" s="25" t="s">
        <v>76</v>
      </c>
      <c r="G83" s="27" t="s">
        <v>87</v>
      </c>
    </row>
    <row r="84" spans="1:7" ht="13.5" thickBot="1" x14ac:dyDescent="0.25">
      <c r="A84" s="120"/>
      <c r="B84" s="28" t="s">
        <v>40</v>
      </c>
      <c r="C84" s="28" t="s">
        <v>3</v>
      </c>
      <c r="D84" s="28" t="s">
        <v>4</v>
      </c>
      <c r="E84" s="28" t="s">
        <v>40</v>
      </c>
      <c r="F84" s="28" t="s">
        <v>23</v>
      </c>
      <c r="G84" s="87" t="s">
        <v>24</v>
      </c>
    </row>
    <row r="85" spans="1:7" ht="13.5" thickTop="1" x14ac:dyDescent="0.2">
      <c r="A85" s="53" t="s">
        <v>6</v>
      </c>
      <c r="B85" s="31">
        <v>3.6</v>
      </c>
      <c r="C85" s="32">
        <v>1</v>
      </c>
      <c r="D85" s="94">
        <v>0.05</v>
      </c>
      <c r="E85" s="33">
        <f>B85*C85*D85</f>
        <v>0.18000000000000002</v>
      </c>
      <c r="F85" s="57">
        <v>7</v>
      </c>
      <c r="G85" s="88">
        <f>E85*F85</f>
        <v>1.2600000000000002</v>
      </c>
    </row>
    <row r="86" spans="1:7" x14ac:dyDescent="0.2">
      <c r="A86" s="52" t="s">
        <v>7</v>
      </c>
      <c r="B86" s="12">
        <v>3.2</v>
      </c>
      <c r="C86" s="35">
        <v>1</v>
      </c>
      <c r="D86" s="35">
        <v>0.55000000000000004</v>
      </c>
      <c r="E86" s="11">
        <f>B86*C86*D86</f>
        <v>1.7600000000000002</v>
      </c>
      <c r="F86" s="58">
        <v>1.8</v>
      </c>
      <c r="G86" s="89">
        <f>E86*F86</f>
        <v>3.1680000000000006</v>
      </c>
    </row>
    <row r="87" spans="1:7" x14ac:dyDescent="0.2">
      <c r="A87" s="52" t="s">
        <v>5</v>
      </c>
      <c r="B87" s="12">
        <v>1.5</v>
      </c>
      <c r="C87" s="35">
        <v>1</v>
      </c>
      <c r="D87" s="35">
        <v>0.7</v>
      </c>
      <c r="E87" s="11">
        <f>B87*C87*D87</f>
        <v>1.0499999999999998</v>
      </c>
      <c r="F87" s="58">
        <v>7</v>
      </c>
      <c r="G87" s="90">
        <f>E87*F87</f>
        <v>7.3499999999999988</v>
      </c>
    </row>
    <row r="88" spans="1:7" x14ac:dyDescent="0.2">
      <c r="A88" s="52" t="s">
        <v>8</v>
      </c>
      <c r="B88" s="12">
        <v>4.2</v>
      </c>
      <c r="C88" s="35">
        <v>1</v>
      </c>
      <c r="D88" s="95">
        <v>0.4</v>
      </c>
      <c r="E88" s="11">
        <f>B88*C88*D88</f>
        <v>1.6800000000000002</v>
      </c>
      <c r="F88" s="58">
        <v>5.3</v>
      </c>
      <c r="G88" s="90">
        <f>E88*F88</f>
        <v>8.9039999999999999</v>
      </c>
    </row>
    <row r="89" spans="1:7" x14ac:dyDescent="0.2">
      <c r="A89" s="52" t="s">
        <v>51</v>
      </c>
      <c r="B89" s="12">
        <v>1.1000000000000001</v>
      </c>
      <c r="C89" s="35">
        <v>1</v>
      </c>
      <c r="D89" s="35">
        <v>0.7</v>
      </c>
      <c r="E89" s="11">
        <f t="shared" ref="E89:E92" si="12">B89*C89*D89</f>
        <v>0.77</v>
      </c>
      <c r="F89" s="58">
        <v>7.2</v>
      </c>
      <c r="G89" s="89">
        <f t="shared" ref="G89:G92" si="13">E89*F89</f>
        <v>5.5440000000000005</v>
      </c>
    </row>
    <row r="90" spans="1:7" x14ac:dyDescent="0.2">
      <c r="A90" s="34" t="s">
        <v>50</v>
      </c>
      <c r="B90" s="12">
        <v>0.7</v>
      </c>
      <c r="C90" s="35">
        <v>1</v>
      </c>
      <c r="D90" s="35">
        <v>1</v>
      </c>
      <c r="E90" s="11">
        <f t="shared" si="12"/>
        <v>0.7</v>
      </c>
      <c r="F90" s="58">
        <v>3.8</v>
      </c>
      <c r="G90" s="89">
        <f t="shared" si="13"/>
        <v>2.6599999999999997</v>
      </c>
    </row>
    <row r="91" spans="1:7" x14ac:dyDescent="0.2">
      <c r="A91" s="34" t="s">
        <v>9</v>
      </c>
      <c r="B91" s="12">
        <v>1.2</v>
      </c>
      <c r="C91" s="35">
        <v>1</v>
      </c>
      <c r="D91" s="35">
        <v>0.55000000000000004</v>
      </c>
      <c r="E91" s="11">
        <f t="shared" si="12"/>
        <v>0.66</v>
      </c>
      <c r="F91" s="58">
        <v>4.3</v>
      </c>
      <c r="G91" s="89">
        <f t="shared" si="13"/>
        <v>2.8380000000000001</v>
      </c>
    </row>
    <row r="92" spans="1:7" x14ac:dyDescent="0.2">
      <c r="A92" s="34" t="s">
        <v>10</v>
      </c>
      <c r="B92" s="12">
        <v>3.2</v>
      </c>
      <c r="C92" s="35">
        <v>1</v>
      </c>
      <c r="D92" s="95">
        <v>0.05</v>
      </c>
      <c r="E92" s="11">
        <f t="shared" si="12"/>
        <v>0.16000000000000003</v>
      </c>
      <c r="F92" s="58">
        <v>1.6</v>
      </c>
      <c r="G92" s="89">
        <f t="shared" si="13"/>
        <v>0.25600000000000006</v>
      </c>
    </row>
    <row r="93" spans="1:7" ht="13.5" thickBot="1" x14ac:dyDescent="0.25">
      <c r="A93" s="36" t="s">
        <v>52</v>
      </c>
      <c r="B93" s="37">
        <v>1</v>
      </c>
      <c r="C93" s="38">
        <v>0</v>
      </c>
      <c r="D93" s="38">
        <v>1</v>
      </c>
      <c r="E93" s="55">
        <f>B93*C93*D93</f>
        <v>0</v>
      </c>
      <c r="F93" s="59">
        <v>71.7</v>
      </c>
      <c r="G93" s="91">
        <f>E93*F93</f>
        <v>0</v>
      </c>
    </row>
    <row r="94" spans="1:7" ht="13.5" thickTop="1" x14ac:dyDescent="0.2"/>
    <row r="95" spans="1:7" ht="13.5" thickBot="1" x14ac:dyDescent="0.25">
      <c r="A95" s="86" t="s">
        <v>84</v>
      </c>
      <c r="B95" s="23"/>
      <c r="C95" s="23"/>
      <c r="D95" s="23"/>
      <c r="E95" s="23"/>
      <c r="F95" s="23"/>
      <c r="G95" s="23"/>
    </row>
    <row r="96" spans="1:7" ht="39" thickTop="1" x14ac:dyDescent="0.2">
      <c r="A96" s="119" t="s">
        <v>75</v>
      </c>
      <c r="B96" s="25" t="s">
        <v>41</v>
      </c>
      <c r="C96" s="25" t="s">
        <v>0</v>
      </c>
      <c r="D96" s="25" t="s">
        <v>1</v>
      </c>
      <c r="E96" s="25" t="s">
        <v>39</v>
      </c>
      <c r="F96" s="25" t="s">
        <v>76</v>
      </c>
      <c r="G96" s="27" t="s">
        <v>87</v>
      </c>
    </row>
    <row r="97" spans="1:7" ht="13.5" thickBot="1" x14ac:dyDescent="0.25">
      <c r="A97" s="120"/>
      <c r="B97" s="28" t="s">
        <v>40</v>
      </c>
      <c r="C97" s="28" t="s">
        <v>3</v>
      </c>
      <c r="D97" s="28" t="s">
        <v>4</v>
      </c>
      <c r="E97" s="28" t="s">
        <v>40</v>
      </c>
      <c r="F97" s="28" t="s">
        <v>23</v>
      </c>
      <c r="G97" s="87" t="s">
        <v>24</v>
      </c>
    </row>
    <row r="98" spans="1:7" ht="13.5" thickTop="1" x14ac:dyDescent="0.2">
      <c r="A98" s="53" t="s">
        <v>6</v>
      </c>
      <c r="B98" s="31">
        <v>3.6</v>
      </c>
      <c r="C98" s="32">
        <v>1</v>
      </c>
      <c r="D98" s="94">
        <v>0.05</v>
      </c>
      <c r="E98" s="33">
        <f>B98*C98*D98</f>
        <v>0.18000000000000002</v>
      </c>
      <c r="F98" s="57">
        <v>5.3</v>
      </c>
      <c r="G98" s="88">
        <f>E98*F98</f>
        <v>0.95400000000000007</v>
      </c>
    </row>
    <row r="99" spans="1:7" x14ac:dyDescent="0.2">
      <c r="A99" s="52" t="s">
        <v>7</v>
      </c>
      <c r="B99" s="12">
        <v>3.2</v>
      </c>
      <c r="C99" s="35">
        <v>1</v>
      </c>
      <c r="D99" s="35">
        <v>0.55000000000000004</v>
      </c>
      <c r="E99" s="11">
        <f>B99*C99*D99</f>
        <v>1.7600000000000002</v>
      </c>
      <c r="F99" s="58">
        <v>1.5</v>
      </c>
      <c r="G99" s="89">
        <f>E99*F99</f>
        <v>2.6400000000000006</v>
      </c>
    </row>
    <row r="100" spans="1:7" x14ac:dyDescent="0.2">
      <c r="A100" s="52" t="s">
        <v>5</v>
      </c>
      <c r="B100" s="12">
        <v>1.5</v>
      </c>
      <c r="C100" s="35">
        <v>1</v>
      </c>
      <c r="D100" s="35">
        <v>0.7</v>
      </c>
      <c r="E100" s="11">
        <f>B100*C100*D100</f>
        <v>1.0499999999999998</v>
      </c>
      <c r="F100" s="58">
        <v>6.6</v>
      </c>
      <c r="G100" s="90">
        <f>E100*F100</f>
        <v>6.9299999999999988</v>
      </c>
    </row>
    <row r="101" spans="1:7" x14ac:dyDescent="0.2">
      <c r="A101" s="52" t="s">
        <v>8</v>
      </c>
      <c r="B101" s="12">
        <v>4.2</v>
      </c>
      <c r="C101" s="35">
        <v>1</v>
      </c>
      <c r="D101" s="95">
        <v>0.4</v>
      </c>
      <c r="E101" s="11">
        <f>B101*C101*D101</f>
        <v>1.6800000000000002</v>
      </c>
      <c r="F101" s="58">
        <v>4.3</v>
      </c>
      <c r="G101" s="90">
        <f>E101*F101</f>
        <v>7.2240000000000002</v>
      </c>
    </row>
    <row r="102" spans="1:7" x14ac:dyDescent="0.2">
      <c r="A102" s="52" t="s">
        <v>51</v>
      </c>
      <c r="B102" s="12">
        <v>1.1000000000000001</v>
      </c>
      <c r="C102" s="35">
        <v>1</v>
      </c>
      <c r="D102" s="35">
        <v>0.7</v>
      </c>
      <c r="E102" s="11">
        <f t="shared" ref="E102:E105" si="14">B102*C102*D102</f>
        <v>0.77</v>
      </c>
      <c r="F102" s="58">
        <v>6.9</v>
      </c>
      <c r="G102" s="89">
        <f t="shared" ref="G102:G105" si="15">E102*F102</f>
        <v>5.3130000000000006</v>
      </c>
    </row>
    <row r="103" spans="1:7" x14ac:dyDescent="0.2">
      <c r="A103" s="34" t="s">
        <v>50</v>
      </c>
      <c r="B103" s="12">
        <v>0.7</v>
      </c>
      <c r="C103" s="35">
        <v>1</v>
      </c>
      <c r="D103" s="35">
        <v>1</v>
      </c>
      <c r="E103" s="11">
        <f t="shared" si="14"/>
        <v>0.7</v>
      </c>
      <c r="F103" s="58">
        <v>3.9</v>
      </c>
      <c r="G103" s="89">
        <f t="shared" si="15"/>
        <v>2.73</v>
      </c>
    </row>
    <row r="104" spans="1:7" x14ac:dyDescent="0.2">
      <c r="A104" s="34" t="s">
        <v>9</v>
      </c>
      <c r="B104" s="12">
        <v>1.2</v>
      </c>
      <c r="C104" s="35">
        <v>1</v>
      </c>
      <c r="D104" s="35">
        <v>0.55000000000000004</v>
      </c>
      <c r="E104" s="11">
        <f t="shared" si="14"/>
        <v>0.66</v>
      </c>
      <c r="F104" s="58">
        <v>3.2</v>
      </c>
      <c r="G104" s="89">
        <f t="shared" si="15"/>
        <v>2.1120000000000001</v>
      </c>
    </row>
    <row r="105" spans="1:7" x14ac:dyDescent="0.2">
      <c r="A105" s="34" t="s">
        <v>10</v>
      </c>
      <c r="B105" s="12">
        <v>3.2</v>
      </c>
      <c r="C105" s="35">
        <v>1</v>
      </c>
      <c r="D105" s="95">
        <v>0.05</v>
      </c>
      <c r="E105" s="11">
        <f t="shared" si="14"/>
        <v>0.16000000000000003</v>
      </c>
      <c r="F105" s="58">
        <v>1.3</v>
      </c>
      <c r="G105" s="89">
        <f t="shared" si="15"/>
        <v>0.20800000000000005</v>
      </c>
    </row>
    <row r="106" spans="1:7" ht="13.5" thickBot="1" x14ac:dyDescent="0.25">
      <c r="A106" s="36" t="s">
        <v>52</v>
      </c>
      <c r="B106" s="37">
        <v>1</v>
      </c>
      <c r="C106" s="38">
        <v>0</v>
      </c>
      <c r="D106" s="38">
        <v>1</v>
      </c>
      <c r="E106" s="55">
        <f>B106*C106*D106</f>
        <v>0</v>
      </c>
      <c r="F106" s="59">
        <v>58.9</v>
      </c>
      <c r="G106" s="91">
        <f>E106*F106</f>
        <v>0</v>
      </c>
    </row>
    <row r="107" spans="1:7" ht="13.5" thickTop="1" x14ac:dyDescent="0.2"/>
    <row r="108" spans="1:7" ht="13.5" thickBot="1" x14ac:dyDescent="0.25">
      <c r="A108" s="86" t="s">
        <v>85</v>
      </c>
      <c r="B108" s="23"/>
      <c r="C108" s="23"/>
      <c r="D108" s="23"/>
      <c r="E108" s="23"/>
      <c r="F108" s="23"/>
      <c r="G108" s="23"/>
    </row>
    <row r="109" spans="1:7" ht="39" thickTop="1" x14ac:dyDescent="0.2">
      <c r="A109" s="119" t="s">
        <v>75</v>
      </c>
      <c r="B109" s="25" t="s">
        <v>41</v>
      </c>
      <c r="C109" s="25" t="s">
        <v>0</v>
      </c>
      <c r="D109" s="25" t="s">
        <v>1</v>
      </c>
      <c r="E109" s="25" t="s">
        <v>39</v>
      </c>
      <c r="F109" s="25" t="s">
        <v>76</v>
      </c>
      <c r="G109" s="27" t="s">
        <v>87</v>
      </c>
    </row>
    <row r="110" spans="1:7" ht="13.5" thickBot="1" x14ac:dyDescent="0.25">
      <c r="A110" s="120"/>
      <c r="B110" s="28" t="s">
        <v>40</v>
      </c>
      <c r="C110" s="28" t="s">
        <v>3</v>
      </c>
      <c r="D110" s="28" t="s">
        <v>4</v>
      </c>
      <c r="E110" s="28" t="s">
        <v>40</v>
      </c>
      <c r="F110" s="28" t="s">
        <v>23</v>
      </c>
      <c r="G110" s="87" t="s">
        <v>24</v>
      </c>
    </row>
    <row r="111" spans="1:7" ht="13.5" thickTop="1" x14ac:dyDescent="0.2">
      <c r="A111" s="53" t="s">
        <v>6</v>
      </c>
      <c r="B111" s="31">
        <v>3.6</v>
      </c>
      <c r="C111" s="32">
        <v>1</v>
      </c>
      <c r="D111" s="94">
        <v>0.05</v>
      </c>
      <c r="E111" s="33">
        <f>B111*C111*D111</f>
        <v>0.18000000000000002</v>
      </c>
      <c r="F111" s="57">
        <v>6.7</v>
      </c>
      <c r="G111" s="88">
        <f>E111*F111</f>
        <v>1.2060000000000002</v>
      </c>
    </row>
    <row r="112" spans="1:7" x14ac:dyDescent="0.2">
      <c r="A112" s="52" t="s">
        <v>7</v>
      </c>
      <c r="B112" s="12">
        <v>3.2</v>
      </c>
      <c r="C112" s="35">
        <v>1</v>
      </c>
      <c r="D112" s="35">
        <v>0.55000000000000004</v>
      </c>
      <c r="E112" s="11">
        <f>B112*C112*D112</f>
        <v>1.7600000000000002</v>
      </c>
      <c r="F112" s="58">
        <v>1.9</v>
      </c>
      <c r="G112" s="89">
        <f>E112*F112</f>
        <v>3.3440000000000003</v>
      </c>
    </row>
    <row r="113" spans="1:7" x14ac:dyDescent="0.2">
      <c r="A113" s="52" t="s">
        <v>5</v>
      </c>
      <c r="B113" s="12">
        <v>1.5</v>
      </c>
      <c r="C113" s="35">
        <v>1</v>
      </c>
      <c r="D113" s="35">
        <v>0.7</v>
      </c>
      <c r="E113" s="11">
        <f>B113*C113*D113</f>
        <v>1.0499999999999998</v>
      </c>
      <c r="F113" s="58">
        <v>7.3</v>
      </c>
      <c r="G113" s="90">
        <f>E113*F113</f>
        <v>7.6649999999999983</v>
      </c>
    </row>
    <row r="114" spans="1:7" x14ac:dyDescent="0.2">
      <c r="A114" s="52" t="s">
        <v>8</v>
      </c>
      <c r="B114" s="12">
        <v>4.2</v>
      </c>
      <c r="C114" s="35">
        <v>1</v>
      </c>
      <c r="D114" s="95">
        <v>0.4</v>
      </c>
      <c r="E114" s="11">
        <f>B114*C114*D114</f>
        <v>1.6800000000000002</v>
      </c>
      <c r="F114" s="58">
        <v>4.9000000000000004</v>
      </c>
      <c r="G114" s="90">
        <f>E114*F114</f>
        <v>8.2320000000000011</v>
      </c>
    </row>
    <row r="115" spans="1:7" x14ac:dyDescent="0.2">
      <c r="A115" s="52" t="s">
        <v>51</v>
      </c>
      <c r="B115" s="12">
        <v>1.1000000000000001</v>
      </c>
      <c r="C115" s="35">
        <v>1</v>
      </c>
      <c r="D115" s="35">
        <v>0.7</v>
      </c>
      <c r="E115" s="11">
        <f t="shared" ref="E115:E118" si="16">B115*C115*D115</f>
        <v>0.77</v>
      </c>
      <c r="F115" s="58">
        <v>7.3</v>
      </c>
      <c r="G115" s="89">
        <f t="shared" ref="G115:G118" si="17">E115*F115</f>
        <v>5.6209999999999996</v>
      </c>
    </row>
    <row r="116" spans="1:7" x14ac:dyDescent="0.2">
      <c r="A116" s="34" t="s">
        <v>50</v>
      </c>
      <c r="B116" s="12">
        <v>0.7</v>
      </c>
      <c r="C116" s="35">
        <v>1</v>
      </c>
      <c r="D116" s="35">
        <v>1</v>
      </c>
      <c r="E116" s="11">
        <f t="shared" si="16"/>
        <v>0.7</v>
      </c>
      <c r="F116" s="58">
        <v>4.0999999999999996</v>
      </c>
      <c r="G116" s="89">
        <f t="shared" si="17"/>
        <v>2.8699999999999997</v>
      </c>
    </row>
    <row r="117" spans="1:7" x14ac:dyDescent="0.2">
      <c r="A117" s="34" t="s">
        <v>9</v>
      </c>
      <c r="B117" s="12">
        <v>1.2</v>
      </c>
      <c r="C117" s="35">
        <v>1</v>
      </c>
      <c r="D117" s="35">
        <v>0.55000000000000004</v>
      </c>
      <c r="E117" s="11">
        <f t="shared" si="16"/>
        <v>0.66</v>
      </c>
      <c r="F117" s="58">
        <v>3.8</v>
      </c>
      <c r="G117" s="89">
        <f t="shared" si="17"/>
        <v>2.508</v>
      </c>
    </row>
    <row r="118" spans="1:7" x14ac:dyDescent="0.2">
      <c r="A118" s="34" t="s">
        <v>10</v>
      </c>
      <c r="B118" s="12">
        <v>3.2</v>
      </c>
      <c r="C118" s="35">
        <v>1</v>
      </c>
      <c r="D118" s="95">
        <v>0.05</v>
      </c>
      <c r="E118" s="11">
        <f t="shared" si="16"/>
        <v>0.16000000000000003</v>
      </c>
      <c r="F118" s="58">
        <v>1.6</v>
      </c>
      <c r="G118" s="89">
        <f t="shared" si="17"/>
        <v>0.25600000000000006</v>
      </c>
    </row>
    <row r="119" spans="1:7" ht="13.5" thickBot="1" x14ac:dyDescent="0.25">
      <c r="A119" s="36" t="s">
        <v>52</v>
      </c>
      <c r="B119" s="37">
        <v>1</v>
      </c>
      <c r="C119" s="38">
        <v>0</v>
      </c>
      <c r="D119" s="38">
        <v>1</v>
      </c>
      <c r="E119" s="55">
        <f>B119*C119*D119</f>
        <v>0</v>
      </c>
      <c r="F119" s="59">
        <v>67.900000000000006</v>
      </c>
      <c r="G119" s="91">
        <f>E119*F119</f>
        <v>0</v>
      </c>
    </row>
    <row r="120" spans="1:7" ht="13.5" thickTop="1" x14ac:dyDescent="0.2"/>
  </sheetData>
  <mergeCells count="9">
    <mergeCell ref="A83:A84"/>
    <mergeCell ref="A96:A97"/>
    <mergeCell ref="A109:A110"/>
    <mergeCell ref="A5:A6"/>
    <mergeCell ref="A18:A19"/>
    <mergeCell ref="A31:A32"/>
    <mergeCell ref="A44:A45"/>
    <mergeCell ref="A57:A58"/>
    <mergeCell ref="A70:A71"/>
  </mergeCells>
  <pageMargins left="0.7" right="0.7" top="0.75" bottom="0.75" header="0.3" footer="0.3"/>
  <pageSetup orientation="portrait" r:id="rId1"/>
  <headerFooter>
    <oddFooter>&amp;L1204189.000 – 4964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zoomScaleNormal="100" workbookViewId="0"/>
  </sheetViews>
  <sheetFormatPr defaultRowHeight="12.75" x14ac:dyDescent="0.2"/>
  <cols>
    <col min="1" max="1" width="11.7109375" customWidth="1"/>
    <col min="2" max="2" width="14.42578125" bestFit="1" customWidth="1"/>
    <col min="3" max="3" width="11.7109375" style="103" customWidth="1"/>
    <col min="4" max="5" width="12.7109375" customWidth="1"/>
    <col min="6" max="6" width="14.7109375" customWidth="1"/>
    <col min="7" max="7" width="20.7109375" customWidth="1"/>
    <col min="8" max="9" width="12.7109375" customWidth="1"/>
  </cols>
  <sheetData>
    <row r="1" spans="1:9" x14ac:dyDescent="0.2">
      <c r="A1" s="3" t="s">
        <v>103</v>
      </c>
      <c r="G1" s="3" t="str">
        <f>'Input+Results'!B4</f>
        <v>Chemical X</v>
      </c>
    </row>
    <row r="2" spans="1:9" s="103" customFormat="1" x14ac:dyDescent="0.2">
      <c r="A2" s="24" t="s">
        <v>102</v>
      </c>
      <c r="B2" s="24" t="str">
        <f>'Input+Results'!B2</f>
        <v>Tier 2 or 3</v>
      </c>
      <c r="F2" s="24"/>
    </row>
    <row r="3" spans="1:9" x14ac:dyDescent="0.2">
      <c r="A3" s="96"/>
    </row>
    <row r="4" spans="1:9" ht="13.5" thickBot="1" x14ac:dyDescent="0.25">
      <c r="A4" s="3" t="s">
        <v>53</v>
      </c>
    </row>
    <row r="5" spans="1:9" ht="39" thickTop="1" x14ac:dyDescent="0.2">
      <c r="A5" s="119" t="s">
        <v>47</v>
      </c>
      <c r="B5" s="25" t="s">
        <v>41</v>
      </c>
      <c r="C5" s="26" t="s">
        <v>0</v>
      </c>
      <c r="D5" s="26" t="s">
        <v>1</v>
      </c>
      <c r="E5" s="25" t="s">
        <v>39</v>
      </c>
      <c r="F5" s="26" t="s">
        <v>13</v>
      </c>
      <c r="G5" s="25" t="s">
        <v>48</v>
      </c>
      <c r="H5" s="25" t="s">
        <v>16</v>
      </c>
      <c r="I5" s="42" t="s">
        <v>2</v>
      </c>
    </row>
    <row r="6" spans="1:9" ht="13.5" thickBot="1" x14ac:dyDescent="0.25">
      <c r="A6" s="120"/>
      <c r="B6" s="28" t="s">
        <v>40</v>
      </c>
      <c r="C6" s="28" t="s">
        <v>3</v>
      </c>
      <c r="D6" s="28" t="s">
        <v>4</v>
      </c>
      <c r="E6" s="28" t="s">
        <v>40</v>
      </c>
      <c r="F6" s="28" t="s">
        <v>23</v>
      </c>
      <c r="G6" s="29" t="s">
        <v>24</v>
      </c>
      <c r="H6" s="28" t="s">
        <v>17</v>
      </c>
      <c r="I6" s="30" t="s">
        <v>18</v>
      </c>
    </row>
    <row r="7" spans="1:9" ht="13.5" thickTop="1" x14ac:dyDescent="0.2">
      <c r="A7" s="53" t="s">
        <v>6</v>
      </c>
      <c r="B7" s="57">
        <v>3.6</v>
      </c>
      <c r="C7" s="32">
        <v>0.56999999999999995</v>
      </c>
      <c r="D7" s="32">
        <v>0.2</v>
      </c>
      <c r="E7" s="54">
        <f>B7*C7*D7</f>
        <v>0.41040000000000004</v>
      </c>
      <c r="F7" s="57">
        <v>3</v>
      </c>
      <c r="G7" s="54">
        <f>E7*F7</f>
        <v>1.2312000000000001</v>
      </c>
      <c r="H7" s="31">
        <f>'Input+Results'!$B$8</f>
        <v>1E-3</v>
      </c>
      <c r="I7" s="65">
        <f>G7*H7</f>
        <v>1.2312E-3</v>
      </c>
    </row>
    <row r="8" spans="1:9" x14ac:dyDescent="0.2">
      <c r="A8" s="52" t="s">
        <v>7</v>
      </c>
      <c r="B8" s="58">
        <v>3.2</v>
      </c>
      <c r="C8" s="35">
        <v>0.3</v>
      </c>
      <c r="D8" s="35">
        <v>0.55000000000000004</v>
      </c>
      <c r="E8" s="47">
        <f t="shared" ref="E8:E14" si="0">B8*C8*D8</f>
        <v>0.52800000000000002</v>
      </c>
      <c r="F8" s="58">
        <v>0.5</v>
      </c>
      <c r="G8" s="47">
        <f t="shared" ref="G8:G14" si="1">E8*F8</f>
        <v>0.26400000000000001</v>
      </c>
      <c r="H8" s="12">
        <f>H7</f>
        <v>1E-3</v>
      </c>
      <c r="I8" s="66">
        <f t="shared" ref="I8:I14" si="2">G8*H8</f>
        <v>2.6400000000000002E-4</v>
      </c>
    </row>
    <row r="9" spans="1:9" x14ac:dyDescent="0.2">
      <c r="A9" s="52" t="s">
        <v>5</v>
      </c>
      <c r="B9" s="58">
        <v>1.5</v>
      </c>
      <c r="C9" s="35">
        <v>0.36</v>
      </c>
      <c r="D9" s="35">
        <v>0.7</v>
      </c>
      <c r="E9" s="47">
        <f t="shared" si="0"/>
        <v>0.378</v>
      </c>
      <c r="F9" s="58">
        <v>1.8</v>
      </c>
      <c r="G9" s="47">
        <f t="shared" si="1"/>
        <v>0.6804</v>
      </c>
      <c r="H9" s="12">
        <f>H7</f>
        <v>1E-3</v>
      </c>
      <c r="I9" s="66">
        <f t="shared" si="2"/>
        <v>6.8040000000000006E-4</v>
      </c>
    </row>
    <row r="10" spans="1:9" x14ac:dyDescent="0.2">
      <c r="A10" s="52" t="s">
        <v>8</v>
      </c>
      <c r="B10" s="58">
        <v>4.2</v>
      </c>
      <c r="C10" s="35">
        <v>0.16</v>
      </c>
      <c r="D10" s="35">
        <v>0.8</v>
      </c>
      <c r="E10" s="47">
        <f t="shared" si="0"/>
        <v>0.53760000000000008</v>
      </c>
      <c r="F10" s="58">
        <v>2</v>
      </c>
      <c r="G10" s="47">
        <f t="shared" si="1"/>
        <v>1.0752000000000002</v>
      </c>
      <c r="H10" s="12">
        <f>H7</f>
        <v>1E-3</v>
      </c>
      <c r="I10" s="66">
        <f t="shared" si="2"/>
        <v>1.0752000000000001E-3</v>
      </c>
    </row>
    <row r="11" spans="1:9" x14ac:dyDescent="0.2">
      <c r="A11" s="52" t="s">
        <v>51</v>
      </c>
      <c r="B11" s="58">
        <v>1.1000000000000001</v>
      </c>
      <c r="C11" s="35">
        <v>0.24</v>
      </c>
      <c r="D11" s="35">
        <v>0.7</v>
      </c>
      <c r="E11" s="47">
        <f t="shared" si="0"/>
        <v>0.18479999999999999</v>
      </c>
      <c r="F11" s="58">
        <v>2.5</v>
      </c>
      <c r="G11" s="47">
        <f t="shared" si="1"/>
        <v>0.46199999999999997</v>
      </c>
      <c r="H11" s="12">
        <f>H7</f>
        <v>1E-3</v>
      </c>
      <c r="I11" s="66">
        <f t="shared" si="2"/>
        <v>4.6199999999999995E-4</v>
      </c>
    </row>
    <row r="12" spans="1:9" x14ac:dyDescent="0.2">
      <c r="A12" s="34" t="s">
        <v>50</v>
      </c>
      <c r="B12" s="58">
        <v>0.7</v>
      </c>
      <c r="C12" s="35">
        <v>0.21</v>
      </c>
      <c r="D12" s="35">
        <v>1</v>
      </c>
      <c r="E12" s="47">
        <f t="shared" si="0"/>
        <v>0.14699999999999999</v>
      </c>
      <c r="F12" s="58">
        <v>1.4</v>
      </c>
      <c r="G12" s="47">
        <f t="shared" si="1"/>
        <v>0.20579999999999998</v>
      </c>
      <c r="H12" s="12">
        <f>H7</f>
        <v>1E-3</v>
      </c>
      <c r="I12" s="66">
        <f t="shared" si="2"/>
        <v>2.0579999999999999E-4</v>
      </c>
    </row>
    <row r="13" spans="1:9" x14ac:dyDescent="0.2">
      <c r="A13" s="34" t="s">
        <v>9</v>
      </c>
      <c r="B13" s="58">
        <v>1.2</v>
      </c>
      <c r="C13" s="35">
        <v>0.21</v>
      </c>
      <c r="D13" s="35">
        <v>0.55000000000000004</v>
      </c>
      <c r="E13" s="47">
        <f t="shared" si="0"/>
        <v>0.1386</v>
      </c>
      <c r="F13" s="58">
        <v>1.1000000000000001</v>
      </c>
      <c r="G13" s="47">
        <f t="shared" si="1"/>
        <v>0.15246000000000001</v>
      </c>
      <c r="H13" s="12">
        <f>H7</f>
        <v>1E-3</v>
      </c>
      <c r="I13" s="66">
        <f t="shared" si="2"/>
        <v>1.5246000000000001E-4</v>
      </c>
    </row>
    <row r="14" spans="1:9" x14ac:dyDescent="0.2">
      <c r="A14" s="34" t="s">
        <v>10</v>
      </c>
      <c r="B14" s="58">
        <v>3.2</v>
      </c>
      <c r="C14" s="35">
        <v>0.21</v>
      </c>
      <c r="D14" s="35">
        <v>0.2</v>
      </c>
      <c r="E14" s="47">
        <f t="shared" si="0"/>
        <v>0.13440000000000002</v>
      </c>
      <c r="F14" s="58">
        <v>0.4</v>
      </c>
      <c r="G14" s="47">
        <f t="shared" si="1"/>
        <v>5.3760000000000009E-2</v>
      </c>
      <c r="H14" s="12">
        <f>H7</f>
        <v>1E-3</v>
      </c>
      <c r="I14" s="66">
        <f t="shared" si="2"/>
        <v>5.3760000000000007E-5</v>
      </c>
    </row>
    <row r="15" spans="1:9" ht="13.5" thickBot="1" x14ac:dyDescent="0.25">
      <c r="A15" s="36" t="s">
        <v>52</v>
      </c>
      <c r="B15" s="37" t="s">
        <v>49</v>
      </c>
      <c r="C15" s="38">
        <v>0</v>
      </c>
      <c r="D15" s="38">
        <v>1</v>
      </c>
      <c r="E15" s="55" t="s">
        <v>49</v>
      </c>
      <c r="F15" s="59">
        <v>37.1</v>
      </c>
      <c r="G15" s="39" t="s">
        <v>49</v>
      </c>
      <c r="H15" s="37">
        <f>H7</f>
        <v>1E-3</v>
      </c>
      <c r="I15" s="56" t="s">
        <v>49</v>
      </c>
    </row>
    <row r="16" spans="1:9" ht="14.25" thickTop="1" thickBot="1" x14ac:dyDescent="0.25">
      <c r="A16" s="43"/>
      <c r="B16" s="41"/>
      <c r="C16" s="44"/>
      <c r="D16" s="44"/>
      <c r="E16" s="41"/>
      <c r="F16" s="44"/>
      <c r="G16" s="45"/>
      <c r="H16" s="45" t="s">
        <v>55</v>
      </c>
      <c r="I16" s="67">
        <f>SUM(I7:I15)</f>
        <v>4.1248199999999995E-3</v>
      </c>
    </row>
    <row r="17" spans="1:9" ht="13.5" thickTop="1" x14ac:dyDescent="0.2">
      <c r="A17" s="61"/>
      <c r="B17" s="22"/>
      <c r="C17" s="61"/>
      <c r="D17" s="61"/>
      <c r="E17" s="22"/>
      <c r="F17" s="61"/>
      <c r="G17" s="62"/>
      <c r="H17" s="62"/>
      <c r="I17" s="63"/>
    </row>
    <row r="18" spans="1:9" ht="13.5" thickBot="1" x14ac:dyDescent="0.25">
      <c r="A18" s="64" t="s">
        <v>54</v>
      </c>
    </row>
    <row r="19" spans="1:9" ht="39" thickTop="1" x14ac:dyDescent="0.2">
      <c r="A19" s="119" t="s">
        <v>47</v>
      </c>
      <c r="B19" s="25" t="s">
        <v>41</v>
      </c>
      <c r="C19" s="25" t="s">
        <v>0</v>
      </c>
      <c r="D19" s="25" t="s">
        <v>1</v>
      </c>
      <c r="E19" s="25" t="s">
        <v>39</v>
      </c>
      <c r="F19" s="25" t="s">
        <v>13</v>
      </c>
      <c r="G19" s="25" t="s">
        <v>48</v>
      </c>
      <c r="H19" s="26" t="s">
        <v>16</v>
      </c>
      <c r="I19" s="27" t="s">
        <v>2</v>
      </c>
    </row>
    <row r="20" spans="1:9" ht="13.5" thickBot="1" x14ac:dyDescent="0.25">
      <c r="A20" s="120"/>
      <c r="B20" s="28" t="s">
        <v>40</v>
      </c>
      <c r="C20" s="28" t="s">
        <v>3</v>
      </c>
      <c r="D20" s="28" t="s">
        <v>4</v>
      </c>
      <c r="E20" s="28" t="s">
        <v>40</v>
      </c>
      <c r="F20" s="28" t="s">
        <v>23</v>
      </c>
      <c r="G20" s="29" t="s">
        <v>24</v>
      </c>
      <c r="H20" s="28" t="s">
        <v>17</v>
      </c>
      <c r="I20" s="30" t="s">
        <v>22</v>
      </c>
    </row>
    <row r="21" spans="1:9" ht="13.5" thickTop="1" x14ac:dyDescent="0.2">
      <c r="A21" s="53" t="s">
        <v>6</v>
      </c>
      <c r="B21" s="57">
        <v>3.6</v>
      </c>
      <c r="C21" s="32">
        <v>0.56999999999999995</v>
      </c>
      <c r="D21" s="32">
        <f>$D$7</f>
        <v>0.2</v>
      </c>
      <c r="E21" s="54">
        <f t="shared" ref="E21:E28" si="3">B21*C21*D21</f>
        <v>0.41040000000000004</v>
      </c>
      <c r="F21" s="57">
        <v>1.6</v>
      </c>
      <c r="G21" s="54">
        <f t="shared" ref="G21:G28" si="4">E21*F21</f>
        <v>0.65664000000000011</v>
      </c>
      <c r="H21" s="31">
        <f>'Input+Results'!$B$8</f>
        <v>1E-3</v>
      </c>
      <c r="I21" s="65">
        <f t="shared" ref="I21:I28" si="5">G21*H21</f>
        <v>6.5664000000000011E-4</v>
      </c>
    </row>
    <row r="22" spans="1:9" x14ac:dyDescent="0.2">
      <c r="A22" s="52" t="s">
        <v>7</v>
      </c>
      <c r="B22" s="58">
        <v>3.2</v>
      </c>
      <c r="C22" s="35">
        <v>0.3</v>
      </c>
      <c r="D22" s="35">
        <f>$D$8</f>
        <v>0.55000000000000004</v>
      </c>
      <c r="E22" s="47">
        <f t="shared" si="3"/>
        <v>0.52800000000000002</v>
      </c>
      <c r="F22" s="58">
        <v>0.2</v>
      </c>
      <c r="G22" s="47">
        <f t="shared" si="4"/>
        <v>0.10560000000000001</v>
      </c>
      <c r="H22" s="12">
        <f>H21</f>
        <v>1E-3</v>
      </c>
      <c r="I22" s="66">
        <f t="shared" si="5"/>
        <v>1.0560000000000002E-4</v>
      </c>
    </row>
    <row r="23" spans="1:9" x14ac:dyDescent="0.2">
      <c r="A23" s="52" t="s">
        <v>5</v>
      </c>
      <c r="B23" s="58">
        <v>1.5</v>
      </c>
      <c r="C23" s="35">
        <v>0.36</v>
      </c>
      <c r="D23" s="35">
        <f>$D$9</f>
        <v>0.7</v>
      </c>
      <c r="E23" s="47">
        <f t="shared" si="3"/>
        <v>0.378</v>
      </c>
      <c r="F23" s="58">
        <v>1.9</v>
      </c>
      <c r="G23" s="47">
        <f t="shared" si="4"/>
        <v>0.71819999999999995</v>
      </c>
      <c r="H23" s="12">
        <f>H21</f>
        <v>1E-3</v>
      </c>
      <c r="I23" s="66">
        <f t="shared" si="5"/>
        <v>7.182E-4</v>
      </c>
    </row>
    <row r="24" spans="1:9" x14ac:dyDescent="0.2">
      <c r="A24" s="52" t="s">
        <v>8</v>
      </c>
      <c r="B24" s="58">
        <v>4.2</v>
      </c>
      <c r="C24" s="35">
        <v>0.16</v>
      </c>
      <c r="D24" s="35">
        <f>$D$10</f>
        <v>0.8</v>
      </c>
      <c r="E24" s="47">
        <f t="shared" si="3"/>
        <v>0.53760000000000008</v>
      </c>
      <c r="F24" s="58">
        <v>0.8</v>
      </c>
      <c r="G24" s="47">
        <f t="shared" si="4"/>
        <v>0.43008000000000007</v>
      </c>
      <c r="H24" s="12">
        <f>H21</f>
        <v>1E-3</v>
      </c>
      <c r="I24" s="66">
        <f t="shared" si="5"/>
        <v>4.3008000000000006E-4</v>
      </c>
    </row>
    <row r="25" spans="1:9" x14ac:dyDescent="0.2">
      <c r="A25" s="52" t="s">
        <v>51</v>
      </c>
      <c r="B25" s="58">
        <v>1.1000000000000001</v>
      </c>
      <c r="C25" s="35">
        <v>0.24</v>
      </c>
      <c r="D25" s="35">
        <f>$D$11</f>
        <v>0.7</v>
      </c>
      <c r="E25" s="47">
        <f t="shared" si="3"/>
        <v>0.18479999999999999</v>
      </c>
      <c r="F25" s="58">
        <v>1.7</v>
      </c>
      <c r="G25" s="47">
        <f t="shared" si="4"/>
        <v>0.31415999999999999</v>
      </c>
      <c r="H25" s="12">
        <f>H21</f>
        <v>1E-3</v>
      </c>
      <c r="I25" s="66">
        <f t="shared" si="5"/>
        <v>3.1416000000000001E-4</v>
      </c>
    </row>
    <row r="26" spans="1:9" x14ac:dyDescent="0.2">
      <c r="A26" s="34" t="s">
        <v>50</v>
      </c>
      <c r="B26" s="58">
        <v>0.7</v>
      </c>
      <c r="C26" s="35">
        <v>0.21</v>
      </c>
      <c r="D26" s="35">
        <f>$D$12</f>
        <v>1</v>
      </c>
      <c r="E26" s="47">
        <f t="shared" si="3"/>
        <v>0.14699999999999999</v>
      </c>
      <c r="F26" s="58">
        <v>5.2</v>
      </c>
      <c r="G26" s="47">
        <f t="shared" si="4"/>
        <v>0.76439999999999997</v>
      </c>
      <c r="H26" s="12">
        <f>H21</f>
        <v>1E-3</v>
      </c>
      <c r="I26" s="66">
        <f t="shared" si="5"/>
        <v>7.6439999999999993E-4</v>
      </c>
    </row>
    <row r="27" spans="1:9" x14ac:dyDescent="0.2">
      <c r="A27" s="34" t="s">
        <v>9</v>
      </c>
      <c r="B27" s="58">
        <v>1.2</v>
      </c>
      <c r="C27" s="35">
        <v>0.21</v>
      </c>
      <c r="D27" s="35">
        <f>$D$13</f>
        <v>0.55000000000000004</v>
      </c>
      <c r="E27" s="47">
        <f t="shared" si="3"/>
        <v>0.1386</v>
      </c>
      <c r="F27" s="58">
        <v>0.3</v>
      </c>
      <c r="G27" s="47">
        <f t="shared" si="4"/>
        <v>4.1579999999999999E-2</v>
      </c>
      <c r="H27" s="12">
        <f>H21</f>
        <v>1E-3</v>
      </c>
      <c r="I27" s="66">
        <f t="shared" si="5"/>
        <v>4.1579999999999998E-5</v>
      </c>
    </row>
    <row r="28" spans="1:9" x14ac:dyDescent="0.2">
      <c r="A28" s="34" t="s">
        <v>10</v>
      </c>
      <c r="B28" s="58">
        <v>3.2</v>
      </c>
      <c r="C28" s="35">
        <v>0.21</v>
      </c>
      <c r="D28" s="35">
        <f>$D$14</f>
        <v>0.2</v>
      </c>
      <c r="E28" s="47">
        <f t="shared" si="3"/>
        <v>0.13440000000000002</v>
      </c>
      <c r="F28" s="58">
        <v>0.1</v>
      </c>
      <c r="G28" s="47">
        <f t="shared" si="4"/>
        <v>1.3440000000000002E-2</v>
      </c>
      <c r="H28" s="12">
        <f>H21</f>
        <v>1E-3</v>
      </c>
      <c r="I28" s="66">
        <f t="shared" si="5"/>
        <v>1.3440000000000002E-5</v>
      </c>
    </row>
    <row r="29" spans="1:9" ht="13.5" thickBot="1" x14ac:dyDescent="0.25">
      <c r="A29" s="36" t="s">
        <v>52</v>
      </c>
      <c r="B29" s="39" t="s">
        <v>49</v>
      </c>
      <c r="C29" s="38">
        <v>0</v>
      </c>
      <c r="D29" s="38">
        <f>$D$15</f>
        <v>1</v>
      </c>
      <c r="E29" s="55" t="s">
        <v>49</v>
      </c>
      <c r="F29" s="59">
        <v>109.4</v>
      </c>
      <c r="G29" s="39" t="s">
        <v>49</v>
      </c>
      <c r="H29" s="37">
        <f>H21</f>
        <v>1E-3</v>
      </c>
      <c r="I29" s="68" t="s">
        <v>49</v>
      </c>
    </row>
    <row r="30" spans="1:9" ht="14.25" thickTop="1" thickBot="1" x14ac:dyDescent="0.25">
      <c r="A30" s="40"/>
      <c r="B30" s="41"/>
      <c r="C30" s="41"/>
      <c r="D30" s="41"/>
      <c r="E30" s="41"/>
      <c r="F30" s="45"/>
      <c r="G30" s="45"/>
      <c r="H30" s="45" t="s">
        <v>56</v>
      </c>
      <c r="I30" s="67">
        <f>SUM(I21:I28)</f>
        <v>3.0440999999999997E-3</v>
      </c>
    </row>
    <row r="31" spans="1:9" ht="13.5" thickTop="1" x14ac:dyDescent="0.2">
      <c r="A31" s="22"/>
      <c r="B31" s="22"/>
      <c r="C31" s="22"/>
      <c r="D31" s="22"/>
      <c r="E31" s="22"/>
      <c r="F31" s="62"/>
      <c r="G31" s="62"/>
      <c r="H31" s="62"/>
      <c r="I31" s="69"/>
    </row>
    <row r="32" spans="1:9" ht="13.5" thickBot="1" x14ac:dyDescent="0.25">
      <c r="A32" s="70" t="s">
        <v>57</v>
      </c>
    </row>
    <row r="33" spans="1:9" ht="39" thickTop="1" x14ac:dyDescent="0.2">
      <c r="A33" s="119" t="s">
        <v>47</v>
      </c>
      <c r="B33" s="25" t="s">
        <v>41</v>
      </c>
      <c r="C33" s="25" t="s">
        <v>0</v>
      </c>
      <c r="D33" s="25" t="s">
        <v>1</v>
      </c>
      <c r="E33" s="25" t="s">
        <v>39</v>
      </c>
      <c r="F33" s="25" t="s">
        <v>13</v>
      </c>
      <c r="G33" s="25" t="s">
        <v>48</v>
      </c>
      <c r="H33" s="26" t="s">
        <v>16</v>
      </c>
      <c r="I33" s="27" t="s">
        <v>2</v>
      </c>
    </row>
    <row r="34" spans="1:9" ht="13.5" thickBot="1" x14ac:dyDescent="0.25">
      <c r="A34" s="120"/>
      <c r="B34" s="28" t="s">
        <v>40</v>
      </c>
      <c r="C34" s="28" t="s">
        <v>3</v>
      </c>
      <c r="D34" s="28" t="s">
        <v>4</v>
      </c>
      <c r="E34" s="28" t="s">
        <v>40</v>
      </c>
      <c r="F34" s="28" t="s">
        <v>23</v>
      </c>
      <c r="G34" s="29" t="s">
        <v>24</v>
      </c>
      <c r="H34" s="28" t="s">
        <v>17</v>
      </c>
      <c r="I34" s="30" t="s">
        <v>22</v>
      </c>
    </row>
    <row r="35" spans="1:9" ht="13.5" thickTop="1" x14ac:dyDescent="0.2">
      <c r="A35" s="53" t="s">
        <v>6</v>
      </c>
      <c r="B35" s="57">
        <v>3.6</v>
      </c>
      <c r="C35" s="32">
        <v>0.56999999999999995</v>
      </c>
      <c r="D35" s="32">
        <f>$D$7</f>
        <v>0.2</v>
      </c>
      <c r="E35" s="54">
        <f>B35*C35*D35</f>
        <v>0.41040000000000004</v>
      </c>
      <c r="F35" s="57">
        <v>8.77</v>
      </c>
      <c r="G35" s="54">
        <f t="shared" ref="G35:G42" si="6">E35*F35</f>
        <v>3.5992080000000004</v>
      </c>
      <c r="H35" s="31">
        <f>'Input+Results'!$B$8</f>
        <v>1E-3</v>
      </c>
      <c r="I35" s="65">
        <f t="shared" ref="I35:I42" si="7">G35*H35</f>
        <v>3.5992080000000004E-3</v>
      </c>
    </row>
    <row r="36" spans="1:9" x14ac:dyDescent="0.2">
      <c r="A36" s="52" t="s">
        <v>7</v>
      </c>
      <c r="B36" s="58">
        <v>3.2</v>
      </c>
      <c r="C36" s="35">
        <v>0.3</v>
      </c>
      <c r="D36" s="35">
        <f>$D$8</f>
        <v>0.55000000000000004</v>
      </c>
      <c r="E36" s="47">
        <f t="shared" ref="E36:E42" si="8">B36*C36*D36</f>
        <v>0.52800000000000002</v>
      </c>
      <c r="F36" s="58">
        <v>1.5</v>
      </c>
      <c r="G36" s="47">
        <f t="shared" si="6"/>
        <v>0.79200000000000004</v>
      </c>
      <c r="H36" s="12">
        <f>H35</f>
        <v>1E-3</v>
      </c>
      <c r="I36" s="66">
        <f t="shared" si="7"/>
        <v>7.9200000000000006E-4</v>
      </c>
    </row>
    <row r="37" spans="1:9" x14ac:dyDescent="0.2">
      <c r="A37" s="52" t="s">
        <v>5</v>
      </c>
      <c r="B37" s="58">
        <v>1.5</v>
      </c>
      <c r="C37" s="35">
        <v>0.36</v>
      </c>
      <c r="D37" s="35">
        <f>$D$9</f>
        <v>0.7</v>
      </c>
      <c r="E37" s="47">
        <f t="shared" si="8"/>
        <v>0.378</v>
      </c>
      <c r="F37" s="58">
        <v>8</v>
      </c>
      <c r="G37" s="47">
        <f t="shared" si="6"/>
        <v>3.024</v>
      </c>
      <c r="H37" s="12">
        <f>H35</f>
        <v>1E-3</v>
      </c>
      <c r="I37" s="66">
        <f t="shared" si="7"/>
        <v>3.0240000000000002E-3</v>
      </c>
    </row>
    <row r="38" spans="1:9" x14ac:dyDescent="0.2">
      <c r="A38" s="52" t="s">
        <v>8</v>
      </c>
      <c r="B38" s="58">
        <v>4.2</v>
      </c>
      <c r="C38" s="35">
        <v>0.16</v>
      </c>
      <c r="D38" s="35">
        <f>$D$10</f>
        <v>0.8</v>
      </c>
      <c r="E38" s="47">
        <f t="shared" si="8"/>
        <v>0.53760000000000008</v>
      </c>
      <c r="F38" s="58">
        <v>4.2</v>
      </c>
      <c r="G38" s="47">
        <f t="shared" si="6"/>
        <v>2.2579200000000004</v>
      </c>
      <c r="H38" s="12">
        <f>H35</f>
        <v>1E-3</v>
      </c>
      <c r="I38" s="66">
        <f t="shared" si="7"/>
        <v>2.2579200000000005E-3</v>
      </c>
    </row>
    <row r="39" spans="1:9" x14ac:dyDescent="0.2">
      <c r="A39" s="52" t="s">
        <v>51</v>
      </c>
      <c r="B39" s="58">
        <v>1.1000000000000001</v>
      </c>
      <c r="C39" s="35">
        <v>0.24</v>
      </c>
      <c r="D39" s="35">
        <f>$D$11</f>
        <v>0.7</v>
      </c>
      <c r="E39" s="47">
        <f t="shared" si="8"/>
        <v>0.18479999999999999</v>
      </c>
      <c r="F39" s="58">
        <v>5.5</v>
      </c>
      <c r="G39" s="47">
        <f t="shared" si="6"/>
        <v>1.0164</v>
      </c>
      <c r="H39" s="12">
        <f>H35</f>
        <v>1E-3</v>
      </c>
      <c r="I39" s="66">
        <f t="shared" si="7"/>
        <v>1.0164E-3</v>
      </c>
    </row>
    <row r="40" spans="1:9" x14ac:dyDescent="0.2">
      <c r="A40" s="34" t="s">
        <v>50</v>
      </c>
      <c r="B40" s="58">
        <v>0.7</v>
      </c>
      <c r="C40" s="35">
        <v>0.21</v>
      </c>
      <c r="D40" s="35">
        <f>$D$12</f>
        <v>1</v>
      </c>
      <c r="E40" s="47">
        <f t="shared" si="8"/>
        <v>0.14699999999999999</v>
      </c>
      <c r="F40" s="58">
        <v>5.6</v>
      </c>
      <c r="G40" s="47">
        <f t="shared" si="6"/>
        <v>0.82319999999999993</v>
      </c>
      <c r="H40" s="12">
        <f>H35</f>
        <v>1E-3</v>
      </c>
      <c r="I40" s="66">
        <f t="shared" si="7"/>
        <v>8.2319999999999995E-4</v>
      </c>
    </row>
    <row r="41" spans="1:9" x14ac:dyDescent="0.2">
      <c r="A41" s="34" t="s">
        <v>9</v>
      </c>
      <c r="B41" s="58">
        <v>1.2</v>
      </c>
      <c r="C41" s="35">
        <v>0.21</v>
      </c>
      <c r="D41" s="35">
        <f>$D$13</f>
        <v>0.55000000000000004</v>
      </c>
      <c r="E41" s="47">
        <f t="shared" si="8"/>
        <v>0.1386</v>
      </c>
      <c r="F41" s="58">
        <v>1.2</v>
      </c>
      <c r="G41" s="47">
        <f t="shared" si="6"/>
        <v>0.16632</v>
      </c>
      <c r="H41" s="12">
        <f>H35</f>
        <v>1E-3</v>
      </c>
      <c r="I41" s="66">
        <f t="shared" si="7"/>
        <v>1.6631999999999999E-4</v>
      </c>
    </row>
    <row r="42" spans="1:9" x14ac:dyDescent="0.2">
      <c r="A42" s="34" t="s">
        <v>10</v>
      </c>
      <c r="B42" s="58">
        <v>3.2</v>
      </c>
      <c r="C42" s="35">
        <v>0.21</v>
      </c>
      <c r="D42" s="35">
        <f>$D$14</f>
        <v>0.2</v>
      </c>
      <c r="E42" s="47">
        <f t="shared" si="8"/>
        <v>0.13440000000000002</v>
      </c>
      <c r="F42" s="58">
        <v>0.7</v>
      </c>
      <c r="G42" s="47">
        <f t="shared" si="6"/>
        <v>9.4080000000000011E-2</v>
      </c>
      <c r="H42" s="12">
        <f>H35</f>
        <v>1E-3</v>
      </c>
      <c r="I42" s="66">
        <f t="shared" si="7"/>
        <v>9.4080000000000007E-5</v>
      </c>
    </row>
    <row r="43" spans="1:9" ht="13.5" thickBot="1" x14ac:dyDescent="0.25">
      <c r="A43" s="36" t="s">
        <v>52</v>
      </c>
      <c r="B43" s="39" t="s">
        <v>49</v>
      </c>
      <c r="C43" s="38">
        <v>0</v>
      </c>
      <c r="D43" s="38">
        <f>$D$15</f>
        <v>1</v>
      </c>
      <c r="E43" s="55" t="s">
        <v>49</v>
      </c>
      <c r="F43" s="59">
        <v>92.1</v>
      </c>
      <c r="G43" s="39" t="s">
        <v>49</v>
      </c>
      <c r="H43" s="37">
        <f>H35</f>
        <v>1E-3</v>
      </c>
      <c r="I43" s="60" t="s">
        <v>49</v>
      </c>
    </row>
    <row r="44" spans="1:9" ht="14.25" thickTop="1" thickBot="1" x14ac:dyDescent="0.25">
      <c r="A44" s="40"/>
      <c r="B44" s="41"/>
      <c r="C44" s="41"/>
      <c r="D44" s="41"/>
      <c r="E44" s="41"/>
      <c r="F44" s="45"/>
      <c r="G44" s="45"/>
      <c r="H44" s="45" t="s">
        <v>58</v>
      </c>
      <c r="I44" s="67">
        <f>SUM(I35:I42)</f>
        <v>1.1773128000000001E-2</v>
      </c>
    </row>
    <row r="45" spans="1:9" ht="13.5" thickTop="1" x14ac:dyDescent="0.2"/>
    <row r="46" spans="1:9" ht="13.5" thickBot="1" x14ac:dyDescent="0.25">
      <c r="A46" s="3" t="s">
        <v>59</v>
      </c>
    </row>
    <row r="47" spans="1:9" ht="39" thickTop="1" x14ac:dyDescent="0.2">
      <c r="A47" s="119" t="s">
        <v>47</v>
      </c>
      <c r="B47" s="25" t="s">
        <v>41</v>
      </c>
      <c r="C47" s="26" t="s">
        <v>0</v>
      </c>
      <c r="D47" s="26" t="s">
        <v>1</v>
      </c>
      <c r="E47" s="25" t="s">
        <v>39</v>
      </c>
      <c r="F47" s="26" t="s">
        <v>13</v>
      </c>
      <c r="G47" s="25" t="s">
        <v>48</v>
      </c>
      <c r="H47" s="25" t="s">
        <v>16</v>
      </c>
      <c r="I47" s="42" t="s">
        <v>2</v>
      </c>
    </row>
    <row r="48" spans="1:9" ht="13.5" thickBot="1" x14ac:dyDescent="0.25">
      <c r="A48" s="120"/>
      <c r="B48" s="28" t="s">
        <v>40</v>
      </c>
      <c r="C48" s="28" t="s">
        <v>3</v>
      </c>
      <c r="D48" s="28" t="s">
        <v>4</v>
      </c>
      <c r="E48" s="28" t="s">
        <v>40</v>
      </c>
      <c r="F48" s="28" t="s">
        <v>19</v>
      </c>
      <c r="G48" s="29" t="s">
        <v>24</v>
      </c>
      <c r="H48" s="28" t="s">
        <v>17</v>
      </c>
      <c r="I48" s="30" t="s">
        <v>18</v>
      </c>
    </row>
    <row r="49" spans="1:9" ht="13.5" thickTop="1" x14ac:dyDescent="0.2">
      <c r="A49" s="53" t="s">
        <v>6</v>
      </c>
      <c r="B49" s="57">
        <v>3.6</v>
      </c>
      <c r="C49" s="32">
        <v>0.56999999999999995</v>
      </c>
      <c r="D49" s="32">
        <f>$D$7</f>
        <v>0.2</v>
      </c>
      <c r="E49" s="54">
        <f t="shared" ref="E49:E56" si="9">B49*C49*D49</f>
        <v>0.41040000000000004</v>
      </c>
      <c r="F49" s="57">
        <v>7.5</v>
      </c>
      <c r="G49" s="54">
        <f t="shared" ref="G49:G56" si="10">E49*F49</f>
        <v>3.0780000000000003</v>
      </c>
      <c r="H49" s="31">
        <f>'Input+Results'!$B$8</f>
        <v>1E-3</v>
      </c>
      <c r="I49" s="65">
        <f t="shared" ref="I49:I56" si="11">G49*H49</f>
        <v>3.0780000000000004E-3</v>
      </c>
    </row>
    <row r="50" spans="1:9" x14ac:dyDescent="0.2">
      <c r="A50" s="52" t="s">
        <v>7</v>
      </c>
      <c r="B50" s="58">
        <v>3.2</v>
      </c>
      <c r="C50" s="35">
        <v>0.3</v>
      </c>
      <c r="D50" s="35">
        <f>$D$8</f>
        <v>0.55000000000000004</v>
      </c>
      <c r="E50" s="47">
        <f t="shared" si="9"/>
        <v>0.52800000000000002</v>
      </c>
      <c r="F50" s="58">
        <v>1.3</v>
      </c>
      <c r="G50" s="47">
        <f t="shared" si="10"/>
        <v>0.68640000000000001</v>
      </c>
      <c r="H50" s="12">
        <f>H49</f>
        <v>1E-3</v>
      </c>
      <c r="I50" s="66">
        <f t="shared" si="11"/>
        <v>6.8639999999999999E-4</v>
      </c>
    </row>
    <row r="51" spans="1:9" x14ac:dyDescent="0.2">
      <c r="A51" s="52" t="s">
        <v>5</v>
      </c>
      <c r="B51" s="58">
        <v>1.5</v>
      </c>
      <c r="C51" s="35">
        <v>0.36</v>
      </c>
      <c r="D51" s="35">
        <f>$D$9</f>
        <v>0.7</v>
      </c>
      <c r="E51" s="47">
        <f t="shared" si="9"/>
        <v>0.378</v>
      </c>
      <c r="F51" s="58">
        <v>5.8</v>
      </c>
      <c r="G51" s="47">
        <f t="shared" si="10"/>
        <v>2.1924000000000001</v>
      </c>
      <c r="H51" s="12">
        <f>H49</f>
        <v>1E-3</v>
      </c>
      <c r="I51" s="66">
        <f t="shared" si="11"/>
        <v>2.1924000000000002E-3</v>
      </c>
    </row>
    <row r="52" spans="1:9" x14ac:dyDescent="0.2">
      <c r="A52" s="52" t="s">
        <v>8</v>
      </c>
      <c r="B52" s="58">
        <v>4.2</v>
      </c>
      <c r="C52" s="35">
        <v>0.16</v>
      </c>
      <c r="D52" s="35">
        <f>$D$10</f>
        <v>0.8</v>
      </c>
      <c r="E52" s="47">
        <f t="shared" si="9"/>
        <v>0.53760000000000008</v>
      </c>
      <c r="F52" s="58">
        <v>3.8</v>
      </c>
      <c r="G52" s="47">
        <f t="shared" si="10"/>
        <v>2.0428800000000003</v>
      </c>
      <c r="H52" s="12">
        <f>H49</f>
        <v>1E-3</v>
      </c>
      <c r="I52" s="66">
        <f t="shared" si="11"/>
        <v>2.0428800000000004E-3</v>
      </c>
    </row>
    <row r="53" spans="1:9" x14ac:dyDescent="0.2">
      <c r="A53" s="52" t="s">
        <v>51</v>
      </c>
      <c r="B53" s="58">
        <v>1.1000000000000001</v>
      </c>
      <c r="C53" s="35">
        <v>0.24</v>
      </c>
      <c r="D53" s="35">
        <f>$D$11</f>
        <v>0.7</v>
      </c>
      <c r="E53" s="47">
        <f t="shared" si="9"/>
        <v>0.18479999999999999</v>
      </c>
      <c r="F53" s="58">
        <v>4.5</v>
      </c>
      <c r="G53" s="47">
        <f t="shared" si="10"/>
        <v>0.83160000000000001</v>
      </c>
      <c r="H53" s="12">
        <f>H49</f>
        <v>1E-3</v>
      </c>
      <c r="I53" s="66">
        <f t="shared" si="11"/>
        <v>8.3160000000000005E-4</v>
      </c>
    </row>
    <row r="54" spans="1:9" x14ac:dyDescent="0.2">
      <c r="A54" s="34" t="s">
        <v>50</v>
      </c>
      <c r="B54" s="58">
        <v>0.7</v>
      </c>
      <c r="C54" s="35">
        <v>0.21</v>
      </c>
      <c r="D54" s="35">
        <f>$D$12</f>
        <v>1</v>
      </c>
      <c r="E54" s="47">
        <f t="shared" si="9"/>
        <v>0.14699999999999999</v>
      </c>
      <c r="F54" s="58">
        <v>4.2</v>
      </c>
      <c r="G54" s="47">
        <f t="shared" si="10"/>
        <v>0.61739999999999995</v>
      </c>
      <c r="H54" s="12">
        <f>H49</f>
        <v>1E-3</v>
      </c>
      <c r="I54" s="66">
        <f t="shared" si="11"/>
        <v>6.1739999999999994E-4</v>
      </c>
    </row>
    <row r="55" spans="1:9" x14ac:dyDescent="0.2">
      <c r="A55" s="34" t="s">
        <v>9</v>
      </c>
      <c r="B55" s="58">
        <v>1.2</v>
      </c>
      <c r="C55" s="35">
        <v>0.21</v>
      </c>
      <c r="D55" s="35">
        <f>$D$13</f>
        <v>0.55000000000000004</v>
      </c>
      <c r="E55" s="47">
        <f t="shared" si="9"/>
        <v>0.1386</v>
      </c>
      <c r="F55" s="58">
        <v>2.9</v>
      </c>
      <c r="G55" s="47">
        <f t="shared" si="10"/>
        <v>0.40193999999999996</v>
      </c>
      <c r="H55" s="12">
        <f>H49</f>
        <v>1E-3</v>
      </c>
      <c r="I55" s="66">
        <f t="shared" si="11"/>
        <v>4.0193999999999999E-4</v>
      </c>
    </row>
    <row r="56" spans="1:9" x14ac:dyDescent="0.2">
      <c r="A56" s="34" t="s">
        <v>10</v>
      </c>
      <c r="B56" s="58">
        <v>3.2</v>
      </c>
      <c r="C56" s="35">
        <v>0.21</v>
      </c>
      <c r="D56" s="35">
        <f>$D$14</f>
        <v>0.2</v>
      </c>
      <c r="E56" s="47">
        <f t="shared" si="9"/>
        <v>0.13440000000000002</v>
      </c>
      <c r="F56" s="58">
        <v>0.7</v>
      </c>
      <c r="G56" s="47">
        <f t="shared" si="10"/>
        <v>9.4080000000000011E-2</v>
      </c>
      <c r="H56" s="12">
        <f>H49</f>
        <v>1E-3</v>
      </c>
      <c r="I56" s="66">
        <f t="shared" si="11"/>
        <v>9.4080000000000007E-5</v>
      </c>
    </row>
    <row r="57" spans="1:9" ht="13.5" thickBot="1" x14ac:dyDescent="0.25">
      <c r="A57" s="36" t="s">
        <v>52</v>
      </c>
      <c r="B57" s="39" t="s">
        <v>49</v>
      </c>
      <c r="C57" s="38">
        <v>0</v>
      </c>
      <c r="D57" s="38">
        <f>$D$15</f>
        <v>1</v>
      </c>
      <c r="E57" s="55" t="s">
        <v>49</v>
      </c>
      <c r="F57" s="59">
        <v>62.1</v>
      </c>
      <c r="G57" s="39" t="s">
        <v>49</v>
      </c>
      <c r="H57" s="37">
        <f>H49</f>
        <v>1E-3</v>
      </c>
      <c r="I57" s="68" t="s">
        <v>49</v>
      </c>
    </row>
    <row r="58" spans="1:9" ht="14.25" thickTop="1" thickBot="1" x14ac:dyDescent="0.25">
      <c r="A58" s="40"/>
      <c r="B58" s="41"/>
      <c r="C58" s="41"/>
      <c r="D58" s="41"/>
      <c r="E58" s="41"/>
      <c r="F58" s="45"/>
      <c r="G58" s="45"/>
      <c r="H58" s="45" t="s">
        <v>60</v>
      </c>
      <c r="I58" s="67">
        <f>SUM(I49:I56)</f>
        <v>9.9447000000000008E-3</v>
      </c>
    </row>
    <row r="59" spans="1:9" ht="13.5" thickTop="1" x14ac:dyDescent="0.2"/>
    <row r="60" spans="1:9" ht="13.5" thickBot="1" x14ac:dyDescent="0.25">
      <c r="A60" s="3" t="s">
        <v>61</v>
      </c>
    </row>
    <row r="61" spans="1:9" ht="39" thickTop="1" x14ac:dyDescent="0.2">
      <c r="A61" s="119" t="s">
        <v>47</v>
      </c>
      <c r="B61" s="25" t="s">
        <v>41</v>
      </c>
      <c r="C61" s="26" t="s">
        <v>0</v>
      </c>
      <c r="D61" s="26" t="s">
        <v>1</v>
      </c>
      <c r="E61" s="25" t="s">
        <v>39</v>
      </c>
      <c r="F61" s="26" t="s">
        <v>13</v>
      </c>
      <c r="G61" s="25" t="s">
        <v>48</v>
      </c>
      <c r="H61" s="25" t="s">
        <v>16</v>
      </c>
      <c r="I61" s="42" t="s">
        <v>2</v>
      </c>
    </row>
    <row r="62" spans="1:9" ht="13.5" thickBot="1" x14ac:dyDescent="0.25">
      <c r="A62" s="120"/>
      <c r="B62" s="28" t="s">
        <v>40</v>
      </c>
      <c r="C62" s="28" t="s">
        <v>3</v>
      </c>
      <c r="D62" s="28" t="s">
        <v>4</v>
      </c>
      <c r="E62" s="28" t="s">
        <v>40</v>
      </c>
      <c r="F62" s="28" t="s">
        <v>19</v>
      </c>
      <c r="G62" s="29" t="s">
        <v>24</v>
      </c>
      <c r="H62" s="28" t="s">
        <v>17</v>
      </c>
      <c r="I62" s="30" t="s">
        <v>18</v>
      </c>
    </row>
    <row r="63" spans="1:9" ht="13.5" thickTop="1" x14ac:dyDescent="0.2">
      <c r="A63" s="53" t="s">
        <v>6</v>
      </c>
      <c r="B63" s="57">
        <v>3.6</v>
      </c>
      <c r="C63" s="32">
        <v>0.56999999999999995</v>
      </c>
      <c r="D63" s="32">
        <f>$D$7</f>
        <v>0.2</v>
      </c>
      <c r="E63" s="54">
        <f t="shared" ref="E63:E70" si="12">B63*C63*D63</f>
        <v>0.41040000000000004</v>
      </c>
      <c r="F63" s="57">
        <v>5.5</v>
      </c>
      <c r="G63" s="54">
        <f t="shared" ref="G63:G70" si="13">E63*F63</f>
        <v>2.2572000000000001</v>
      </c>
      <c r="H63" s="31">
        <f>'Input+Results'!$B$8</f>
        <v>1E-3</v>
      </c>
      <c r="I63" s="65">
        <f t="shared" ref="I63:I70" si="14">G63*H63</f>
        <v>2.2572E-3</v>
      </c>
    </row>
    <row r="64" spans="1:9" x14ac:dyDescent="0.2">
      <c r="A64" s="52" t="s">
        <v>7</v>
      </c>
      <c r="B64" s="58">
        <v>3.2</v>
      </c>
      <c r="C64" s="35">
        <v>0.3</v>
      </c>
      <c r="D64" s="35">
        <f>$D$8</f>
        <v>0.55000000000000004</v>
      </c>
      <c r="E64" s="47">
        <f t="shared" si="12"/>
        <v>0.52800000000000002</v>
      </c>
      <c r="F64" s="58">
        <v>0.7</v>
      </c>
      <c r="G64" s="47">
        <f t="shared" si="13"/>
        <v>0.36959999999999998</v>
      </c>
      <c r="H64" s="12">
        <f>H63</f>
        <v>1E-3</v>
      </c>
      <c r="I64" s="66">
        <f t="shared" si="14"/>
        <v>3.6959999999999998E-4</v>
      </c>
    </row>
    <row r="65" spans="1:9" x14ac:dyDescent="0.2">
      <c r="A65" s="52" t="s">
        <v>5</v>
      </c>
      <c r="B65" s="58">
        <v>1.5</v>
      </c>
      <c r="C65" s="35">
        <v>0.36</v>
      </c>
      <c r="D65" s="35">
        <f>$D$9</f>
        <v>0.7</v>
      </c>
      <c r="E65" s="47">
        <f t="shared" si="12"/>
        <v>0.378</v>
      </c>
      <c r="F65" s="58">
        <v>2.8</v>
      </c>
      <c r="G65" s="47">
        <f t="shared" si="13"/>
        <v>1.0584</v>
      </c>
      <c r="H65" s="12">
        <f>H63</f>
        <v>1E-3</v>
      </c>
      <c r="I65" s="66">
        <f t="shared" si="14"/>
        <v>1.0583999999999999E-3</v>
      </c>
    </row>
    <row r="66" spans="1:9" x14ac:dyDescent="0.2">
      <c r="A66" s="52" t="s">
        <v>8</v>
      </c>
      <c r="B66" s="58">
        <v>4.2</v>
      </c>
      <c r="C66" s="35">
        <v>0.16</v>
      </c>
      <c r="D66" s="35">
        <f>$D$10</f>
        <v>0.8</v>
      </c>
      <c r="E66" s="47">
        <f t="shared" si="12"/>
        <v>0.53760000000000008</v>
      </c>
      <c r="F66" s="58">
        <v>2.6</v>
      </c>
      <c r="G66" s="47">
        <f t="shared" si="13"/>
        <v>1.3977600000000003</v>
      </c>
      <c r="H66" s="12">
        <f>H63</f>
        <v>1E-3</v>
      </c>
      <c r="I66" s="66">
        <f t="shared" si="14"/>
        <v>1.3977600000000003E-3</v>
      </c>
    </row>
    <row r="67" spans="1:9" x14ac:dyDescent="0.2">
      <c r="A67" s="52" t="s">
        <v>51</v>
      </c>
      <c r="B67" s="58">
        <v>1.1000000000000001</v>
      </c>
      <c r="C67" s="35">
        <v>0.24</v>
      </c>
      <c r="D67" s="35">
        <f>$D$11</f>
        <v>0.7</v>
      </c>
      <c r="E67" s="47">
        <f t="shared" si="12"/>
        <v>0.18479999999999999</v>
      </c>
      <c r="F67" s="58">
        <v>2.8</v>
      </c>
      <c r="G67" s="47">
        <f t="shared" si="13"/>
        <v>0.5174399999999999</v>
      </c>
      <c r="H67" s="12">
        <f>H63</f>
        <v>1E-3</v>
      </c>
      <c r="I67" s="66">
        <f t="shared" si="14"/>
        <v>5.1743999999999987E-4</v>
      </c>
    </row>
    <row r="68" spans="1:9" x14ac:dyDescent="0.2">
      <c r="A68" s="34" t="s">
        <v>50</v>
      </c>
      <c r="B68" s="58">
        <v>0.7</v>
      </c>
      <c r="C68" s="35">
        <v>0.21</v>
      </c>
      <c r="D68" s="35">
        <f>$D$12</f>
        <v>1</v>
      </c>
      <c r="E68" s="47">
        <f t="shared" si="12"/>
        <v>0.14699999999999999</v>
      </c>
      <c r="F68" s="58">
        <v>2.4</v>
      </c>
      <c r="G68" s="47">
        <f t="shared" si="13"/>
        <v>0.35279999999999995</v>
      </c>
      <c r="H68" s="12">
        <f>H63</f>
        <v>1E-3</v>
      </c>
      <c r="I68" s="66">
        <f t="shared" si="14"/>
        <v>3.5279999999999996E-4</v>
      </c>
    </row>
    <row r="69" spans="1:9" x14ac:dyDescent="0.2">
      <c r="A69" s="34" t="s">
        <v>9</v>
      </c>
      <c r="B69" s="58">
        <v>1.2</v>
      </c>
      <c r="C69" s="35">
        <v>0.21</v>
      </c>
      <c r="D69" s="35">
        <f>$D$13</f>
        <v>0.55000000000000004</v>
      </c>
      <c r="E69" s="47">
        <f t="shared" si="12"/>
        <v>0.1386</v>
      </c>
      <c r="F69" s="58">
        <v>1.9</v>
      </c>
      <c r="G69" s="47">
        <f t="shared" si="13"/>
        <v>0.26333999999999996</v>
      </c>
      <c r="H69" s="12">
        <f>H63</f>
        <v>1E-3</v>
      </c>
      <c r="I69" s="66">
        <f t="shared" si="14"/>
        <v>2.6333999999999998E-4</v>
      </c>
    </row>
    <row r="70" spans="1:9" x14ac:dyDescent="0.2">
      <c r="A70" s="34" t="s">
        <v>10</v>
      </c>
      <c r="B70" s="58">
        <v>3.2</v>
      </c>
      <c r="C70" s="35">
        <v>0.21</v>
      </c>
      <c r="D70" s="35">
        <f>$D$14</f>
        <v>0.2</v>
      </c>
      <c r="E70" s="47">
        <f t="shared" si="12"/>
        <v>0.13440000000000002</v>
      </c>
      <c r="F70" s="58">
        <v>0.6</v>
      </c>
      <c r="G70" s="47">
        <f t="shared" si="13"/>
        <v>8.0640000000000003E-2</v>
      </c>
      <c r="H70" s="12">
        <f>H63</f>
        <v>1E-3</v>
      </c>
      <c r="I70" s="66">
        <f t="shared" si="14"/>
        <v>8.064E-5</v>
      </c>
    </row>
    <row r="71" spans="1:9" ht="13.5" thickBot="1" x14ac:dyDescent="0.25">
      <c r="A71" s="36" t="s">
        <v>52</v>
      </c>
      <c r="B71" s="39" t="s">
        <v>49</v>
      </c>
      <c r="C71" s="38">
        <v>0</v>
      </c>
      <c r="D71" s="38">
        <f>$D$15</f>
        <v>1</v>
      </c>
      <c r="E71" s="55" t="s">
        <v>49</v>
      </c>
      <c r="F71" s="59">
        <v>40.200000000000003</v>
      </c>
      <c r="G71" s="39" t="s">
        <v>49</v>
      </c>
      <c r="H71" s="37">
        <f>H63</f>
        <v>1E-3</v>
      </c>
      <c r="I71" s="68" t="s">
        <v>49</v>
      </c>
    </row>
    <row r="72" spans="1:9" ht="14.25" thickTop="1" thickBot="1" x14ac:dyDescent="0.25">
      <c r="A72" s="40"/>
      <c r="B72" s="41"/>
      <c r="C72" s="41"/>
      <c r="D72" s="41"/>
      <c r="E72" s="41"/>
      <c r="F72" s="45"/>
      <c r="G72" s="45"/>
      <c r="H72" s="45" t="s">
        <v>63</v>
      </c>
      <c r="I72" s="67">
        <f>SUM(I63:I70)</f>
        <v>6.2971800000000003E-3</v>
      </c>
    </row>
    <row r="73" spans="1:9" ht="13.5" thickTop="1" x14ac:dyDescent="0.2">
      <c r="A73" s="22"/>
      <c r="B73" s="22"/>
      <c r="C73" s="22"/>
      <c r="D73" s="22"/>
      <c r="E73" s="22"/>
      <c r="F73" s="62"/>
      <c r="G73" s="62"/>
      <c r="H73" s="62"/>
      <c r="I73" s="69"/>
    </row>
    <row r="74" spans="1:9" ht="13.5" thickBot="1" x14ac:dyDescent="0.25">
      <c r="A74" s="70" t="s">
        <v>62</v>
      </c>
    </row>
    <row r="75" spans="1:9" ht="39" thickTop="1" x14ac:dyDescent="0.2">
      <c r="A75" s="119" t="s">
        <v>47</v>
      </c>
      <c r="B75" s="25" t="s">
        <v>41</v>
      </c>
      <c r="C75" s="26" t="s">
        <v>0</v>
      </c>
      <c r="D75" s="26" t="s">
        <v>1</v>
      </c>
      <c r="E75" s="25" t="s">
        <v>39</v>
      </c>
      <c r="F75" s="26" t="s">
        <v>13</v>
      </c>
      <c r="G75" s="25" t="s">
        <v>48</v>
      </c>
      <c r="H75" s="25" t="s">
        <v>16</v>
      </c>
      <c r="I75" s="42" t="s">
        <v>2</v>
      </c>
    </row>
    <row r="76" spans="1:9" ht="13.5" thickBot="1" x14ac:dyDescent="0.25">
      <c r="A76" s="120"/>
      <c r="B76" s="28" t="s">
        <v>40</v>
      </c>
      <c r="C76" s="28" t="s">
        <v>3</v>
      </c>
      <c r="D76" s="28" t="s">
        <v>4</v>
      </c>
      <c r="E76" s="28" t="s">
        <v>40</v>
      </c>
      <c r="F76" s="28" t="s">
        <v>19</v>
      </c>
      <c r="G76" s="29" t="s">
        <v>24</v>
      </c>
      <c r="H76" s="28" t="s">
        <v>17</v>
      </c>
      <c r="I76" s="30" t="s">
        <v>18</v>
      </c>
    </row>
    <row r="77" spans="1:9" ht="13.5" thickTop="1" x14ac:dyDescent="0.2">
      <c r="A77" s="53" t="s">
        <v>6</v>
      </c>
      <c r="B77" s="57">
        <v>3.6</v>
      </c>
      <c r="C77" s="32">
        <v>0.56999999999999995</v>
      </c>
      <c r="D77" s="32">
        <f>$D$7</f>
        <v>0.2</v>
      </c>
      <c r="E77" s="46">
        <f t="shared" ref="E77:E84" si="15">B77*C77*D77</f>
        <v>0.41040000000000004</v>
      </c>
      <c r="F77" s="71">
        <v>3.4</v>
      </c>
      <c r="G77" s="54">
        <f t="shared" ref="G77:G84" si="16">E77*F77</f>
        <v>1.3953600000000002</v>
      </c>
      <c r="H77" s="31">
        <f>'Input+Results'!$B$8</f>
        <v>1E-3</v>
      </c>
      <c r="I77" s="73">
        <f t="shared" ref="I77:I84" si="17">G77*H77</f>
        <v>1.3953600000000002E-3</v>
      </c>
    </row>
    <row r="78" spans="1:9" x14ac:dyDescent="0.2">
      <c r="A78" s="52" t="s">
        <v>7</v>
      </c>
      <c r="B78" s="58">
        <v>3.2</v>
      </c>
      <c r="C78" s="35">
        <v>0.3</v>
      </c>
      <c r="D78" s="35">
        <f>$D$8</f>
        <v>0.55000000000000004</v>
      </c>
      <c r="E78" s="47">
        <f t="shared" si="15"/>
        <v>0.52800000000000002</v>
      </c>
      <c r="F78" s="71">
        <v>0.5</v>
      </c>
      <c r="G78" s="47">
        <f t="shared" si="16"/>
        <v>0.26400000000000001</v>
      </c>
      <c r="H78" s="12">
        <f>H77</f>
        <v>1E-3</v>
      </c>
      <c r="I78" s="74">
        <f t="shared" si="17"/>
        <v>2.6400000000000002E-4</v>
      </c>
    </row>
    <row r="79" spans="1:9" x14ac:dyDescent="0.2">
      <c r="A79" s="52" t="s">
        <v>5</v>
      </c>
      <c r="B79" s="58">
        <v>1.5</v>
      </c>
      <c r="C79" s="35">
        <v>0.36</v>
      </c>
      <c r="D79" s="35">
        <f>$D$9</f>
        <v>0.7</v>
      </c>
      <c r="E79" s="47">
        <f t="shared" si="15"/>
        <v>0.378</v>
      </c>
      <c r="F79" s="71">
        <v>1.1000000000000001</v>
      </c>
      <c r="G79" s="47">
        <f t="shared" si="16"/>
        <v>0.41580000000000006</v>
      </c>
      <c r="H79" s="12">
        <f>H77</f>
        <v>1E-3</v>
      </c>
      <c r="I79" s="74">
        <f t="shared" si="17"/>
        <v>4.1580000000000008E-4</v>
      </c>
    </row>
    <row r="80" spans="1:9" x14ac:dyDescent="0.2">
      <c r="A80" s="52" t="s">
        <v>8</v>
      </c>
      <c r="B80" s="58">
        <v>4.2</v>
      </c>
      <c r="C80" s="35">
        <v>0.16</v>
      </c>
      <c r="D80" s="35">
        <f>$D$10</f>
        <v>0.8</v>
      </c>
      <c r="E80" s="47">
        <f t="shared" si="15"/>
        <v>0.53760000000000008</v>
      </c>
      <c r="F80" s="71">
        <v>1.9</v>
      </c>
      <c r="G80" s="47">
        <f t="shared" si="16"/>
        <v>1.0214400000000001</v>
      </c>
      <c r="H80" s="12">
        <f>H77</f>
        <v>1E-3</v>
      </c>
      <c r="I80" s="66">
        <f t="shared" si="17"/>
        <v>1.0214400000000002E-3</v>
      </c>
    </row>
    <row r="81" spans="1:9" x14ac:dyDescent="0.2">
      <c r="A81" s="52" t="s">
        <v>51</v>
      </c>
      <c r="B81" s="58">
        <v>1.1000000000000001</v>
      </c>
      <c r="C81" s="35">
        <v>0.24</v>
      </c>
      <c r="D81" s="35">
        <f>$D$11</f>
        <v>0.7</v>
      </c>
      <c r="E81" s="47">
        <f t="shared" si="15"/>
        <v>0.18479999999999999</v>
      </c>
      <c r="F81" s="71">
        <v>1.8</v>
      </c>
      <c r="G81" s="47">
        <f t="shared" si="16"/>
        <v>0.33263999999999999</v>
      </c>
      <c r="H81" s="12">
        <f>H77</f>
        <v>1E-3</v>
      </c>
      <c r="I81" s="74">
        <f t="shared" si="17"/>
        <v>3.3263999999999999E-4</v>
      </c>
    </row>
    <row r="82" spans="1:9" x14ac:dyDescent="0.2">
      <c r="A82" s="34" t="s">
        <v>50</v>
      </c>
      <c r="B82" s="58">
        <v>0.7</v>
      </c>
      <c r="C82" s="35">
        <v>0.21</v>
      </c>
      <c r="D82" s="35">
        <f>$D$12</f>
        <v>1</v>
      </c>
      <c r="E82" s="47">
        <f t="shared" si="15"/>
        <v>0.14699999999999999</v>
      </c>
      <c r="F82" s="71">
        <v>1</v>
      </c>
      <c r="G82" s="47">
        <f t="shared" si="16"/>
        <v>0.14699999999999999</v>
      </c>
      <c r="H82" s="12">
        <f>H77</f>
        <v>1E-3</v>
      </c>
      <c r="I82" s="74">
        <f t="shared" si="17"/>
        <v>1.47E-4</v>
      </c>
    </row>
    <row r="83" spans="1:9" x14ac:dyDescent="0.2">
      <c r="A83" s="34" t="s">
        <v>9</v>
      </c>
      <c r="B83" s="58">
        <v>1.2</v>
      </c>
      <c r="C83" s="35">
        <v>0.21</v>
      </c>
      <c r="D83" s="35">
        <f>$D$13</f>
        <v>0.55000000000000004</v>
      </c>
      <c r="E83" s="47">
        <f t="shared" si="15"/>
        <v>0.1386</v>
      </c>
      <c r="F83" s="71">
        <v>1.1000000000000001</v>
      </c>
      <c r="G83" s="47">
        <f t="shared" si="16"/>
        <v>0.15246000000000001</v>
      </c>
      <c r="H83" s="12">
        <f>H77</f>
        <v>1E-3</v>
      </c>
      <c r="I83" s="74">
        <f t="shared" si="17"/>
        <v>1.5246000000000001E-4</v>
      </c>
    </row>
    <row r="84" spans="1:9" x14ac:dyDescent="0.2">
      <c r="A84" s="34" t="s">
        <v>10</v>
      </c>
      <c r="B84" s="58">
        <v>3.2</v>
      </c>
      <c r="C84" s="35">
        <v>0.21</v>
      </c>
      <c r="D84" s="35">
        <f>$D$14</f>
        <v>0.2</v>
      </c>
      <c r="E84" s="47">
        <f t="shared" si="15"/>
        <v>0.13440000000000002</v>
      </c>
      <c r="F84" s="71">
        <v>0.4</v>
      </c>
      <c r="G84" s="47">
        <f t="shared" si="16"/>
        <v>5.3760000000000009E-2</v>
      </c>
      <c r="H84" s="12">
        <f>H77</f>
        <v>1E-3</v>
      </c>
      <c r="I84" s="74">
        <f t="shared" si="17"/>
        <v>5.3760000000000007E-5</v>
      </c>
    </row>
    <row r="85" spans="1:9" ht="13.5" thickBot="1" x14ac:dyDescent="0.25">
      <c r="A85" s="36" t="s">
        <v>52</v>
      </c>
      <c r="B85" s="39" t="s">
        <v>49</v>
      </c>
      <c r="C85" s="38">
        <v>0</v>
      </c>
      <c r="D85" s="38">
        <f>$D$15</f>
        <v>1</v>
      </c>
      <c r="E85" s="48" t="s">
        <v>49</v>
      </c>
      <c r="F85" s="72">
        <v>29.9</v>
      </c>
      <c r="G85" s="39" t="s">
        <v>49</v>
      </c>
      <c r="H85" s="37">
        <f>H77</f>
        <v>1E-3</v>
      </c>
      <c r="I85" s="67" t="s">
        <v>49</v>
      </c>
    </row>
    <row r="86" spans="1:9" ht="14.25" thickTop="1" thickBot="1" x14ac:dyDescent="0.25">
      <c r="A86" s="43"/>
      <c r="B86" s="41"/>
      <c r="C86" s="44"/>
      <c r="D86" s="44"/>
      <c r="E86" s="41"/>
      <c r="F86" s="44"/>
      <c r="G86" s="45"/>
      <c r="H86" s="45" t="s">
        <v>64</v>
      </c>
      <c r="I86" s="75">
        <f>SUM(I77:I85)</f>
        <v>3.7824600000000005E-3</v>
      </c>
    </row>
    <row r="87" spans="1:9" ht="13.5" thickTop="1" x14ac:dyDescent="0.2"/>
    <row r="88" spans="1:9" ht="13.5" thickBot="1" x14ac:dyDescent="0.25">
      <c r="A88" s="3" t="s">
        <v>65</v>
      </c>
    </row>
    <row r="89" spans="1:9" ht="39" thickTop="1" x14ac:dyDescent="0.2">
      <c r="A89" s="119" t="s">
        <v>47</v>
      </c>
      <c r="B89" s="25" t="s">
        <v>41</v>
      </c>
      <c r="C89" s="26" t="s">
        <v>0</v>
      </c>
      <c r="D89" s="26" t="s">
        <v>1</v>
      </c>
      <c r="E89" s="25" t="s">
        <v>39</v>
      </c>
      <c r="F89" s="26" t="s">
        <v>13</v>
      </c>
      <c r="G89" s="25" t="s">
        <v>48</v>
      </c>
      <c r="H89" s="25" t="s">
        <v>16</v>
      </c>
      <c r="I89" s="42" t="s">
        <v>2</v>
      </c>
    </row>
    <row r="90" spans="1:9" ht="13.5" thickBot="1" x14ac:dyDescent="0.25">
      <c r="A90" s="120"/>
      <c r="B90" s="28" t="s">
        <v>40</v>
      </c>
      <c r="C90" s="28" t="s">
        <v>3</v>
      </c>
      <c r="D90" s="28" t="s">
        <v>4</v>
      </c>
      <c r="E90" s="28" t="s">
        <v>40</v>
      </c>
      <c r="F90" s="28" t="s">
        <v>19</v>
      </c>
      <c r="G90" s="29" t="s">
        <v>24</v>
      </c>
      <c r="H90" s="28" t="s">
        <v>17</v>
      </c>
      <c r="I90" s="30" t="s">
        <v>18</v>
      </c>
    </row>
    <row r="91" spans="1:9" ht="13.5" thickTop="1" x14ac:dyDescent="0.2">
      <c r="A91" s="53" t="s">
        <v>6</v>
      </c>
      <c r="B91" s="57">
        <v>3.6</v>
      </c>
      <c r="C91" s="32">
        <v>0.56999999999999995</v>
      </c>
      <c r="D91" s="32">
        <f>$D$7</f>
        <v>0.2</v>
      </c>
      <c r="E91" s="54">
        <f t="shared" ref="E91:E98" si="18">B91*C91*D91</f>
        <v>0.41040000000000004</v>
      </c>
      <c r="F91" s="57">
        <v>2.4</v>
      </c>
      <c r="G91" s="54">
        <f t="shared" ref="G91:G98" si="19">E91*F91</f>
        <v>0.98496000000000006</v>
      </c>
      <c r="H91" s="31">
        <f>'Input+Results'!$B$8</f>
        <v>1E-3</v>
      </c>
      <c r="I91" s="65">
        <f t="shared" ref="I91:I98" si="20">G91*H91</f>
        <v>9.8496E-4</v>
      </c>
    </row>
    <row r="92" spans="1:9" x14ac:dyDescent="0.2">
      <c r="A92" s="52" t="s">
        <v>7</v>
      </c>
      <c r="B92" s="58">
        <v>3.2</v>
      </c>
      <c r="C92" s="35">
        <v>0.3</v>
      </c>
      <c r="D92" s="35">
        <f>$D$8</f>
        <v>0.55000000000000004</v>
      </c>
      <c r="E92" s="47">
        <f t="shared" si="18"/>
        <v>0.52800000000000002</v>
      </c>
      <c r="F92" s="58">
        <v>0.4</v>
      </c>
      <c r="G92" s="47">
        <f t="shared" si="19"/>
        <v>0.21120000000000003</v>
      </c>
      <c r="H92" s="12">
        <f>H91</f>
        <v>1E-3</v>
      </c>
      <c r="I92" s="66">
        <f t="shared" si="20"/>
        <v>2.1120000000000004E-4</v>
      </c>
    </row>
    <row r="93" spans="1:9" x14ac:dyDescent="0.2">
      <c r="A93" s="52" t="s">
        <v>5</v>
      </c>
      <c r="B93" s="58">
        <v>1.5</v>
      </c>
      <c r="C93" s="35">
        <v>0.36</v>
      </c>
      <c r="D93" s="35">
        <f>$D$9</f>
        <v>0.7</v>
      </c>
      <c r="E93" s="47">
        <f t="shared" si="18"/>
        <v>0.378</v>
      </c>
      <c r="F93" s="58">
        <v>1.2</v>
      </c>
      <c r="G93" s="47">
        <f t="shared" si="19"/>
        <v>0.4536</v>
      </c>
      <c r="H93" s="12">
        <f>H91</f>
        <v>1E-3</v>
      </c>
      <c r="I93" s="66">
        <f t="shared" si="20"/>
        <v>4.5360000000000002E-4</v>
      </c>
    </row>
    <row r="94" spans="1:9" x14ac:dyDescent="0.2">
      <c r="A94" s="52" t="s">
        <v>8</v>
      </c>
      <c r="B94" s="58">
        <v>4.2</v>
      </c>
      <c r="C94" s="35">
        <v>0.16</v>
      </c>
      <c r="D94" s="35">
        <f>$D$10</f>
        <v>0.8</v>
      </c>
      <c r="E94" s="47">
        <f t="shared" si="18"/>
        <v>0.53760000000000008</v>
      </c>
      <c r="F94" s="58">
        <v>1.9</v>
      </c>
      <c r="G94" s="47">
        <f t="shared" si="19"/>
        <v>1.0214400000000001</v>
      </c>
      <c r="H94" s="12">
        <f>H91</f>
        <v>1E-3</v>
      </c>
      <c r="I94" s="66">
        <f t="shared" si="20"/>
        <v>1.0214400000000002E-3</v>
      </c>
    </row>
    <row r="95" spans="1:9" x14ac:dyDescent="0.2">
      <c r="A95" s="52" t="s">
        <v>51</v>
      </c>
      <c r="B95" s="58">
        <v>1.1000000000000001</v>
      </c>
      <c r="C95" s="35">
        <v>0.24</v>
      </c>
      <c r="D95" s="35">
        <f>$D$11</f>
        <v>0.7</v>
      </c>
      <c r="E95" s="47">
        <f t="shared" si="18"/>
        <v>0.18479999999999999</v>
      </c>
      <c r="F95" s="58">
        <v>2.2999999999999998</v>
      </c>
      <c r="G95" s="47">
        <f t="shared" si="19"/>
        <v>0.42503999999999997</v>
      </c>
      <c r="H95" s="12">
        <f>H91</f>
        <v>1E-3</v>
      </c>
      <c r="I95" s="66">
        <f t="shared" si="20"/>
        <v>4.2503999999999996E-4</v>
      </c>
    </row>
    <row r="96" spans="1:9" x14ac:dyDescent="0.2">
      <c r="A96" s="34" t="s">
        <v>50</v>
      </c>
      <c r="B96" s="58">
        <v>0.7</v>
      </c>
      <c r="C96" s="35">
        <v>0.21</v>
      </c>
      <c r="D96" s="35">
        <f>$D$12</f>
        <v>1</v>
      </c>
      <c r="E96" s="47">
        <f t="shared" si="18"/>
        <v>0.14699999999999999</v>
      </c>
      <c r="F96" s="58">
        <v>0.8</v>
      </c>
      <c r="G96" s="47">
        <f t="shared" si="19"/>
        <v>0.1176</v>
      </c>
      <c r="H96" s="12">
        <f>H91</f>
        <v>1E-3</v>
      </c>
      <c r="I96" s="66">
        <f t="shared" si="20"/>
        <v>1.176E-4</v>
      </c>
    </row>
    <row r="97" spans="1:9" x14ac:dyDescent="0.2">
      <c r="A97" s="34" t="s">
        <v>9</v>
      </c>
      <c r="B97" s="58">
        <v>1.2</v>
      </c>
      <c r="C97" s="35">
        <v>0.21</v>
      </c>
      <c r="D97" s="35">
        <f>$D$13</f>
        <v>0.55000000000000004</v>
      </c>
      <c r="E97" s="47">
        <f t="shared" si="18"/>
        <v>0.1386</v>
      </c>
      <c r="F97" s="58">
        <v>0.9</v>
      </c>
      <c r="G97" s="47">
        <f t="shared" si="19"/>
        <v>0.12474</v>
      </c>
      <c r="H97" s="12">
        <f>H91</f>
        <v>1E-3</v>
      </c>
      <c r="I97" s="66">
        <f t="shared" si="20"/>
        <v>1.2474E-4</v>
      </c>
    </row>
    <row r="98" spans="1:9" x14ac:dyDescent="0.2">
      <c r="A98" s="34" t="s">
        <v>10</v>
      </c>
      <c r="B98" s="58">
        <v>3.2</v>
      </c>
      <c r="C98" s="35">
        <v>0.21</v>
      </c>
      <c r="D98" s="35">
        <f>$D$14</f>
        <v>0.2</v>
      </c>
      <c r="E98" s="47">
        <f t="shared" si="18"/>
        <v>0.13440000000000002</v>
      </c>
      <c r="F98" s="58">
        <v>0.4</v>
      </c>
      <c r="G98" s="47">
        <f t="shared" si="19"/>
        <v>5.3760000000000009E-2</v>
      </c>
      <c r="H98" s="12">
        <f>H91</f>
        <v>1E-3</v>
      </c>
      <c r="I98" s="66">
        <f t="shared" si="20"/>
        <v>5.3760000000000007E-5</v>
      </c>
    </row>
    <row r="99" spans="1:9" ht="13.5" thickBot="1" x14ac:dyDescent="0.25">
      <c r="A99" s="36" t="s">
        <v>52</v>
      </c>
      <c r="B99" s="39" t="s">
        <v>49</v>
      </c>
      <c r="C99" s="38">
        <v>0</v>
      </c>
      <c r="D99" s="38">
        <f>$D$15</f>
        <v>1</v>
      </c>
      <c r="E99" s="55" t="s">
        <v>49</v>
      </c>
      <c r="F99" s="59">
        <v>34.5</v>
      </c>
      <c r="G99" s="39" t="s">
        <v>49</v>
      </c>
      <c r="H99" s="37">
        <f>H91</f>
        <v>1E-3</v>
      </c>
      <c r="I99" s="68" t="s">
        <v>49</v>
      </c>
    </row>
    <row r="100" spans="1:9" ht="14.25" thickTop="1" thickBot="1" x14ac:dyDescent="0.25">
      <c r="A100" s="43"/>
      <c r="B100" s="41"/>
      <c r="C100" s="44"/>
      <c r="D100" s="44"/>
      <c r="E100" s="41"/>
      <c r="F100" s="44"/>
      <c r="G100" s="45"/>
      <c r="H100" s="45" t="s">
        <v>66</v>
      </c>
      <c r="I100" s="67">
        <f>SUM(I91:I98)</f>
        <v>3.3923399999999998E-3</v>
      </c>
    </row>
    <row r="101" spans="1:9" ht="13.5" thickTop="1" x14ac:dyDescent="0.2"/>
    <row r="102" spans="1:9" ht="13.5" thickBot="1" x14ac:dyDescent="0.25">
      <c r="A102" s="3" t="s">
        <v>67</v>
      </c>
    </row>
    <row r="103" spans="1:9" ht="39" thickTop="1" x14ac:dyDescent="0.2">
      <c r="A103" s="119" t="s">
        <v>47</v>
      </c>
      <c r="B103" s="25" t="s">
        <v>41</v>
      </c>
      <c r="C103" s="26" t="s">
        <v>0</v>
      </c>
      <c r="D103" s="26" t="s">
        <v>1</v>
      </c>
      <c r="E103" s="25" t="s">
        <v>39</v>
      </c>
      <c r="F103" s="26" t="s">
        <v>13</v>
      </c>
      <c r="G103" s="25" t="s">
        <v>48</v>
      </c>
      <c r="H103" s="25" t="s">
        <v>16</v>
      </c>
      <c r="I103" s="42" t="s">
        <v>2</v>
      </c>
    </row>
    <row r="104" spans="1:9" ht="13.5" thickBot="1" x14ac:dyDescent="0.25">
      <c r="A104" s="120"/>
      <c r="B104" s="28" t="s">
        <v>40</v>
      </c>
      <c r="C104" s="28" t="s">
        <v>3</v>
      </c>
      <c r="D104" s="28" t="s">
        <v>4</v>
      </c>
      <c r="E104" s="28" t="s">
        <v>40</v>
      </c>
      <c r="F104" s="28" t="s">
        <v>19</v>
      </c>
      <c r="G104" s="29" t="s">
        <v>24</v>
      </c>
      <c r="H104" s="28" t="s">
        <v>17</v>
      </c>
      <c r="I104" s="30" t="s">
        <v>18</v>
      </c>
    </row>
    <row r="105" spans="1:9" ht="13.5" thickTop="1" x14ac:dyDescent="0.2">
      <c r="A105" s="53" t="s">
        <v>6</v>
      </c>
      <c r="B105" s="57">
        <v>3.6</v>
      </c>
      <c r="C105" s="32">
        <v>0.56999999999999995</v>
      </c>
      <c r="D105" s="32">
        <f>$D$7</f>
        <v>0.2</v>
      </c>
      <c r="E105" s="54">
        <f t="shared" ref="E105:E112" si="21">B105*C105*D105</f>
        <v>0.41040000000000004</v>
      </c>
      <c r="F105" s="57">
        <v>1.8</v>
      </c>
      <c r="G105" s="54">
        <f t="shared" ref="G105:G112" si="22">E105*F105</f>
        <v>0.73872000000000004</v>
      </c>
      <c r="H105" s="31">
        <f>'Input+Results'!$B$8</f>
        <v>1E-3</v>
      </c>
      <c r="I105" s="65">
        <f t="shared" ref="I105:I112" si="23">G105*H105</f>
        <v>7.3872000000000011E-4</v>
      </c>
    </row>
    <row r="106" spans="1:9" x14ac:dyDescent="0.2">
      <c r="A106" s="52" t="s">
        <v>7</v>
      </c>
      <c r="B106" s="58">
        <v>3.2</v>
      </c>
      <c r="C106" s="35">
        <v>0.3</v>
      </c>
      <c r="D106" s="35">
        <f>$D$8</f>
        <v>0.55000000000000004</v>
      </c>
      <c r="E106" s="47">
        <f t="shared" si="21"/>
        <v>0.52800000000000002</v>
      </c>
      <c r="F106" s="58">
        <v>0.3</v>
      </c>
      <c r="G106" s="47">
        <f t="shared" si="22"/>
        <v>0.15840000000000001</v>
      </c>
      <c r="H106" s="12">
        <f>H105</f>
        <v>1E-3</v>
      </c>
      <c r="I106" s="66">
        <f t="shared" si="23"/>
        <v>1.5840000000000003E-4</v>
      </c>
    </row>
    <row r="107" spans="1:9" x14ac:dyDescent="0.2">
      <c r="A107" s="52" t="s">
        <v>5</v>
      </c>
      <c r="B107" s="58">
        <v>1.5</v>
      </c>
      <c r="C107" s="35">
        <v>0.36</v>
      </c>
      <c r="D107" s="35">
        <f>$D$9</f>
        <v>0.7</v>
      </c>
      <c r="E107" s="47">
        <f t="shared" si="21"/>
        <v>0.378</v>
      </c>
      <c r="F107" s="58">
        <v>1.6</v>
      </c>
      <c r="G107" s="47">
        <f t="shared" si="22"/>
        <v>0.6048</v>
      </c>
      <c r="H107" s="12">
        <f>H105</f>
        <v>1E-3</v>
      </c>
      <c r="I107" s="66">
        <f t="shared" si="23"/>
        <v>6.0480000000000006E-4</v>
      </c>
    </row>
    <row r="108" spans="1:9" x14ac:dyDescent="0.2">
      <c r="A108" s="52" t="s">
        <v>8</v>
      </c>
      <c r="B108" s="58">
        <v>4.2</v>
      </c>
      <c r="C108" s="35">
        <v>0.16</v>
      </c>
      <c r="D108" s="35">
        <f>$D$10</f>
        <v>0.8</v>
      </c>
      <c r="E108" s="47">
        <f t="shared" si="21"/>
        <v>0.53760000000000008</v>
      </c>
      <c r="F108" s="58">
        <v>1.6</v>
      </c>
      <c r="G108" s="47">
        <f t="shared" si="22"/>
        <v>0.86016000000000015</v>
      </c>
      <c r="H108" s="12">
        <f>H105</f>
        <v>1E-3</v>
      </c>
      <c r="I108" s="66">
        <f t="shared" si="23"/>
        <v>8.6016000000000011E-4</v>
      </c>
    </row>
    <row r="109" spans="1:9" x14ac:dyDescent="0.2">
      <c r="A109" s="52" t="s">
        <v>51</v>
      </c>
      <c r="B109" s="58">
        <v>1.1000000000000001</v>
      </c>
      <c r="C109" s="35">
        <v>0.24</v>
      </c>
      <c r="D109" s="35">
        <f>$D$11</f>
        <v>0.7</v>
      </c>
      <c r="E109" s="47">
        <f t="shared" si="21"/>
        <v>0.18479999999999999</v>
      </c>
      <c r="F109" s="58">
        <v>2.5</v>
      </c>
      <c r="G109" s="47">
        <f t="shared" si="22"/>
        <v>0.46199999999999997</v>
      </c>
      <c r="H109" s="12">
        <f>H105</f>
        <v>1E-3</v>
      </c>
      <c r="I109" s="66">
        <f t="shared" si="23"/>
        <v>4.6199999999999995E-4</v>
      </c>
    </row>
    <row r="110" spans="1:9" x14ac:dyDescent="0.2">
      <c r="A110" s="34" t="s">
        <v>50</v>
      </c>
      <c r="B110" s="58">
        <v>0.7</v>
      </c>
      <c r="C110" s="35">
        <v>0.21</v>
      </c>
      <c r="D110" s="35">
        <f>$D$12</f>
        <v>1</v>
      </c>
      <c r="E110" s="47">
        <f t="shared" si="21"/>
        <v>0.14699999999999999</v>
      </c>
      <c r="F110" s="58">
        <v>1</v>
      </c>
      <c r="G110" s="47">
        <f t="shared" si="22"/>
        <v>0.14699999999999999</v>
      </c>
      <c r="H110" s="12">
        <f>H105</f>
        <v>1E-3</v>
      </c>
      <c r="I110" s="66">
        <f t="shared" si="23"/>
        <v>1.47E-4</v>
      </c>
    </row>
    <row r="111" spans="1:9" x14ac:dyDescent="0.2">
      <c r="A111" s="34" t="s">
        <v>9</v>
      </c>
      <c r="B111" s="58">
        <v>1.2</v>
      </c>
      <c r="C111" s="35">
        <v>0.21</v>
      </c>
      <c r="D111" s="35">
        <f>$D$13</f>
        <v>0.55000000000000004</v>
      </c>
      <c r="E111" s="47">
        <f t="shared" si="21"/>
        <v>0.1386</v>
      </c>
      <c r="F111" s="58">
        <v>0.7</v>
      </c>
      <c r="G111" s="47">
        <f t="shared" si="22"/>
        <v>9.7019999999999995E-2</v>
      </c>
      <c r="H111" s="12">
        <f>H105</f>
        <v>1E-3</v>
      </c>
      <c r="I111" s="66">
        <f t="shared" si="23"/>
        <v>9.7020000000000003E-5</v>
      </c>
    </row>
    <row r="112" spans="1:9" x14ac:dyDescent="0.2">
      <c r="A112" s="34" t="s">
        <v>10</v>
      </c>
      <c r="B112" s="58">
        <v>3.2</v>
      </c>
      <c r="C112" s="35">
        <v>0.21</v>
      </c>
      <c r="D112" s="35">
        <f>$D$14</f>
        <v>0.2</v>
      </c>
      <c r="E112" s="47">
        <f t="shared" si="21"/>
        <v>0.13440000000000002</v>
      </c>
      <c r="F112" s="58">
        <v>0.3</v>
      </c>
      <c r="G112" s="47">
        <f t="shared" si="22"/>
        <v>4.0320000000000002E-2</v>
      </c>
      <c r="H112" s="12">
        <f>H105</f>
        <v>1E-3</v>
      </c>
      <c r="I112" s="66">
        <f t="shared" si="23"/>
        <v>4.032E-5</v>
      </c>
    </row>
    <row r="113" spans="1:9" ht="13.5" thickBot="1" x14ac:dyDescent="0.25">
      <c r="A113" s="36" t="s">
        <v>52</v>
      </c>
      <c r="B113" s="39" t="s">
        <v>49</v>
      </c>
      <c r="C113" s="38">
        <v>0</v>
      </c>
      <c r="D113" s="38">
        <f>$D$15</f>
        <v>1</v>
      </c>
      <c r="E113" s="55" t="s">
        <v>49</v>
      </c>
      <c r="F113" s="59">
        <v>29.9</v>
      </c>
      <c r="G113" s="39" t="s">
        <v>49</v>
      </c>
      <c r="H113" s="37">
        <f>H105</f>
        <v>1E-3</v>
      </c>
      <c r="I113" s="68" t="s">
        <v>49</v>
      </c>
    </row>
    <row r="114" spans="1:9" ht="14.25" thickTop="1" thickBot="1" x14ac:dyDescent="0.25">
      <c r="A114" s="43"/>
      <c r="B114" s="41"/>
      <c r="C114" s="44"/>
      <c r="D114" s="44"/>
      <c r="E114" s="41"/>
      <c r="F114" s="44"/>
      <c r="G114" s="45"/>
      <c r="H114" s="45" t="s">
        <v>68</v>
      </c>
      <c r="I114" s="67">
        <f>SUM(I105:I112)</f>
        <v>3.1084200000000006E-3</v>
      </c>
    </row>
    <row r="115" spans="1:9" ht="13.5" thickTop="1" x14ac:dyDescent="0.2"/>
    <row r="116" spans="1:9" ht="13.5" thickBot="1" x14ac:dyDescent="0.25">
      <c r="A116" s="3" t="s">
        <v>69</v>
      </c>
    </row>
    <row r="117" spans="1:9" ht="39" thickTop="1" x14ac:dyDescent="0.2">
      <c r="A117" s="119" t="s">
        <v>47</v>
      </c>
      <c r="B117" s="25" t="s">
        <v>41</v>
      </c>
      <c r="C117" s="26" t="s">
        <v>0</v>
      </c>
      <c r="D117" s="26" t="s">
        <v>1</v>
      </c>
      <c r="E117" s="25" t="s">
        <v>39</v>
      </c>
      <c r="F117" s="26" t="s">
        <v>13</v>
      </c>
      <c r="G117" s="25" t="s">
        <v>48</v>
      </c>
      <c r="H117" s="25" t="s">
        <v>16</v>
      </c>
      <c r="I117" s="27" t="s">
        <v>2</v>
      </c>
    </row>
    <row r="118" spans="1:9" ht="13.5" thickBot="1" x14ac:dyDescent="0.25">
      <c r="A118" s="120"/>
      <c r="B118" s="28" t="s">
        <v>40</v>
      </c>
      <c r="C118" s="28" t="s">
        <v>3</v>
      </c>
      <c r="D118" s="28" t="s">
        <v>4</v>
      </c>
      <c r="E118" s="28" t="s">
        <v>40</v>
      </c>
      <c r="F118" s="28" t="s">
        <v>19</v>
      </c>
      <c r="G118" s="29" t="s">
        <v>24</v>
      </c>
      <c r="H118" s="28" t="s">
        <v>17</v>
      </c>
      <c r="I118" s="30" t="s">
        <v>18</v>
      </c>
    </row>
    <row r="119" spans="1:9" ht="13.5" thickTop="1" x14ac:dyDescent="0.2">
      <c r="A119" s="53" t="s">
        <v>6</v>
      </c>
      <c r="B119" s="57">
        <v>3.6</v>
      </c>
      <c r="C119" s="32">
        <v>0.56999999999999995</v>
      </c>
      <c r="D119" s="32">
        <f>$D$7</f>
        <v>0.2</v>
      </c>
      <c r="E119" s="54">
        <f t="shared" ref="E119:E126" si="24">B119*C119*D119</f>
        <v>0.41040000000000004</v>
      </c>
      <c r="F119" s="57">
        <v>2.2999999999999998</v>
      </c>
      <c r="G119" s="54">
        <f t="shared" ref="G119:G126" si="25">E119*F119</f>
        <v>0.94391999999999998</v>
      </c>
      <c r="H119" s="31">
        <f>'Input+Results'!$B$8</f>
        <v>1E-3</v>
      </c>
      <c r="I119" s="65">
        <f t="shared" ref="I119:I126" si="26">G119*H119</f>
        <v>9.4392E-4</v>
      </c>
    </row>
    <row r="120" spans="1:9" x14ac:dyDescent="0.2">
      <c r="A120" s="52" t="s">
        <v>7</v>
      </c>
      <c r="B120" s="58">
        <v>3.2</v>
      </c>
      <c r="C120" s="35">
        <v>0.3</v>
      </c>
      <c r="D120" s="35">
        <f>$D$8</f>
        <v>0.55000000000000004</v>
      </c>
      <c r="E120" s="47">
        <f t="shared" si="24"/>
        <v>0.52800000000000002</v>
      </c>
      <c r="F120" s="58">
        <v>0.4</v>
      </c>
      <c r="G120" s="47">
        <f t="shared" si="25"/>
        <v>0.21120000000000003</v>
      </c>
      <c r="H120" s="12">
        <f>H119</f>
        <v>1E-3</v>
      </c>
      <c r="I120" s="66">
        <f t="shared" si="26"/>
        <v>2.1120000000000004E-4</v>
      </c>
    </row>
    <row r="121" spans="1:9" x14ac:dyDescent="0.2">
      <c r="A121" s="52" t="s">
        <v>5</v>
      </c>
      <c r="B121" s="58">
        <v>1.5</v>
      </c>
      <c r="C121" s="35">
        <v>0.36</v>
      </c>
      <c r="D121" s="35">
        <f>$D$9</f>
        <v>0.7</v>
      </c>
      <c r="E121" s="47">
        <f t="shared" si="24"/>
        <v>0.378</v>
      </c>
      <c r="F121" s="58">
        <v>1.3</v>
      </c>
      <c r="G121" s="47">
        <f t="shared" si="25"/>
        <v>0.4914</v>
      </c>
      <c r="H121" s="12">
        <f>H119</f>
        <v>1E-3</v>
      </c>
      <c r="I121" s="66">
        <f t="shared" si="26"/>
        <v>4.9140000000000002E-4</v>
      </c>
    </row>
    <row r="122" spans="1:9" x14ac:dyDescent="0.2">
      <c r="A122" s="52" t="s">
        <v>8</v>
      </c>
      <c r="B122" s="58">
        <v>4.2</v>
      </c>
      <c r="C122" s="35">
        <v>0.16</v>
      </c>
      <c r="D122" s="35">
        <f>$D$10</f>
        <v>0.8</v>
      </c>
      <c r="E122" s="47">
        <f t="shared" si="24"/>
        <v>0.53760000000000008</v>
      </c>
      <c r="F122" s="58">
        <v>1.6</v>
      </c>
      <c r="G122" s="47">
        <f t="shared" si="25"/>
        <v>0.86016000000000015</v>
      </c>
      <c r="H122" s="12">
        <f>H119</f>
        <v>1E-3</v>
      </c>
      <c r="I122" s="66">
        <f t="shared" si="26"/>
        <v>8.6016000000000011E-4</v>
      </c>
    </row>
    <row r="123" spans="1:9" x14ac:dyDescent="0.2">
      <c r="A123" s="52" t="s">
        <v>51</v>
      </c>
      <c r="B123" s="58">
        <v>1.1000000000000001</v>
      </c>
      <c r="C123" s="35">
        <v>0.24</v>
      </c>
      <c r="D123" s="35">
        <f>$D$11</f>
        <v>0.7</v>
      </c>
      <c r="E123" s="47">
        <f t="shared" si="24"/>
        <v>0.18479999999999999</v>
      </c>
      <c r="F123" s="58">
        <v>2.2999999999999998</v>
      </c>
      <c r="G123" s="47">
        <f t="shared" si="25"/>
        <v>0.42503999999999997</v>
      </c>
      <c r="H123" s="12">
        <f>H119</f>
        <v>1E-3</v>
      </c>
      <c r="I123" s="66">
        <f t="shared" si="26"/>
        <v>4.2503999999999996E-4</v>
      </c>
    </row>
    <row r="124" spans="1:9" x14ac:dyDescent="0.2">
      <c r="A124" s="34" t="s">
        <v>50</v>
      </c>
      <c r="B124" s="58">
        <v>0.7</v>
      </c>
      <c r="C124" s="35">
        <v>0.21</v>
      </c>
      <c r="D124" s="35">
        <f>$D$12</f>
        <v>1</v>
      </c>
      <c r="E124" s="47">
        <f t="shared" si="24"/>
        <v>0.14699999999999999</v>
      </c>
      <c r="F124" s="58">
        <v>0.9</v>
      </c>
      <c r="G124" s="47">
        <f t="shared" si="25"/>
        <v>0.1323</v>
      </c>
      <c r="H124" s="12">
        <f>H119</f>
        <v>1E-3</v>
      </c>
      <c r="I124" s="66">
        <f t="shared" si="26"/>
        <v>1.3229999999999999E-4</v>
      </c>
    </row>
    <row r="125" spans="1:9" x14ac:dyDescent="0.2">
      <c r="A125" s="34" t="s">
        <v>9</v>
      </c>
      <c r="B125" s="58">
        <v>1.2</v>
      </c>
      <c r="C125" s="35">
        <v>0.21</v>
      </c>
      <c r="D125" s="35">
        <f>$D$13</f>
        <v>0.55000000000000004</v>
      </c>
      <c r="E125" s="47">
        <f t="shared" si="24"/>
        <v>0.1386</v>
      </c>
      <c r="F125" s="58">
        <v>0.9</v>
      </c>
      <c r="G125" s="47">
        <f t="shared" si="25"/>
        <v>0.12474</v>
      </c>
      <c r="H125" s="12">
        <f>H119</f>
        <v>1E-3</v>
      </c>
      <c r="I125" s="66">
        <f t="shared" si="26"/>
        <v>1.2474E-4</v>
      </c>
    </row>
    <row r="126" spans="1:9" x14ac:dyDescent="0.2">
      <c r="A126" s="34" t="s">
        <v>10</v>
      </c>
      <c r="B126" s="58">
        <v>3.2</v>
      </c>
      <c r="C126" s="35">
        <v>0.21</v>
      </c>
      <c r="D126" s="35">
        <f>$D$14</f>
        <v>0.2</v>
      </c>
      <c r="E126" s="47">
        <f t="shared" si="24"/>
        <v>0.13440000000000002</v>
      </c>
      <c r="F126" s="58">
        <v>0.4</v>
      </c>
      <c r="G126" s="47">
        <f t="shared" si="25"/>
        <v>5.3760000000000009E-2</v>
      </c>
      <c r="H126" s="12">
        <f>H119</f>
        <v>1E-3</v>
      </c>
      <c r="I126" s="66">
        <f t="shared" si="26"/>
        <v>5.3760000000000007E-5</v>
      </c>
    </row>
    <row r="127" spans="1:9" ht="13.5" thickBot="1" x14ac:dyDescent="0.25">
      <c r="A127" s="36" t="s">
        <v>52</v>
      </c>
      <c r="B127" s="39" t="s">
        <v>49</v>
      </c>
      <c r="C127" s="38">
        <v>0</v>
      </c>
      <c r="D127" s="38">
        <f>$D$15</f>
        <v>1</v>
      </c>
      <c r="E127" s="55" t="s">
        <v>49</v>
      </c>
      <c r="F127" s="59">
        <v>32.4</v>
      </c>
      <c r="G127" s="39" t="s">
        <v>49</v>
      </c>
      <c r="H127" s="37">
        <f>H119</f>
        <v>1E-3</v>
      </c>
      <c r="I127" s="68" t="s">
        <v>49</v>
      </c>
    </row>
    <row r="128" spans="1:9" ht="14.25" thickTop="1" thickBot="1" x14ac:dyDescent="0.25">
      <c r="A128" s="43"/>
      <c r="B128" s="41"/>
      <c r="C128" s="44"/>
      <c r="D128" s="44"/>
      <c r="E128" s="41"/>
      <c r="F128" s="44"/>
      <c r="G128" s="45"/>
      <c r="H128" s="45" t="s">
        <v>70</v>
      </c>
      <c r="I128" s="67">
        <f>SUM(I119:I126)</f>
        <v>3.2425199999999996E-3</v>
      </c>
    </row>
    <row r="129" ht="13.5" thickTop="1" x14ac:dyDescent="0.2"/>
  </sheetData>
  <mergeCells count="9">
    <mergeCell ref="A89:A90"/>
    <mergeCell ref="A103:A104"/>
    <mergeCell ref="A117:A118"/>
    <mergeCell ref="A5:A6"/>
    <mergeCell ref="A19:A20"/>
    <mergeCell ref="A33:A34"/>
    <mergeCell ref="A47:A48"/>
    <mergeCell ref="A61:A62"/>
    <mergeCell ref="A75:A76"/>
  </mergeCells>
  <pageMargins left="0.7" right="0.7" top="0.75" bottom="0.75" header="0.3" footer="0.3"/>
  <pageSetup fitToHeight="0" orientation="landscape" r:id="rId1"/>
  <headerFooter>
    <oddFooter>&amp;L1204189.000 – 4964</oddFooter>
  </headerFooter>
  <rowBreaks count="4" manualBreakCount="4">
    <brk id="31" max="16383" man="1"/>
    <brk id="59" max="16383" man="1"/>
    <brk id="87" max="16383" man="1"/>
    <brk id="11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3"/>
  <sheetViews>
    <sheetView zoomScaleNormal="100" workbookViewId="0"/>
  </sheetViews>
  <sheetFormatPr defaultRowHeight="12.75" x14ac:dyDescent="0.2"/>
  <cols>
    <col min="1" max="1" width="11.7109375" customWidth="1"/>
    <col min="2" max="2" width="12.7109375" customWidth="1"/>
    <col min="3" max="3" width="11.7109375" customWidth="1"/>
    <col min="4" max="5" width="12.7109375" customWidth="1"/>
    <col min="6" max="6" width="14.7109375" customWidth="1"/>
    <col min="7" max="7" width="20.7109375" customWidth="1"/>
    <col min="8" max="9" width="12.7109375" customWidth="1"/>
    <col min="11" max="11" width="14.7109375" style="98" customWidth="1"/>
    <col min="12" max="12" width="8.85546875" style="98"/>
  </cols>
  <sheetData>
    <row r="1" spans="1:12" x14ac:dyDescent="0.2">
      <c r="A1" s="3" t="s">
        <v>104</v>
      </c>
      <c r="G1" s="3" t="str">
        <f>'Input+Results'!B4</f>
        <v>Chemical X</v>
      </c>
      <c r="K1" s="104"/>
      <c r="L1" s="104"/>
    </row>
    <row r="2" spans="1:12" s="103" customFormat="1" x14ac:dyDescent="0.2">
      <c r="A2" s="24" t="s">
        <v>102</v>
      </c>
      <c r="B2" s="24" t="str">
        <f>'Input+Results'!B2</f>
        <v>Tier 2 or 3</v>
      </c>
      <c r="F2" s="24"/>
    </row>
    <row r="3" spans="1:12" x14ac:dyDescent="0.2">
      <c r="A3" s="3"/>
      <c r="G3" s="3"/>
      <c r="K3" s="104"/>
      <c r="L3" s="104"/>
    </row>
    <row r="4" spans="1:12" x14ac:dyDescent="0.2">
      <c r="A4" s="2" t="s">
        <v>72</v>
      </c>
      <c r="F4" s="3"/>
      <c r="K4" s="105"/>
      <c r="L4" s="104"/>
    </row>
    <row r="5" spans="1:12" x14ac:dyDescent="0.2">
      <c r="A5" s="96"/>
      <c r="K5" s="104"/>
      <c r="L5" s="104"/>
    </row>
    <row r="6" spans="1:12" ht="13.5" thickBot="1" x14ac:dyDescent="0.25">
      <c r="A6" s="3" t="s">
        <v>53</v>
      </c>
      <c r="K6" s="104"/>
      <c r="L6" s="104"/>
    </row>
    <row r="7" spans="1:12" ht="39" thickTop="1" x14ac:dyDescent="0.2">
      <c r="A7" s="119" t="s">
        <v>47</v>
      </c>
      <c r="B7" s="25" t="s">
        <v>41</v>
      </c>
      <c r="C7" s="26" t="s">
        <v>0</v>
      </c>
      <c r="D7" s="26" t="s">
        <v>1</v>
      </c>
      <c r="E7" s="25" t="s">
        <v>39</v>
      </c>
      <c r="F7" s="26" t="s">
        <v>71</v>
      </c>
      <c r="G7" s="25" t="s">
        <v>48</v>
      </c>
      <c r="H7" s="25" t="s">
        <v>16</v>
      </c>
      <c r="I7" s="42" t="s">
        <v>2</v>
      </c>
      <c r="K7" s="106"/>
      <c r="L7" s="104"/>
    </row>
    <row r="8" spans="1:12" ht="13.5" thickBot="1" x14ac:dyDescent="0.25">
      <c r="A8" s="120"/>
      <c r="B8" s="28" t="s">
        <v>40</v>
      </c>
      <c r="C8" s="28" t="s">
        <v>3</v>
      </c>
      <c r="D8" s="28" t="s">
        <v>4</v>
      </c>
      <c r="E8" s="28" t="s">
        <v>40</v>
      </c>
      <c r="F8" s="28" t="s">
        <v>19</v>
      </c>
      <c r="G8" s="29" t="s">
        <v>24</v>
      </c>
      <c r="H8" s="28" t="s">
        <v>17</v>
      </c>
      <c r="I8" s="30" t="s">
        <v>18</v>
      </c>
      <c r="K8" s="107"/>
      <c r="L8" s="104"/>
    </row>
    <row r="9" spans="1:12" ht="13.5" thickTop="1" x14ac:dyDescent="0.2">
      <c r="A9" s="53" t="s">
        <v>6</v>
      </c>
      <c r="B9" s="57">
        <v>3.6</v>
      </c>
      <c r="C9" s="76">
        <v>1</v>
      </c>
      <c r="D9" s="32">
        <v>0.2</v>
      </c>
      <c r="E9" s="54">
        <f t="shared" ref="E9:E16" si="0">B9*C9*D9</f>
        <v>0.72000000000000008</v>
      </c>
      <c r="F9" s="57">
        <v>3</v>
      </c>
      <c r="G9" s="54">
        <f t="shared" ref="G9:G16" si="1">E9*F9</f>
        <v>2.16</v>
      </c>
      <c r="H9" s="31">
        <f>'Input+Results'!$B$8</f>
        <v>1E-3</v>
      </c>
      <c r="I9" s="65">
        <f t="shared" ref="I9:I16" si="2">G9*H9</f>
        <v>2.16E-3</v>
      </c>
      <c r="K9" s="108"/>
      <c r="L9" s="109"/>
    </row>
    <row r="10" spans="1:12" x14ac:dyDescent="0.2">
      <c r="A10" s="52" t="s">
        <v>7</v>
      </c>
      <c r="B10" s="58">
        <v>3.2</v>
      </c>
      <c r="C10" s="77">
        <v>1</v>
      </c>
      <c r="D10" s="35">
        <v>0.55000000000000004</v>
      </c>
      <c r="E10" s="47">
        <f t="shared" si="0"/>
        <v>1.7600000000000002</v>
      </c>
      <c r="F10" s="58">
        <v>0.5</v>
      </c>
      <c r="G10" s="47">
        <f t="shared" si="1"/>
        <v>0.88000000000000012</v>
      </c>
      <c r="H10" s="12">
        <f>H9</f>
        <v>1E-3</v>
      </c>
      <c r="I10" s="66">
        <f t="shared" si="2"/>
        <v>8.8000000000000014E-4</v>
      </c>
      <c r="K10" s="108"/>
      <c r="L10" s="109"/>
    </row>
    <row r="11" spans="1:12" x14ac:dyDescent="0.2">
      <c r="A11" s="52" t="s">
        <v>5</v>
      </c>
      <c r="B11" s="58">
        <v>1.5</v>
      </c>
      <c r="C11" s="77">
        <v>1</v>
      </c>
      <c r="D11" s="35">
        <v>0.7</v>
      </c>
      <c r="E11" s="47">
        <f t="shared" si="0"/>
        <v>1.0499999999999998</v>
      </c>
      <c r="F11" s="78">
        <v>7.6</v>
      </c>
      <c r="G11" s="47">
        <f t="shared" si="1"/>
        <v>7.9799999999999986</v>
      </c>
      <c r="H11" s="12">
        <f>H9</f>
        <v>1E-3</v>
      </c>
      <c r="I11" s="66">
        <f t="shared" si="2"/>
        <v>7.9799999999999992E-3</v>
      </c>
      <c r="K11" s="108"/>
      <c r="L11" s="104"/>
    </row>
    <row r="12" spans="1:12" x14ac:dyDescent="0.2">
      <c r="A12" s="52" t="s">
        <v>8</v>
      </c>
      <c r="B12" s="58">
        <v>4.2</v>
      </c>
      <c r="C12" s="77">
        <v>1</v>
      </c>
      <c r="D12" s="35">
        <v>0.8</v>
      </c>
      <c r="E12" s="47">
        <f t="shared" si="0"/>
        <v>3.3600000000000003</v>
      </c>
      <c r="F12" s="78">
        <v>4.5999999999999996</v>
      </c>
      <c r="G12" s="47">
        <f t="shared" si="1"/>
        <v>15.456</v>
      </c>
      <c r="H12" s="12">
        <f>H9</f>
        <v>1E-3</v>
      </c>
      <c r="I12" s="66">
        <f t="shared" si="2"/>
        <v>1.5455999999999999E-2</v>
      </c>
      <c r="K12" s="108"/>
      <c r="L12" s="109"/>
    </row>
    <row r="13" spans="1:12" x14ac:dyDescent="0.2">
      <c r="A13" s="52" t="s">
        <v>51</v>
      </c>
      <c r="B13" s="58">
        <v>1.1000000000000001</v>
      </c>
      <c r="C13" s="77">
        <v>1</v>
      </c>
      <c r="D13" s="35">
        <v>0.7</v>
      </c>
      <c r="E13" s="47">
        <f t="shared" si="0"/>
        <v>0.77</v>
      </c>
      <c r="F13" s="58">
        <v>2.5</v>
      </c>
      <c r="G13" s="47">
        <f t="shared" si="1"/>
        <v>1.925</v>
      </c>
      <c r="H13" s="12">
        <f>H9</f>
        <v>1E-3</v>
      </c>
      <c r="I13" s="66">
        <f t="shared" si="2"/>
        <v>1.9250000000000001E-3</v>
      </c>
      <c r="K13" s="108"/>
      <c r="L13" s="109"/>
    </row>
    <row r="14" spans="1:12" x14ac:dyDescent="0.2">
      <c r="A14" s="34" t="s">
        <v>50</v>
      </c>
      <c r="B14" s="58">
        <v>0.7</v>
      </c>
      <c r="C14" s="77">
        <v>1</v>
      </c>
      <c r="D14" s="35">
        <v>1</v>
      </c>
      <c r="E14" s="47">
        <f t="shared" si="0"/>
        <v>0.7</v>
      </c>
      <c r="F14" s="58">
        <v>1.4</v>
      </c>
      <c r="G14" s="47">
        <f t="shared" si="1"/>
        <v>0.97999999999999987</v>
      </c>
      <c r="H14" s="12">
        <f>H9</f>
        <v>1E-3</v>
      </c>
      <c r="I14" s="66">
        <f t="shared" si="2"/>
        <v>9.7999999999999997E-4</v>
      </c>
      <c r="K14" s="108"/>
      <c r="L14" s="109"/>
    </row>
    <row r="15" spans="1:12" x14ac:dyDescent="0.2">
      <c r="A15" s="34" t="s">
        <v>9</v>
      </c>
      <c r="B15" s="58">
        <v>1.2</v>
      </c>
      <c r="C15" s="77">
        <v>1</v>
      </c>
      <c r="D15" s="35">
        <v>0.55000000000000004</v>
      </c>
      <c r="E15" s="47">
        <f t="shared" si="0"/>
        <v>0.66</v>
      </c>
      <c r="F15" s="58">
        <v>1.1000000000000001</v>
      </c>
      <c r="G15" s="47">
        <f t="shared" si="1"/>
        <v>0.72600000000000009</v>
      </c>
      <c r="H15" s="12">
        <f>H9</f>
        <v>1E-3</v>
      </c>
      <c r="I15" s="66">
        <f t="shared" si="2"/>
        <v>7.2600000000000008E-4</v>
      </c>
      <c r="K15" s="108"/>
      <c r="L15" s="109"/>
    </row>
    <row r="16" spans="1:12" x14ac:dyDescent="0.2">
      <c r="A16" s="34" t="s">
        <v>10</v>
      </c>
      <c r="B16" s="58">
        <v>3.2</v>
      </c>
      <c r="C16" s="77">
        <v>1</v>
      </c>
      <c r="D16" s="35">
        <v>0.2</v>
      </c>
      <c r="E16" s="47">
        <f t="shared" si="0"/>
        <v>0.64000000000000012</v>
      </c>
      <c r="F16" s="58">
        <v>0.4</v>
      </c>
      <c r="G16" s="47">
        <f t="shared" si="1"/>
        <v>0.25600000000000006</v>
      </c>
      <c r="H16" s="12">
        <f>H9</f>
        <v>1E-3</v>
      </c>
      <c r="I16" s="66">
        <f t="shared" si="2"/>
        <v>2.5600000000000004E-4</v>
      </c>
      <c r="K16" s="108"/>
      <c r="L16" s="109"/>
    </row>
    <row r="17" spans="1:12" ht="13.5" thickBot="1" x14ac:dyDescent="0.25">
      <c r="A17" s="36" t="s">
        <v>52</v>
      </c>
      <c r="B17" s="37" t="s">
        <v>49</v>
      </c>
      <c r="C17" s="38">
        <v>0</v>
      </c>
      <c r="D17" s="38">
        <v>1</v>
      </c>
      <c r="E17" s="55" t="s">
        <v>49</v>
      </c>
      <c r="F17" s="59">
        <v>37.1</v>
      </c>
      <c r="G17" s="39" t="s">
        <v>49</v>
      </c>
      <c r="H17" s="37">
        <f>H9</f>
        <v>1E-3</v>
      </c>
      <c r="I17" s="56" t="s">
        <v>49</v>
      </c>
      <c r="K17" s="108"/>
      <c r="L17" s="109"/>
    </row>
    <row r="18" spans="1:12" ht="14.25" thickTop="1" thickBot="1" x14ac:dyDescent="0.25">
      <c r="A18" s="43"/>
      <c r="B18" s="41"/>
      <c r="C18" s="44"/>
      <c r="D18" s="44"/>
      <c r="E18" s="41"/>
      <c r="F18" s="44"/>
      <c r="G18" s="45"/>
      <c r="H18" s="45" t="s">
        <v>92</v>
      </c>
      <c r="I18" s="67">
        <f>SUM(I9:I17)</f>
        <v>3.0362999999999998E-2</v>
      </c>
      <c r="K18" s="100"/>
      <c r="L18" s="104"/>
    </row>
    <row r="19" spans="1:12" ht="13.5" thickTop="1" x14ac:dyDescent="0.2">
      <c r="A19" s="61"/>
      <c r="B19" s="22"/>
      <c r="C19" s="61"/>
      <c r="D19" s="61"/>
      <c r="E19" s="22"/>
      <c r="F19" s="61"/>
      <c r="G19" s="62"/>
      <c r="H19" s="62"/>
      <c r="I19" s="63"/>
      <c r="K19" s="100"/>
      <c r="L19" s="104"/>
    </row>
    <row r="20" spans="1:12" ht="13.5" thickBot="1" x14ac:dyDescent="0.25">
      <c r="A20" s="64" t="s">
        <v>54</v>
      </c>
      <c r="K20" s="104"/>
      <c r="L20" s="104"/>
    </row>
    <row r="21" spans="1:12" ht="39" thickTop="1" x14ac:dyDescent="0.2">
      <c r="A21" s="119" t="s">
        <v>47</v>
      </c>
      <c r="B21" s="25" t="s">
        <v>41</v>
      </c>
      <c r="C21" s="25" t="s">
        <v>0</v>
      </c>
      <c r="D21" s="25" t="s">
        <v>1</v>
      </c>
      <c r="E21" s="25" t="s">
        <v>39</v>
      </c>
      <c r="F21" s="26" t="s">
        <v>71</v>
      </c>
      <c r="G21" s="25" t="s">
        <v>48</v>
      </c>
      <c r="H21" s="26" t="s">
        <v>16</v>
      </c>
      <c r="I21" s="27" t="s">
        <v>2</v>
      </c>
      <c r="K21" s="106"/>
      <c r="L21" s="104"/>
    </row>
    <row r="22" spans="1:12" ht="13.5" thickBot="1" x14ac:dyDescent="0.25">
      <c r="A22" s="120"/>
      <c r="B22" s="28" t="s">
        <v>40</v>
      </c>
      <c r="C22" s="28" t="s">
        <v>3</v>
      </c>
      <c r="D22" s="28" t="s">
        <v>4</v>
      </c>
      <c r="E22" s="28" t="s">
        <v>40</v>
      </c>
      <c r="F22" s="28" t="s">
        <v>23</v>
      </c>
      <c r="G22" s="29" t="s">
        <v>24</v>
      </c>
      <c r="H22" s="28" t="s">
        <v>17</v>
      </c>
      <c r="I22" s="30" t="s">
        <v>22</v>
      </c>
      <c r="K22" s="107"/>
      <c r="L22" s="104"/>
    </row>
    <row r="23" spans="1:12" ht="13.5" thickTop="1" x14ac:dyDescent="0.2">
      <c r="A23" s="53" t="s">
        <v>6</v>
      </c>
      <c r="B23" s="57">
        <v>3.6</v>
      </c>
      <c r="C23" s="76">
        <v>1</v>
      </c>
      <c r="D23" s="32">
        <f>$D$9</f>
        <v>0.2</v>
      </c>
      <c r="E23" s="54">
        <f t="shared" ref="E23:E30" si="3">B23*C23*D23</f>
        <v>0.72000000000000008</v>
      </c>
      <c r="F23" s="57">
        <v>1.6</v>
      </c>
      <c r="G23" s="54">
        <f t="shared" ref="G23:G30" si="4">E23*F23</f>
        <v>1.1520000000000001</v>
      </c>
      <c r="H23" s="31">
        <f>'Input+Results'!$B$8</f>
        <v>1E-3</v>
      </c>
      <c r="I23" s="65">
        <f t="shared" ref="I23:I30" si="5">G23*H23</f>
        <v>1.1520000000000002E-3</v>
      </c>
      <c r="K23" s="108"/>
      <c r="L23" s="109"/>
    </row>
    <row r="24" spans="1:12" x14ac:dyDescent="0.2">
      <c r="A24" s="52" t="s">
        <v>7</v>
      </c>
      <c r="B24" s="58">
        <v>3.2</v>
      </c>
      <c r="C24" s="77">
        <v>1</v>
      </c>
      <c r="D24" s="35">
        <f>$D$10</f>
        <v>0.55000000000000004</v>
      </c>
      <c r="E24" s="47">
        <f t="shared" si="3"/>
        <v>1.7600000000000002</v>
      </c>
      <c r="F24" s="58">
        <v>0.2</v>
      </c>
      <c r="G24" s="47">
        <f t="shared" si="4"/>
        <v>0.35200000000000009</v>
      </c>
      <c r="H24" s="12">
        <f>H23</f>
        <v>1E-3</v>
      </c>
      <c r="I24" s="66">
        <f t="shared" si="5"/>
        <v>3.520000000000001E-4</v>
      </c>
      <c r="K24" s="108"/>
      <c r="L24" s="109"/>
    </row>
    <row r="25" spans="1:12" x14ac:dyDescent="0.2">
      <c r="A25" s="52" t="s">
        <v>5</v>
      </c>
      <c r="B25" s="58">
        <v>1.5</v>
      </c>
      <c r="C25" s="77">
        <v>1</v>
      </c>
      <c r="D25" s="35">
        <f>$D$11</f>
        <v>0.7</v>
      </c>
      <c r="E25" s="47">
        <f t="shared" si="3"/>
        <v>1.0499999999999998</v>
      </c>
      <c r="F25" s="78">
        <v>20.3</v>
      </c>
      <c r="G25" s="47">
        <f t="shared" si="4"/>
        <v>21.314999999999998</v>
      </c>
      <c r="H25" s="12">
        <f>H23</f>
        <v>1E-3</v>
      </c>
      <c r="I25" s="66">
        <f t="shared" si="5"/>
        <v>2.1314999999999997E-2</v>
      </c>
      <c r="K25" s="108"/>
      <c r="L25" s="104"/>
    </row>
    <row r="26" spans="1:12" x14ac:dyDescent="0.2">
      <c r="A26" s="52" t="s">
        <v>8</v>
      </c>
      <c r="B26" s="58">
        <v>4.2</v>
      </c>
      <c r="C26" s="77">
        <v>1</v>
      </c>
      <c r="D26" s="35">
        <f>$D$12</f>
        <v>0.8</v>
      </c>
      <c r="E26" s="47">
        <f t="shared" si="3"/>
        <v>3.3600000000000003</v>
      </c>
      <c r="F26" s="78">
        <v>11.1</v>
      </c>
      <c r="G26" s="47">
        <f t="shared" si="4"/>
        <v>37.295999999999999</v>
      </c>
      <c r="H26" s="12">
        <f>H23</f>
        <v>1E-3</v>
      </c>
      <c r="I26" s="66">
        <f t="shared" si="5"/>
        <v>3.7296000000000003E-2</v>
      </c>
      <c r="K26" s="108"/>
      <c r="L26" s="109"/>
    </row>
    <row r="27" spans="1:12" x14ac:dyDescent="0.2">
      <c r="A27" s="52" t="s">
        <v>51</v>
      </c>
      <c r="B27" s="58">
        <v>1.1000000000000001</v>
      </c>
      <c r="C27" s="77">
        <v>1</v>
      </c>
      <c r="D27" s="35">
        <f>$D$13</f>
        <v>0.7</v>
      </c>
      <c r="E27" s="47">
        <f t="shared" si="3"/>
        <v>0.77</v>
      </c>
      <c r="F27" s="58">
        <v>1.7</v>
      </c>
      <c r="G27" s="47">
        <f t="shared" si="4"/>
        <v>1.3089999999999999</v>
      </c>
      <c r="H27" s="12">
        <f>H23</f>
        <v>1E-3</v>
      </c>
      <c r="I27" s="66">
        <f t="shared" si="5"/>
        <v>1.3090000000000001E-3</v>
      </c>
      <c r="K27" s="108"/>
      <c r="L27" s="109"/>
    </row>
    <row r="28" spans="1:12" x14ac:dyDescent="0.2">
      <c r="A28" s="34" t="s">
        <v>50</v>
      </c>
      <c r="B28" s="58">
        <v>0.7</v>
      </c>
      <c r="C28" s="77">
        <v>1</v>
      </c>
      <c r="D28" s="35">
        <f>$D$14</f>
        <v>1</v>
      </c>
      <c r="E28" s="47">
        <f t="shared" si="3"/>
        <v>0.7</v>
      </c>
      <c r="F28" s="58">
        <v>5.2</v>
      </c>
      <c r="G28" s="47">
        <f t="shared" si="4"/>
        <v>3.6399999999999997</v>
      </c>
      <c r="H28" s="12">
        <f>H23</f>
        <v>1E-3</v>
      </c>
      <c r="I28" s="66">
        <f t="shared" si="5"/>
        <v>3.6399999999999996E-3</v>
      </c>
      <c r="K28" s="108"/>
      <c r="L28" s="109"/>
    </row>
    <row r="29" spans="1:12" x14ac:dyDescent="0.2">
      <c r="A29" s="34" t="s">
        <v>9</v>
      </c>
      <c r="B29" s="58">
        <v>1.2</v>
      </c>
      <c r="C29" s="77">
        <v>1</v>
      </c>
      <c r="D29" s="35">
        <f>$D$15</f>
        <v>0.55000000000000004</v>
      </c>
      <c r="E29" s="47">
        <f t="shared" si="3"/>
        <v>0.66</v>
      </c>
      <c r="F29" s="58">
        <v>0.3</v>
      </c>
      <c r="G29" s="47">
        <f t="shared" si="4"/>
        <v>0.19800000000000001</v>
      </c>
      <c r="H29" s="12">
        <f>H23</f>
        <v>1E-3</v>
      </c>
      <c r="I29" s="66">
        <f t="shared" si="5"/>
        <v>1.9800000000000002E-4</v>
      </c>
      <c r="K29" s="108"/>
      <c r="L29" s="109"/>
    </row>
    <row r="30" spans="1:12" x14ac:dyDescent="0.2">
      <c r="A30" s="34" t="s">
        <v>10</v>
      </c>
      <c r="B30" s="58">
        <v>3.2</v>
      </c>
      <c r="C30" s="77">
        <v>1</v>
      </c>
      <c r="D30" s="35">
        <f>$D$16</f>
        <v>0.2</v>
      </c>
      <c r="E30" s="47">
        <f t="shared" si="3"/>
        <v>0.64000000000000012</v>
      </c>
      <c r="F30" s="58">
        <v>0.1</v>
      </c>
      <c r="G30" s="47">
        <f t="shared" si="4"/>
        <v>6.4000000000000015E-2</v>
      </c>
      <c r="H30" s="12">
        <f>H23</f>
        <v>1E-3</v>
      </c>
      <c r="I30" s="66">
        <f t="shared" si="5"/>
        <v>6.4000000000000011E-5</v>
      </c>
      <c r="K30" s="108"/>
      <c r="L30" s="109"/>
    </row>
    <row r="31" spans="1:12" ht="13.5" thickBot="1" x14ac:dyDescent="0.25">
      <c r="A31" s="36" t="s">
        <v>52</v>
      </c>
      <c r="B31" s="39" t="s">
        <v>49</v>
      </c>
      <c r="C31" s="38">
        <v>0</v>
      </c>
      <c r="D31" s="38">
        <f>$D$17</f>
        <v>1</v>
      </c>
      <c r="E31" s="55" t="s">
        <v>49</v>
      </c>
      <c r="F31" s="59">
        <v>109.4</v>
      </c>
      <c r="G31" s="39" t="s">
        <v>49</v>
      </c>
      <c r="H31" s="37">
        <f>H23</f>
        <v>1E-3</v>
      </c>
      <c r="I31" s="68" t="s">
        <v>49</v>
      </c>
      <c r="K31" s="108"/>
      <c r="L31" s="109"/>
    </row>
    <row r="32" spans="1:12" ht="14.25" thickTop="1" thickBot="1" x14ac:dyDescent="0.25">
      <c r="A32" s="40"/>
      <c r="B32" s="41"/>
      <c r="C32" s="41"/>
      <c r="D32" s="41"/>
      <c r="E32" s="41"/>
      <c r="F32" s="45"/>
      <c r="G32" s="45"/>
      <c r="H32" s="45" t="s">
        <v>93</v>
      </c>
      <c r="I32" s="67">
        <f>SUM(I23:I30)</f>
        <v>6.5325999999999995E-2</v>
      </c>
      <c r="K32" s="101"/>
      <c r="L32" s="104"/>
    </row>
    <row r="33" spans="1:12" ht="13.5" thickTop="1" x14ac:dyDescent="0.2">
      <c r="A33" s="22"/>
      <c r="B33" s="22"/>
      <c r="C33" s="22"/>
      <c r="D33" s="22"/>
      <c r="E33" s="22"/>
      <c r="F33" s="62"/>
      <c r="G33" s="62"/>
      <c r="H33" s="62"/>
      <c r="I33" s="69"/>
      <c r="K33" s="101"/>
      <c r="L33" s="104"/>
    </row>
    <row r="34" spans="1:12" ht="13.5" thickBot="1" x14ac:dyDescent="0.25">
      <c r="A34" s="70" t="s">
        <v>57</v>
      </c>
      <c r="K34" s="104"/>
      <c r="L34" s="104"/>
    </row>
    <row r="35" spans="1:12" ht="39" thickTop="1" x14ac:dyDescent="0.2">
      <c r="A35" s="119" t="s">
        <v>47</v>
      </c>
      <c r="B35" s="25" t="s">
        <v>41</v>
      </c>
      <c r="C35" s="25" t="s">
        <v>0</v>
      </c>
      <c r="D35" s="25" t="s">
        <v>1</v>
      </c>
      <c r="E35" s="25" t="s">
        <v>39</v>
      </c>
      <c r="F35" s="26" t="s">
        <v>71</v>
      </c>
      <c r="G35" s="25" t="s">
        <v>48</v>
      </c>
      <c r="H35" s="26" t="s">
        <v>16</v>
      </c>
      <c r="I35" s="27" t="s">
        <v>2</v>
      </c>
      <c r="K35" s="106"/>
      <c r="L35" s="104"/>
    </row>
    <row r="36" spans="1:12" ht="13.5" thickBot="1" x14ac:dyDescent="0.25">
      <c r="A36" s="120"/>
      <c r="B36" s="28" t="s">
        <v>40</v>
      </c>
      <c r="C36" s="28" t="s">
        <v>3</v>
      </c>
      <c r="D36" s="28" t="s">
        <v>4</v>
      </c>
      <c r="E36" s="28" t="s">
        <v>40</v>
      </c>
      <c r="F36" s="28" t="s">
        <v>23</v>
      </c>
      <c r="G36" s="29" t="s">
        <v>24</v>
      </c>
      <c r="H36" s="28" t="s">
        <v>17</v>
      </c>
      <c r="I36" s="30" t="s">
        <v>22</v>
      </c>
      <c r="K36" s="107"/>
      <c r="L36" s="104"/>
    </row>
    <row r="37" spans="1:12" ht="13.5" thickTop="1" x14ac:dyDescent="0.2">
      <c r="A37" s="53" t="s">
        <v>6</v>
      </c>
      <c r="B37" s="57">
        <v>3.6</v>
      </c>
      <c r="C37" s="76">
        <v>1</v>
      </c>
      <c r="D37" s="32">
        <f>$D$9</f>
        <v>0.2</v>
      </c>
      <c r="E37" s="54">
        <f t="shared" ref="E37:E44" si="6">B37*C37*D37</f>
        <v>0.72000000000000008</v>
      </c>
      <c r="F37" s="57">
        <v>8.77</v>
      </c>
      <c r="G37" s="54">
        <f t="shared" ref="G37:G44" si="7">E37*F37</f>
        <v>6.3144</v>
      </c>
      <c r="H37" s="31">
        <f>'Input+Results'!$B$8</f>
        <v>1E-3</v>
      </c>
      <c r="I37" s="65">
        <f t="shared" ref="I37:I44" si="8">G37*H37</f>
        <v>6.3144000000000004E-3</v>
      </c>
      <c r="K37" s="108"/>
      <c r="L37" s="109"/>
    </row>
    <row r="38" spans="1:12" x14ac:dyDescent="0.2">
      <c r="A38" s="52" t="s">
        <v>7</v>
      </c>
      <c r="B38" s="58">
        <v>3.2</v>
      </c>
      <c r="C38" s="77">
        <v>1</v>
      </c>
      <c r="D38" s="35">
        <f>$D$10</f>
        <v>0.55000000000000004</v>
      </c>
      <c r="E38" s="47">
        <f t="shared" si="6"/>
        <v>1.7600000000000002</v>
      </c>
      <c r="F38" s="58">
        <v>1.5</v>
      </c>
      <c r="G38" s="47">
        <f t="shared" si="7"/>
        <v>2.6400000000000006</v>
      </c>
      <c r="H38" s="12">
        <f>H37</f>
        <v>1E-3</v>
      </c>
      <c r="I38" s="66">
        <f t="shared" si="8"/>
        <v>2.6400000000000004E-3</v>
      </c>
      <c r="K38" s="108"/>
      <c r="L38" s="109"/>
    </row>
    <row r="39" spans="1:12" x14ac:dyDescent="0.2">
      <c r="A39" s="52" t="s">
        <v>5</v>
      </c>
      <c r="B39" s="58">
        <v>1.5</v>
      </c>
      <c r="C39" s="77">
        <v>1</v>
      </c>
      <c r="D39" s="35">
        <f>$D$11</f>
        <v>0.7</v>
      </c>
      <c r="E39" s="47">
        <f t="shared" si="6"/>
        <v>1.0499999999999998</v>
      </c>
      <c r="F39" s="78">
        <v>22.6</v>
      </c>
      <c r="G39" s="47">
        <f t="shared" si="7"/>
        <v>23.729999999999997</v>
      </c>
      <c r="H39" s="12">
        <f>H37</f>
        <v>1E-3</v>
      </c>
      <c r="I39" s="66">
        <f t="shared" si="8"/>
        <v>2.3729999999999998E-2</v>
      </c>
      <c r="K39" s="108"/>
      <c r="L39" s="104"/>
    </row>
    <row r="40" spans="1:12" x14ac:dyDescent="0.2">
      <c r="A40" s="52" t="s">
        <v>8</v>
      </c>
      <c r="B40" s="58">
        <v>4.2</v>
      </c>
      <c r="C40" s="77">
        <v>1</v>
      </c>
      <c r="D40" s="35">
        <f>$D$12</f>
        <v>0.8</v>
      </c>
      <c r="E40" s="47">
        <f t="shared" si="6"/>
        <v>3.3600000000000003</v>
      </c>
      <c r="F40" s="78">
        <v>11.7</v>
      </c>
      <c r="G40" s="47">
        <f t="shared" si="7"/>
        <v>39.312000000000005</v>
      </c>
      <c r="H40" s="12">
        <f>H37</f>
        <v>1E-3</v>
      </c>
      <c r="I40" s="66">
        <f t="shared" si="8"/>
        <v>3.9312000000000007E-2</v>
      </c>
      <c r="K40" s="108"/>
      <c r="L40" s="109"/>
    </row>
    <row r="41" spans="1:12" x14ac:dyDescent="0.2">
      <c r="A41" s="52" t="s">
        <v>51</v>
      </c>
      <c r="B41" s="58">
        <v>1.1000000000000001</v>
      </c>
      <c r="C41" s="77">
        <v>1</v>
      </c>
      <c r="D41" s="35">
        <f>$D$13</f>
        <v>0.7</v>
      </c>
      <c r="E41" s="47">
        <f t="shared" si="6"/>
        <v>0.77</v>
      </c>
      <c r="F41" s="58">
        <v>5.5</v>
      </c>
      <c r="G41" s="47">
        <f t="shared" si="7"/>
        <v>4.2350000000000003</v>
      </c>
      <c r="H41" s="12">
        <f>H37</f>
        <v>1E-3</v>
      </c>
      <c r="I41" s="66">
        <f t="shared" si="8"/>
        <v>4.235E-3</v>
      </c>
      <c r="K41" s="108"/>
      <c r="L41" s="109"/>
    </row>
    <row r="42" spans="1:12" x14ac:dyDescent="0.2">
      <c r="A42" s="34" t="s">
        <v>50</v>
      </c>
      <c r="B42" s="58">
        <v>0.7</v>
      </c>
      <c r="C42" s="77">
        <v>1</v>
      </c>
      <c r="D42" s="35">
        <f>$D$14</f>
        <v>1</v>
      </c>
      <c r="E42" s="47">
        <f t="shared" si="6"/>
        <v>0.7</v>
      </c>
      <c r="F42" s="58">
        <v>5.6</v>
      </c>
      <c r="G42" s="47">
        <f t="shared" si="7"/>
        <v>3.9199999999999995</v>
      </c>
      <c r="H42" s="12">
        <f>H37</f>
        <v>1E-3</v>
      </c>
      <c r="I42" s="66">
        <f t="shared" si="8"/>
        <v>3.9199999999999999E-3</v>
      </c>
      <c r="K42" s="108"/>
      <c r="L42" s="109"/>
    </row>
    <row r="43" spans="1:12" x14ac:dyDescent="0.2">
      <c r="A43" s="34" t="s">
        <v>9</v>
      </c>
      <c r="B43" s="58">
        <v>1.2</v>
      </c>
      <c r="C43" s="77">
        <v>1</v>
      </c>
      <c r="D43" s="35">
        <f>$D$15</f>
        <v>0.55000000000000004</v>
      </c>
      <c r="E43" s="47">
        <f t="shared" si="6"/>
        <v>0.66</v>
      </c>
      <c r="F43" s="58">
        <v>1.2</v>
      </c>
      <c r="G43" s="47">
        <f t="shared" si="7"/>
        <v>0.79200000000000004</v>
      </c>
      <c r="H43" s="12">
        <f>H37</f>
        <v>1E-3</v>
      </c>
      <c r="I43" s="66">
        <f t="shared" si="8"/>
        <v>7.9200000000000006E-4</v>
      </c>
      <c r="K43" s="108"/>
      <c r="L43" s="109"/>
    </row>
    <row r="44" spans="1:12" x14ac:dyDescent="0.2">
      <c r="A44" s="34" t="s">
        <v>10</v>
      </c>
      <c r="B44" s="58">
        <v>3.2</v>
      </c>
      <c r="C44" s="77">
        <v>1</v>
      </c>
      <c r="D44" s="35">
        <f>$D$16</f>
        <v>0.2</v>
      </c>
      <c r="E44" s="47">
        <f t="shared" si="6"/>
        <v>0.64000000000000012</v>
      </c>
      <c r="F44" s="58">
        <v>0.7</v>
      </c>
      <c r="G44" s="47">
        <f t="shared" si="7"/>
        <v>0.44800000000000006</v>
      </c>
      <c r="H44" s="12">
        <f>H37</f>
        <v>1E-3</v>
      </c>
      <c r="I44" s="66">
        <f t="shared" si="8"/>
        <v>4.4800000000000005E-4</v>
      </c>
      <c r="K44" s="108"/>
      <c r="L44" s="109"/>
    </row>
    <row r="45" spans="1:12" ht="13.5" thickBot="1" x14ac:dyDescent="0.25">
      <c r="A45" s="36" t="s">
        <v>52</v>
      </c>
      <c r="B45" s="39" t="s">
        <v>49</v>
      </c>
      <c r="C45" s="38">
        <v>0</v>
      </c>
      <c r="D45" s="38">
        <f>$D$17</f>
        <v>1</v>
      </c>
      <c r="E45" s="55" t="s">
        <v>49</v>
      </c>
      <c r="F45" s="59">
        <v>92.1</v>
      </c>
      <c r="G45" s="39" t="s">
        <v>49</v>
      </c>
      <c r="H45" s="37">
        <f>H37</f>
        <v>1E-3</v>
      </c>
      <c r="I45" s="60" t="s">
        <v>49</v>
      </c>
      <c r="K45" s="108"/>
      <c r="L45" s="109"/>
    </row>
    <row r="46" spans="1:12" ht="14.25" thickTop="1" thickBot="1" x14ac:dyDescent="0.25">
      <c r="A46" s="40"/>
      <c r="B46" s="41"/>
      <c r="C46" s="41"/>
      <c r="D46" s="41"/>
      <c r="E46" s="41"/>
      <c r="F46" s="45"/>
      <c r="G46" s="45"/>
      <c r="H46" s="45" t="s">
        <v>94</v>
      </c>
      <c r="I46" s="67">
        <f>SUM(I37:I44)</f>
        <v>8.1391400000000017E-2</v>
      </c>
      <c r="K46" s="101"/>
      <c r="L46" s="104"/>
    </row>
    <row r="47" spans="1:12" ht="13.5" thickTop="1" x14ac:dyDescent="0.2">
      <c r="K47" s="104"/>
      <c r="L47" s="104"/>
    </row>
    <row r="48" spans="1:12" ht="13.5" thickBot="1" x14ac:dyDescent="0.25">
      <c r="A48" s="3" t="s">
        <v>59</v>
      </c>
      <c r="K48" s="104"/>
      <c r="L48" s="104"/>
    </row>
    <row r="49" spans="1:12" ht="39" thickTop="1" x14ac:dyDescent="0.2">
      <c r="A49" s="119" t="s">
        <v>47</v>
      </c>
      <c r="B49" s="25" t="s">
        <v>41</v>
      </c>
      <c r="C49" s="26" t="s">
        <v>0</v>
      </c>
      <c r="D49" s="26" t="s">
        <v>1</v>
      </c>
      <c r="E49" s="25" t="s">
        <v>39</v>
      </c>
      <c r="F49" s="26" t="s">
        <v>71</v>
      </c>
      <c r="G49" s="25" t="s">
        <v>48</v>
      </c>
      <c r="H49" s="25" t="s">
        <v>16</v>
      </c>
      <c r="I49" s="42" t="s">
        <v>2</v>
      </c>
      <c r="K49" s="106"/>
      <c r="L49" s="104"/>
    </row>
    <row r="50" spans="1:12" ht="13.5" thickBot="1" x14ac:dyDescent="0.25">
      <c r="A50" s="120"/>
      <c r="B50" s="28" t="s">
        <v>40</v>
      </c>
      <c r="C50" s="28" t="s">
        <v>3</v>
      </c>
      <c r="D50" s="28" t="s">
        <v>4</v>
      </c>
      <c r="E50" s="28" t="s">
        <v>40</v>
      </c>
      <c r="F50" s="28" t="s">
        <v>19</v>
      </c>
      <c r="G50" s="29" t="s">
        <v>24</v>
      </c>
      <c r="H50" s="28" t="s">
        <v>17</v>
      </c>
      <c r="I50" s="30" t="s">
        <v>18</v>
      </c>
      <c r="K50" s="107"/>
      <c r="L50" s="104"/>
    </row>
    <row r="51" spans="1:12" ht="13.5" thickTop="1" x14ac:dyDescent="0.2">
      <c r="A51" s="53" t="s">
        <v>6</v>
      </c>
      <c r="B51" s="57">
        <v>3.6</v>
      </c>
      <c r="C51" s="76">
        <v>1</v>
      </c>
      <c r="D51" s="32">
        <f>$D$9</f>
        <v>0.2</v>
      </c>
      <c r="E51" s="54">
        <f t="shared" ref="E51:E58" si="9">B51*C51*D51</f>
        <v>0.72000000000000008</v>
      </c>
      <c r="F51" s="57">
        <v>7.5</v>
      </c>
      <c r="G51" s="54">
        <f t="shared" ref="G51:G58" si="10">E51*F51</f>
        <v>5.4</v>
      </c>
      <c r="H51" s="31">
        <f>'Input+Results'!$B$8</f>
        <v>1E-3</v>
      </c>
      <c r="I51" s="65">
        <f t="shared" ref="I51:I58" si="11">G51*H51</f>
        <v>5.4000000000000003E-3</v>
      </c>
      <c r="K51" s="108"/>
      <c r="L51" s="104"/>
    </row>
    <row r="52" spans="1:12" x14ac:dyDescent="0.2">
      <c r="A52" s="52" t="s">
        <v>7</v>
      </c>
      <c r="B52" s="58">
        <v>3.2</v>
      </c>
      <c r="C52" s="77">
        <v>1</v>
      </c>
      <c r="D52" s="35">
        <f>$D$10</f>
        <v>0.55000000000000004</v>
      </c>
      <c r="E52" s="47">
        <f t="shared" si="9"/>
        <v>1.7600000000000002</v>
      </c>
      <c r="F52" s="58">
        <v>1.3</v>
      </c>
      <c r="G52" s="47">
        <f t="shared" si="10"/>
        <v>2.2880000000000003</v>
      </c>
      <c r="H52" s="12">
        <f>H51</f>
        <v>1E-3</v>
      </c>
      <c r="I52" s="66">
        <f t="shared" si="11"/>
        <v>2.2880000000000001E-3</v>
      </c>
      <c r="K52" s="108"/>
      <c r="L52" s="104"/>
    </row>
    <row r="53" spans="1:12" x14ac:dyDescent="0.2">
      <c r="A53" s="52" t="s">
        <v>5</v>
      </c>
      <c r="B53" s="58">
        <v>1.5</v>
      </c>
      <c r="C53" s="77">
        <v>1</v>
      </c>
      <c r="D53" s="35">
        <f>$D$11</f>
        <v>0.7</v>
      </c>
      <c r="E53" s="47">
        <f t="shared" si="9"/>
        <v>1.0499999999999998</v>
      </c>
      <c r="F53" s="78">
        <v>19</v>
      </c>
      <c r="G53" s="47">
        <f t="shared" si="10"/>
        <v>19.949999999999996</v>
      </c>
      <c r="H53" s="12">
        <f>H51</f>
        <v>1E-3</v>
      </c>
      <c r="I53" s="66">
        <f t="shared" si="11"/>
        <v>1.9949999999999996E-2</v>
      </c>
      <c r="K53" s="108"/>
      <c r="L53" s="104"/>
    </row>
    <row r="54" spans="1:12" x14ac:dyDescent="0.2">
      <c r="A54" s="52" t="s">
        <v>8</v>
      </c>
      <c r="B54" s="58">
        <v>4.2</v>
      </c>
      <c r="C54" s="77">
        <v>1</v>
      </c>
      <c r="D54" s="35">
        <f>$D$12</f>
        <v>0.8</v>
      </c>
      <c r="E54" s="47">
        <f t="shared" si="9"/>
        <v>3.3600000000000003</v>
      </c>
      <c r="F54" s="78">
        <v>9.5</v>
      </c>
      <c r="G54" s="47">
        <f t="shared" si="10"/>
        <v>31.92</v>
      </c>
      <c r="H54" s="12">
        <f>H51</f>
        <v>1E-3</v>
      </c>
      <c r="I54" s="66">
        <f t="shared" si="11"/>
        <v>3.1920000000000004E-2</v>
      </c>
      <c r="K54" s="108"/>
      <c r="L54" s="104"/>
    </row>
    <row r="55" spans="1:12" x14ac:dyDescent="0.2">
      <c r="A55" s="52" t="s">
        <v>51</v>
      </c>
      <c r="B55" s="58">
        <v>1.1000000000000001</v>
      </c>
      <c r="C55" s="77">
        <v>1</v>
      </c>
      <c r="D55" s="35">
        <f>$D$13</f>
        <v>0.7</v>
      </c>
      <c r="E55" s="47">
        <f t="shared" si="9"/>
        <v>0.77</v>
      </c>
      <c r="F55" s="58">
        <v>4.5</v>
      </c>
      <c r="G55" s="47">
        <f t="shared" si="10"/>
        <v>3.4649999999999999</v>
      </c>
      <c r="H55" s="12">
        <f>H51</f>
        <v>1E-3</v>
      </c>
      <c r="I55" s="66">
        <f t="shared" si="11"/>
        <v>3.4649999999999998E-3</v>
      </c>
      <c r="K55" s="108"/>
      <c r="L55" s="104"/>
    </row>
    <row r="56" spans="1:12" x14ac:dyDescent="0.2">
      <c r="A56" s="34" t="s">
        <v>50</v>
      </c>
      <c r="B56" s="58">
        <v>0.7</v>
      </c>
      <c r="C56" s="77">
        <v>1</v>
      </c>
      <c r="D56" s="35">
        <f>$D$14</f>
        <v>1</v>
      </c>
      <c r="E56" s="47">
        <f t="shared" si="9"/>
        <v>0.7</v>
      </c>
      <c r="F56" s="58">
        <v>4.2</v>
      </c>
      <c r="G56" s="47">
        <f t="shared" si="10"/>
        <v>2.94</v>
      </c>
      <c r="H56" s="12">
        <f>H51</f>
        <v>1E-3</v>
      </c>
      <c r="I56" s="66">
        <f t="shared" si="11"/>
        <v>2.9399999999999999E-3</v>
      </c>
      <c r="K56" s="108"/>
      <c r="L56" s="104"/>
    </row>
    <row r="57" spans="1:12" x14ac:dyDescent="0.2">
      <c r="A57" s="34" t="s">
        <v>9</v>
      </c>
      <c r="B57" s="58">
        <v>1.2</v>
      </c>
      <c r="C57" s="77">
        <v>1</v>
      </c>
      <c r="D57" s="35">
        <f>$D$15</f>
        <v>0.55000000000000004</v>
      </c>
      <c r="E57" s="47">
        <f t="shared" si="9"/>
        <v>0.66</v>
      </c>
      <c r="F57" s="58">
        <v>2.9</v>
      </c>
      <c r="G57" s="47">
        <f t="shared" si="10"/>
        <v>1.9139999999999999</v>
      </c>
      <c r="H57" s="12">
        <f>H51</f>
        <v>1E-3</v>
      </c>
      <c r="I57" s="66">
        <f t="shared" si="11"/>
        <v>1.9139999999999999E-3</v>
      </c>
      <c r="K57" s="108"/>
      <c r="L57" s="104"/>
    </row>
    <row r="58" spans="1:12" x14ac:dyDescent="0.2">
      <c r="A58" s="34" t="s">
        <v>10</v>
      </c>
      <c r="B58" s="58">
        <v>3.2</v>
      </c>
      <c r="C58" s="77">
        <v>1</v>
      </c>
      <c r="D58" s="35">
        <f>$D$16</f>
        <v>0.2</v>
      </c>
      <c r="E58" s="47">
        <f t="shared" si="9"/>
        <v>0.64000000000000012</v>
      </c>
      <c r="F58" s="58">
        <v>0.7</v>
      </c>
      <c r="G58" s="47">
        <f t="shared" si="10"/>
        <v>0.44800000000000006</v>
      </c>
      <c r="H58" s="12">
        <f>H51</f>
        <v>1E-3</v>
      </c>
      <c r="I58" s="66">
        <f t="shared" si="11"/>
        <v>4.4800000000000005E-4</v>
      </c>
      <c r="K58" s="108"/>
      <c r="L58" s="104"/>
    </row>
    <row r="59" spans="1:12" ht="13.5" thickBot="1" x14ac:dyDescent="0.25">
      <c r="A59" s="36" t="s">
        <v>52</v>
      </c>
      <c r="B59" s="39" t="s">
        <v>49</v>
      </c>
      <c r="C59" s="38">
        <v>0</v>
      </c>
      <c r="D59" s="38">
        <f>$D$17</f>
        <v>1</v>
      </c>
      <c r="E59" s="55" t="s">
        <v>49</v>
      </c>
      <c r="F59" s="59">
        <v>62.1</v>
      </c>
      <c r="G59" s="39" t="s">
        <v>49</v>
      </c>
      <c r="H59" s="37">
        <f>H51</f>
        <v>1E-3</v>
      </c>
      <c r="I59" s="68" t="s">
        <v>49</v>
      </c>
      <c r="K59" s="108"/>
      <c r="L59" s="104"/>
    </row>
    <row r="60" spans="1:12" ht="14.25" thickTop="1" thickBot="1" x14ac:dyDescent="0.25">
      <c r="A60" s="40"/>
      <c r="B60" s="41"/>
      <c r="C60" s="41"/>
      <c r="D60" s="41"/>
      <c r="E60" s="41"/>
      <c r="F60" s="45"/>
      <c r="G60" s="45"/>
      <c r="H60" s="45" t="s">
        <v>95</v>
      </c>
      <c r="I60" s="67">
        <f>SUM(I51:I58)</f>
        <v>6.8324999999999997E-2</v>
      </c>
      <c r="K60" s="101"/>
      <c r="L60" s="104"/>
    </row>
    <row r="61" spans="1:12" ht="13.5" thickTop="1" x14ac:dyDescent="0.2">
      <c r="K61" s="104"/>
      <c r="L61" s="104"/>
    </row>
    <row r="62" spans="1:12" ht="13.5" thickBot="1" x14ac:dyDescent="0.25">
      <c r="A62" s="3" t="s">
        <v>61</v>
      </c>
      <c r="K62" s="104"/>
      <c r="L62" s="104"/>
    </row>
    <row r="63" spans="1:12" ht="39" thickTop="1" x14ac:dyDescent="0.2">
      <c r="A63" s="119" t="s">
        <v>47</v>
      </c>
      <c r="B63" s="25" t="s">
        <v>41</v>
      </c>
      <c r="C63" s="26" t="s">
        <v>0</v>
      </c>
      <c r="D63" s="26" t="s">
        <v>1</v>
      </c>
      <c r="E63" s="25" t="s">
        <v>39</v>
      </c>
      <c r="F63" s="26" t="s">
        <v>71</v>
      </c>
      <c r="G63" s="25" t="s">
        <v>48</v>
      </c>
      <c r="H63" s="25" t="s">
        <v>16</v>
      </c>
      <c r="I63" s="42" t="s">
        <v>2</v>
      </c>
      <c r="K63" s="106"/>
      <c r="L63" s="104"/>
    </row>
    <row r="64" spans="1:12" ht="13.5" thickBot="1" x14ac:dyDescent="0.25">
      <c r="A64" s="120"/>
      <c r="B64" s="28" t="s">
        <v>40</v>
      </c>
      <c r="C64" s="28" t="s">
        <v>3</v>
      </c>
      <c r="D64" s="28" t="s">
        <v>4</v>
      </c>
      <c r="E64" s="28" t="s">
        <v>40</v>
      </c>
      <c r="F64" s="28" t="s">
        <v>19</v>
      </c>
      <c r="G64" s="29" t="s">
        <v>24</v>
      </c>
      <c r="H64" s="28" t="s">
        <v>17</v>
      </c>
      <c r="I64" s="30" t="s">
        <v>18</v>
      </c>
      <c r="K64" s="107"/>
      <c r="L64" s="104"/>
    </row>
    <row r="65" spans="1:12" ht="13.5" thickTop="1" x14ac:dyDescent="0.2">
      <c r="A65" s="53" t="s">
        <v>6</v>
      </c>
      <c r="B65" s="57">
        <v>3.6</v>
      </c>
      <c r="C65" s="76">
        <v>1</v>
      </c>
      <c r="D65" s="32">
        <f>$D$9</f>
        <v>0.2</v>
      </c>
      <c r="E65" s="54">
        <f t="shared" ref="E65:E72" si="12">B65*C65*D65</f>
        <v>0.72000000000000008</v>
      </c>
      <c r="F65" s="57">
        <v>5.5</v>
      </c>
      <c r="G65" s="54">
        <f t="shared" ref="G65:G72" si="13">E65*F65</f>
        <v>3.9600000000000004</v>
      </c>
      <c r="H65" s="31">
        <f>'Input+Results'!$B$8</f>
        <v>1E-3</v>
      </c>
      <c r="I65" s="65">
        <f t="shared" ref="I65:I72" si="14">G65*H65</f>
        <v>3.9600000000000008E-3</v>
      </c>
      <c r="K65" s="108"/>
      <c r="L65" s="109"/>
    </row>
    <row r="66" spans="1:12" x14ac:dyDescent="0.2">
      <c r="A66" s="52" t="s">
        <v>7</v>
      </c>
      <c r="B66" s="58">
        <v>3.2</v>
      </c>
      <c r="C66" s="77">
        <v>1</v>
      </c>
      <c r="D66" s="35">
        <f>$D$10</f>
        <v>0.55000000000000004</v>
      </c>
      <c r="E66" s="47">
        <f t="shared" si="12"/>
        <v>1.7600000000000002</v>
      </c>
      <c r="F66" s="58">
        <v>0.7</v>
      </c>
      <c r="G66" s="47">
        <f t="shared" si="13"/>
        <v>1.232</v>
      </c>
      <c r="H66" s="12">
        <f>H65</f>
        <v>1E-3</v>
      </c>
      <c r="I66" s="66">
        <f t="shared" si="14"/>
        <v>1.232E-3</v>
      </c>
      <c r="K66" s="108"/>
      <c r="L66" s="109"/>
    </row>
    <row r="67" spans="1:12" x14ac:dyDescent="0.2">
      <c r="A67" s="52" t="s">
        <v>5</v>
      </c>
      <c r="B67" s="58">
        <v>1.5</v>
      </c>
      <c r="C67" s="77">
        <v>1</v>
      </c>
      <c r="D67" s="35">
        <f>$D$11</f>
        <v>0.7</v>
      </c>
      <c r="E67" s="47">
        <f t="shared" si="12"/>
        <v>1.0499999999999998</v>
      </c>
      <c r="F67" s="78">
        <v>11.3</v>
      </c>
      <c r="G67" s="47">
        <f t="shared" si="13"/>
        <v>11.864999999999998</v>
      </c>
      <c r="H67" s="12">
        <f>H65</f>
        <v>1E-3</v>
      </c>
      <c r="I67" s="66">
        <f t="shared" si="14"/>
        <v>1.1864999999999999E-2</v>
      </c>
      <c r="K67" s="108"/>
      <c r="L67" s="104"/>
    </row>
    <row r="68" spans="1:12" x14ac:dyDescent="0.2">
      <c r="A68" s="52" t="s">
        <v>8</v>
      </c>
      <c r="B68" s="58">
        <v>4.2</v>
      </c>
      <c r="C68" s="77">
        <v>1</v>
      </c>
      <c r="D68" s="35">
        <f>$D$12</f>
        <v>0.8</v>
      </c>
      <c r="E68" s="47">
        <f t="shared" si="12"/>
        <v>3.3600000000000003</v>
      </c>
      <c r="F68" s="78">
        <v>6.1</v>
      </c>
      <c r="G68" s="47">
        <f t="shared" si="13"/>
        <v>20.496000000000002</v>
      </c>
      <c r="H68" s="12">
        <f>H65</f>
        <v>1E-3</v>
      </c>
      <c r="I68" s="66">
        <f t="shared" si="14"/>
        <v>2.0496000000000004E-2</v>
      </c>
      <c r="K68" s="108"/>
      <c r="L68" s="109"/>
    </row>
    <row r="69" spans="1:12" x14ac:dyDescent="0.2">
      <c r="A69" s="52" t="s">
        <v>51</v>
      </c>
      <c r="B69" s="58">
        <v>1.1000000000000001</v>
      </c>
      <c r="C69" s="77">
        <v>1</v>
      </c>
      <c r="D69" s="35">
        <f>$D$13</f>
        <v>0.7</v>
      </c>
      <c r="E69" s="47">
        <f t="shared" si="12"/>
        <v>0.77</v>
      </c>
      <c r="F69" s="58">
        <v>2.8</v>
      </c>
      <c r="G69" s="47">
        <f t="shared" si="13"/>
        <v>2.1559999999999997</v>
      </c>
      <c r="H69" s="12">
        <f>H65</f>
        <v>1E-3</v>
      </c>
      <c r="I69" s="66">
        <f t="shared" si="14"/>
        <v>2.1559999999999999E-3</v>
      </c>
      <c r="K69" s="108"/>
      <c r="L69" s="109"/>
    </row>
    <row r="70" spans="1:12" x14ac:dyDescent="0.2">
      <c r="A70" s="34" t="s">
        <v>50</v>
      </c>
      <c r="B70" s="58">
        <v>0.7</v>
      </c>
      <c r="C70" s="77">
        <v>1</v>
      </c>
      <c r="D70" s="35">
        <f>$D$14</f>
        <v>1</v>
      </c>
      <c r="E70" s="47">
        <f t="shared" si="12"/>
        <v>0.7</v>
      </c>
      <c r="F70" s="58">
        <v>2.4</v>
      </c>
      <c r="G70" s="47">
        <f t="shared" si="13"/>
        <v>1.68</v>
      </c>
      <c r="H70" s="12">
        <f>H65</f>
        <v>1E-3</v>
      </c>
      <c r="I70" s="66">
        <f t="shared" si="14"/>
        <v>1.6800000000000001E-3</v>
      </c>
      <c r="K70" s="108"/>
      <c r="L70" s="109"/>
    </row>
    <row r="71" spans="1:12" x14ac:dyDescent="0.2">
      <c r="A71" s="34" t="s">
        <v>9</v>
      </c>
      <c r="B71" s="58">
        <v>1.2</v>
      </c>
      <c r="C71" s="77">
        <v>1</v>
      </c>
      <c r="D71" s="35">
        <f>$D$15</f>
        <v>0.55000000000000004</v>
      </c>
      <c r="E71" s="47">
        <f t="shared" si="12"/>
        <v>0.66</v>
      </c>
      <c r="F71" s="58">
        <v>1.9</v>
      </c>
      <c r="G71" s="47">
        <f t="shared" si="13"/>
        <v>1.254</v>
      </c>
      <c r="H71" s="12">
        <f>H65</f>
        <v>1E-3</v>
      </c>
      <c r="I71" s="66">
        <f t="shared" si="14"/>
        <v>1.2540000000000001E-3</v>
      </c>
      <c r="K71" s="108"/>
      <c r="L71" s="109"/>
    </row>
    <row r="72" spans="1:12" x14ac:dyDescent="0.2">
      <c r="A72" s="34" t="s">
        <v>10</v>
      </c>
      <c r="B72" s="58">
        <v>3.2</v>
      </c>
      <c r="C72" s="77">
        <v>1</v>
      </c>
      <c r="D72" s="35">
        <f>$D$16</f>
        <v>0.2</v>
      </c>
      <c r="E72" s="47">
        <f t="shared" si="12"/>
        <v>0.64000000000000012</v>
      </c>
      <c r="F72" s="58">
        <v>0.6</v>
      </c>
      <c r="G72" s="47">
        <f t="shared" si="13"/>
        <v>0.38400000000000006</v>
      </c>
      <c r="H72" s="12">
        <f>H65</f>
        <v>1E-3</v>
      </c>
      <c r="I72" s="66">
        <f t="shared" si="14"/>
        <v>3.8400000000000006E-4</v>
      </c>
      <c r="K72" s="108"/>
      <c r="L72" s="109"/>
    </row>
    <row r="73" spans="1:12" ht="13.5" thickBot="1" x14ac:dyDescent="0.25">
      <c r="A73" s="36" t="s">
        <v>52</v>
      </c>
      <c r="B73" s="39" t="s">
        <v>49</v>
      </c>
      <c r="C73" s="38">
        <v>0</v>
      </c>
      <c r="D73" s="38">
        <f>$D$17</f>
        <v>1</v>
      </c>
      <c r="E73" s="55" t="s">
        <v>49</v>
      </c>
      <c r="F73" s="59">
        <v>40.200000000000003</v>
      </c>
      <c r="G73" s="39" t="s">
        <v>49</v>
      </c>
      <c r="H73" s="37">
        <f>H65</f>
        <v>1E-3</v>
      </c>
      <c r="I73" s="68" t="s">
        <v>49</v>
      </c>
      <c r="K73" s="108"/>
      <c r="L73" s="109"/>
    </row>
    <row r="74" spans="1:12" ht="14.25" thickTop="1" thickBot="1" x14ac:dyDescent="0.25">
      <c r="A74" s="40"/>
      <c r="B74" s="41"/>
      <c r="C74" s="41"/>
      <c r="D74" s="41"/>
      <c r="E74" s="41"/>
      <c r="F74" s="45"/>
      <c r="G74" s="45"/>
      <c r="H74" s="45" t="s">
        <v>96</v>
      </c>
      <c r="I74" s="67">
        <f>SUM(I65:I72)</f>
        <v>4.3027000000000003E-2</v>
      </c>
      <c r="K74" s="101"/>
      <c r="L74" s="104"/>
    </row>
    <row r="75" spans="1:12" ht="13.5" thickTop="1" x14ac:dyDescent="0.2">
      <c r="A75" s="22"/>
      <c r="B75" s="22"/>
      <c r="C75" s="22"/>
      <c r="D75" s="22"/>
      <c r="E75" s="22"/>
      <c r="F75" s="62"/>
      <c r="G75" s="62"/>
      <c r="H75" s="62"/>
      <c r="I75" s="69"/>
      <c r="K75" s="101"/>
      <c r="L75" s="104"/>
    </row>
    <row r="76" spans="1:12" ht="13.5" thickBot="1" x14ac:dyDescent="0.25">
      <c r="A76" s="70" t="s">
        <v>62</v>
      </c>
      <c r="K76" s="104"/>
      <c r="L76" s="104"/>
    </row>
    <row r="77" spans="1:12" ht="39" thickTop="1" x14ac:dyDescent="0.2">
      <c r="A77" s="119" t="s">
        <v>47</v>
      </c>
      <c r="B77" s="25" t="s">
        <v>41</v>
      </c>
      <c r="C77" s="26" t="s">
        <v>0</v>
      </c>
      <c r="D77" s="26" t="s">
        <v>1</v>
      </c>
      <c r="E77" s="25" t="s">
        <v>39</v>
      </c>
      <c r="F77" s="26" t="s">
        <v>71</v>
      </c>
      <c r="G77" s="25" t="s">
        <v>48</v>
      </c>
      <c r="H77" s="25" t="s">
        <v>16</v>
      </c>
      <c r="I77" s="42" t="s">
        <v>2</v>
      </c>
      <c r="K77" s="106"/>
      <c r="L77" s="104"/>
    </row>
    <row r="78" spans="1:12" ht="13.5" thickBot="1" x14ac:dyDescent="0.25">
      <c r="A78" s="120"/>
      <c r="B78" s="28" t="s">
        <v>40</v>
      </c>
      <c r="C78" s="28" t="s">
        <v>3</v>
      </c>
      <c r="D78" s="28" t="s">
        <v>4</v>
      </c>
      <c r="E78" s="28" t="s">
        <v>40</v>
      </c>
      <c r="F78" s="28" t="s">
        <v>19</v>
      </c>
      <c r="G78" s="29" t="s">
        <v>24</v>
      </c>
      <c r="H78" s="28" t="s">
        <v>17</v>
      </c>
      <c r="I78" s="30" t="s">
        <v>18</v>
      </c>
      <c r="K78" s="107"/>
      <c r="L78" s="104"/>
    </row>
    <row r="79" spans="1:12" ht="13.5" thickTop="1" x14ac:dyDescent="0.2">
      <c r="A79" s="53" t="s">
        <v>6</v>
      </c>
      <c r="B79" s="57">
        <v>3.6</v>
      </c>
      <c r="C79" s="76">
        <v>1</v>
      </c>
      <c r="D79" s="32">
        <f>$D$9</f>
        <v>0.2</v>
      </c>
      <c r="E79" s="46">
        <f t="shared" ref="E79:E86" si="15">B79*C79*D79</f>
        <v>0.72000000000000008</v>
      </c>
      <c r="F79" s="71">
        <v>3.4</v>
      </c>
      <c r="G79" s="54">
        <f t="shared" ref="G79:G86" si="16">E79*F79</f>
        <v>2.4480000000000004</v>
      </c>
      <c r="H79" s="31">
        <f>'Input+Results'!$B$8</f>
        <v>1E-3</v>
      </c>
      <c r="I79" s="73">
        <f t="shared" ref="I79:I86" si="17">G79*H79</f>
        <v>2.4480000000000005E-3</v>
      </c>
      <c r="K79" s="108"/>
      <c r="L79" s="109"/>
    </row>
    <row r="80" spans="1:12" x14ac:dyDescent="0.2">
      <c r="A80" s="52" t="s">
        <v>7</v>
      </c>
      <c r="B80" s="58">
        <v>3.2</v>
      </c>
      <c r="C80" s="77">
        <v>1</v>
      </c>
      <c r="D80" s="35">
        <f>$D$10</f>
        <v>0.55000000000000004</v>
      </c>
      <c r="E80" s="47">
        <f t="shared" si="15"/>
        <v>1.7600000000000002</v>
      </c>
      <c r="F80" s="71">
        <v>0.5</v>
      </c>
      <c r="G80" s="47">
        <f t="shared" si="16"/>
        <v>0.88000000000000012</v>
      </c>
      <c r="H80" s="12">
        <f>H79</f>
        <v>1E-3</v>
      </c>
      <c r="I80" s="74">
        <f t="shared" si="17"/>
        <v>8.8000000000000014E-4</v>
      </c>
      <c r="K80" s="108"/>
      <c r="L80" s="109"/>
    </row>
    <row r="81" spans="1:12" x14ac:dyDescent="0.2">
      <c r="A81" s="52" t="s">
        <v>5</v>
      </c>
      <c r="B81" s="58">
        <v>1.5</v>
      </c>
      <c r="C81" s="77">
        <v>1</v>
      </c>
      <c r="D81" s="35">
        <f>$D$11</f>
        <v>0.7</v>
      </c>
      <c r="E81" s="47">
        <f t="shared" si="15"/>
        <v>1.0499999999999998</v>
      </c>
      <c r="F81" s="79">
        <v>6.2</v>
      </c>
      <c r="G81" s="47">
        <f t="shared" si="16"/>
        <v>6.5099999999999989</v>
      </c>
      <c r="H81" s="12">
        <f>H79</f>
        <v>1E-3</v>
      </c>
      <c r="I81" s="74">
        <f t="shared" si="17"/>
        <v>6.5099999999999993E-3</v>
      </c>
      <c r="K81" s="108"/>
      <c r="L81" s="104"/>
    </row>
    <row r="82" spans="1:12" x14ac:dyDescent="0.2">
      <c r="A82" s="52" t="s">
        <v>8</v>
      </c>
      <c r="B82" s="58">
        <v>4.2</v>
      </c>
      <c r="C82" s="77">
        <v>1</v>
      </c>
      <c r="D82" s="35">
        <f>$D$12</f>
        <v>0.8</v>
      </c>
      <c r="E82" s="47">
        <f t="shared" si="15"/>
        <v>3.3600000000000003</v>
      </c>
      <c r="F82" s="79">
        <v>4.8</v>
      </c>
      <c r="G82" s="47">
        <f t="shared" si="16"/>
        <v>16.128</v>
      </c>
      <c r="H82" s="12">
        <f>H79</f>
        <v>1E-3</v>
      </c>
      <c r="I82" s="66">
        <f t="shared" si="17"/>
        <v>1.6128E-2</v>
      </c>
      <c r="K82" s="108"/>
      <c r="L82" s="109"/>
    </row>
    <row r="83" spans="1:12" x14ac:dyDescent="0.2">
      <c r="A83" s="52" t="s">
        <v>51</v>
      </c>
      <c r="B83" s="58">
        <v>1.1000000000000001</v>
      </c>
      <c r="C83" s="77">
        <v>1</v>
      </c>
      <c r="D83" s="35">
        <f>$D$13</f>
        <v>0.7</v>
      </c>
      <c r="E83" s="47">
        <f t="shared" si="15"/>
        <v>0.77</v>
      </c>
      <c r="F83" s="71">
        <v>1.8</v>
      </c>
      <c r="G83" s="47">
        <f t="shared" si="16"/>
        <v>1.3860000000000001</v>
      </c>
      <c r="H83" s="12">
        <f>H79</f>
        <v>1E-3</v>
      </c>
      <c r="I83" s="74">
        <f t="shared" si="17"/>
        <v>1.3860000000000001E-3</v>
      </c>
      <c r="K83" s="108"/>
      <c r="L83" s="109"/>
    </row>
    <row r="84" spans="1:12" x14ac:dyDescent="0.2">
      <c r="A84" s="34" t="s">
        <v>50</v>
      </c>
      <c r="B84" s="58">
        <v>0.7</v>
      </c>
      <c r="C84" s="77">
        <v>1</v>
      </c>
      <c r="D84" s="35">
        <f>$D$14</f>
        <v>1</v>
      </c>
      <c r="E84" s="47">
        <f t="shared" si="15"/>
        <v>0.7</v>
      </c>
      <c r="F84" s="71">
        <v>1</v>
      </c>
      <c r="G84" s="47">
        <f t="shared" si="16"/>
        <v>0.7</v>
      </c>
      <c r="H84" s="12">
        <f>H79</f>
        <v>1E-3</v>
      </c>
      <c r="I84" s="74">
        <f t="shared" si="17"/>
        <v>6.9999999999999999E-4</v>
      </c>
      <c r="K84" s="108"/>
      <c r="L84" s="109"/>
    </row>
    <row r="85" spans="1:12" x14ac:dyDescent="0.2">
      <c r="A85" s="34" t="s">
        <v>9</v>
      </c>
      <c r="B85" s="58">
        <v>1.2</v>
      </c>
      <c r="C85" s="77">
        <v>1</v>
      </c>
      <c r="D85" s="35">
        <f>$D$15</f>
        <v>0.55000000000000004</v>
      </c>
      <c r="E85" s="47">
        <f t="shared" si="15"/>
        <v>0.66</v>
      </c>
      <c r="F85" s="71">
        <v>1.1000000000000001</v>
      </c>
      <c r="G85" s="47">
        <f t="shared" si="16"/>
        <v>0.72600000000000009</v>
      </c>
      <c r="H85" s="12">
        <f>H79</f>
        <v>1E-3</v>
      </c>
      <c r="I85" s="74">
        <f t="shared" si="17"/>
        <v>7.2600000000000008E-4</v>
      </c>
      <c r="K85" s="108"/>
      <c r="L85" s="109"/>
    </row>
    <row r="86" spans="1:12" x14ac:dyDescent="0.2">
      <c r="A86" s="34" t="s">
        <v>10</v>
      </c>
      <c r="B86" s="58">
        <v>3.2</v>
      </c>
      <c r="C86" s="77">
        <v>1</v>
      </c>
      <c r="D86" s="35">
        <f>$D$16</f>
        <v>0.2</v>
      </c>
      <c r="E86" s="47">
        <f t="shared" si="15"/>
        <v>0.64000000000000012</v>
      </c>
      <c r="F86" s="71">
        <v>0.4</v>
      </c>
      <c r="G86" s="47">
        <f t="shared" si="16"/>
        <v>0.25600000000000006</v>
      </c>
      <c r="H86" s="12">
        <f>H79</f>
        <v>1E-3</v>
      </c>
      <c r="I86" s="74">
        <f t="shared" si="17"/>
        <v>2.5600000000000004E-4</v>
      </c>
      <c r="K86" s="108"/>
      <c r="L86" s="109"/>
    </row>
    <row r="87" spans="1:12" ht="13.5" thickBot="1" x14ac:dyDescent="0.25">
      <c r="A87" s="36" t="s">
        <v>52</v>
      </c>
      <c r="B87" s="39" t="s">
        <v>49</v>
      </c>
      <c r="C87" s="38">
        <v>0</v>
      </c>
      <c r="D87" s="38">
        <f>$D$17</f>
        <v>1</v>
      </c>
      <c r="E87" s="48" t="s">
        <v>49</v>
      </c>
      <c r="F87" s="72">
        <v>29.9</v>
      </c>
      <c r="G87" s="39" t="s">
        <v>49</v>
      </c>
      <c r="H87" s="37">
        <f>H79</f>
        <v>1E-3</v>
      </c>
      <c r="I87" s="67" t="s">
        <v>49</v>
      </c>
      <c r="K87" s="108"/>
      <c r="L87" s="109"/>
    </row>
    <row r="88" spans="1:12" ht="14.25" thickTop="1" thickBot="1" x14ac:dyDescent="0.25">
      <c r="A88" s="43"/>
      <c r="B88" s="41"/>
      <c r="C88" s="44"/>
      <c r="D88" s="44"/>
      <c r="E88" s="41"/>
      <c r="F88" s="44"/>
      <c r="G88" s="45"/>
      <c r="H88" s="45" t="s">
        <v>97</v>
      </c>
      <c r="I88" s="75">
        <f>SUM(I79:I87)</f>
        <v>2.9034000000000001E-2</v>
      </c>
      <c r="K88" s="100"/>
      <c r="L88" s="104"/>
    </row>
    <row r="89" spans="1:12" ht="13.5" thickTop="1" x14ac:dyDescent="0.2">
      <c r="K89" s="104"/>
      <c r="L89" s="104"/>
    </row>
    <row r="90" spans="1:12" ht="13.5" thickBot="1" x14ac:dyDescent="0.25">
      <c r="A90" s="3" t="s">
        <v>65</v>
      </c>
      <c r="K90" s="104"/>
      <c r="L90" s="104"/>
    </row>
    <row r="91" spans="1:12" ht="39" thickTop="1" x14ac:dyDescent="0.2">
      <c r="A91" s="119" t="s">
        <v>47</v>
      </c>
      <c r="B91" s="25" t="s">
        <v>41</v>
      </c>
      <c r="C91" s="26" t="s">
        <v>0</v>
      </c>
      <c r="D91" s="26" t="s">
        <v>1</v>
      </c>
      <c r="E91" s="25" t="s">
        <v>39</v>
      </c>
      <c r="F91" s="26" t="s">
        <v>71</v>
      </c>
      <c r="G91" s="25" t="s">
        <v>48</v>
      </c>
      <c r="H91" s="25" t="s">
        <v>16</v>
      </c>
      <c r="I91" s="42" t="s">
        <v>2</v>
      </c>
      <c r="K91" s="106"/>
      <c r="L91" s="104"/>
    </row>
    <row r="92" spans="1:12" ht="13.5" thickBot="1" x14ac:dyDescent="0.25">
      <c r="A92" s="120"/>
      <c r="B92" s="28" t="s">
        <v>40</v>
      </c>
      <c r="C92" s="28" t="s">
        <v>3</v>
      </c>
      <c r="D92" s="28" t="s">
        <v>4</v>
      </c>
      <c r="E92" s="28" t="s">
        <v>40</v>
      </c>
      <c r="F92" s="28" t="s">
        <v>19</v>
      </c>
      <c r="G92" s="29" t="s">
        <v>24</v>
      </c>
      <c r="H92" s="28" t="s">
        <v>17</v>
      </c>
      <c r="I92" s="30" t="s">
        <v>18</v>
      </c>
      <c r="K92" s="107"/>
      <c r="L92" s="104"/>
    </row>
    <row r="93" spans="1:12" ht="13.5" thickTop="1" x14ac:dyDescent="0.2">
      <c r="A93" s="53" t="s">
        <v>6</v>
      </c>
      <c r="B93" s="57">
        <v>3.6</v>
      </c>
      <c r="C93" s="76">
        <v>1</v>
      </c>
      <c r="D93" s="32">
        <f>$D$9</f>
        <v>0.2</v>
      </c>
      <c r="E93" s="54">
        <f t="shared" ref="E93:E100" si="18">B93*C93*D93</f>
        <v>0.72000000000000008</v>
      </c>
      <c r="F93" s="57">
        <v>2.4</v>
      </c>
      <c r="G93" s="54">
        <f t="shared" ref="G93:G100" si="19">E93*F93</f>
        <v>1.7280000000000002</v>
      </c>
      <c r="H93" s="31">
        <f>'Input+Results'!$B$8</f>
        <v>1E-3</v>
      </c>
      <c r="I93" s="65">
        <f t="shared" ref="I93:I100" si="20">G93*H93</f>
        <v>1.7280000000000002E-3</v>
      </c>
      <c r="K93" s="108"/>
      <c r="L93" s="109"/>
    </row>
    <row r="94" spans="1:12" x14ac:dyDescent="0.2">
      <c r="A94" s="52" t="s">
        <v>7</v>
      </c>
      <c r="B94" s="58">
        <v>3.2</v>
      </c>
      <c r="C94" s="77">
        <v>1</v>
      </c>
      <c r="D94" s="35">
        <f>$D$10</f>
        <v>0.55000000000000004</v>
      </c>
      <c r="E94" s="47">
        <f t="shared" si="18"/>
        <v>1.7600000000000002</v>
      </c>
      <c r="F94" s="58">
        <v>0.4</v>
      </c>
      <c r="G94" s="47">
        <f t="shared" si="19"/>
        <v>0.70400000000000018</v>
      </c>
      <c r="H94" s="12">
        <f>H93</f>
        <v>1E-3</v>
      </c>
      <c r="I94" s="66">
        <f t="shared" si="20"/>
        <v>7.040000000000002E-4</v>
      </c>
      <c r="K94" s="108"/>
      <c r="L94" s="109"/>
    </row>
    <row r="95" spans="1:12" x14ac:dyDescent="0.2">
      <c r="A95" s="52" t="s">
        <v>5</v>
      </c>
      <c r="B95" s="58">
        <v>1.5</v>
      </c>
      <c r="C95" s="77">
        <v>1</v>
      </c>
      <c r="D95" s="35">
        <f>$D$11</f>
        <v>0.7</v>
      </c>
      <c r="E95" s="47">
        <f t="shared" si="18"/>
        <v>1.0499999999999998</v>
      </c>
      <c r="F95" s="78">
        <v>5.5</v>
      </c>
      <c r="G95" s="47">
        <f t="shared" si="19"/>
        <v>5.7749999999999986</v>
      </c>
      <c r="H95" s="12">
        <f>H93</f>
        <v>1E-3</v>
      </c>
      <c r="I95" s="66">
        <f t="shared" si="20"/>
        <v>5.7749999999999989E-3</v>
      </c>
      <c r="K95" s="108"/>
      <c r="L95" s="104"/>
    </row>
    <row r="96" spans="1:12" x14ac:dyDescent="0.2">
      <c r="A96" s="52" t="s">
        <v>8</v>
      </c>
      <c r="B96" s="58">
        <v>4.2</v>
      </c>
      <c r="C96" s="77">
        <v>1</v>
      </c>
      <c r="D96" s="35">
        <f>$D$12</f>
        <v>0.8</v>
      </c>
      <c r="E96" s="47">
        <f t="shared" si="18"/>
        <v>3.3600000000000003</v>
      </c>
      <c r="F96" s="78">
        <v>4.2</v>
      </c>
      <c r="G96" s="47">
        <f t="shared" si="19"/>
        <v>14.112000000000002</v>
      </c>
      <c r="H96" s="12">
        <f>H93</f>
        <v>1E-3</v>
      </c>
      <c r="I96" s="66">
        <f t="shared" si="20"/>
        <v>1.4112000000000003E-2</v>
      </c>
      <c r="K96" s="108"/>
      <c r="L96" s="109"/>
    </row>
    <row r="97" spans="1:12" x14ac:dyDescent="0.2">
      <c r="A97" s="52" t="s">
        <v>51</v>
      </c>
      <c r="B97" s="58">
        <v>1.1000000000000001</v>
      </c>
      <c r="C97" s="77">
        <v>1</v>
      </c>
      <c r="D97" s="35">
        <f>$D$13</f>
        <v>0.7</v>
      </c>
      <c r="E97" s="47">
        <f t="shared" si="18"/>
        <v>0.77</v>
      </c>
      <c r="F97" s="58">
        <v>2.2999999999999998</v>
      </c>
      <c r="G97" s="47">
        <f t="shared" si="19"/>
        <v>1.7709999999999999</v>
      </c>
      <c r="H97" s="12">
        <f>H93</f>
        <v>1E-3</v>
      </c>
      <c r="I97" s="66">
        <f t="shared" si="20"/>
        <v>1.771E-3</v>
      </c>
      <c r="K97" s="108"/>
      <c r="L97" s="109"/>
    </row>
    <row r="98" spans="1:12" x14ac:dyDescent="0.2">
      <c r="A98" s="34" t="s">
        <v>50</v>
      </c>
      <c r="B98" s="58">
        <v>0.7</v>
      </c>
      <c r="C98" s="77">
        <v>1</v>
      </c>
      <c r="D98" s="35">
        <f>$D$14</f>
        <v>1</v>
      </c>
      <c r="E98" s="47">
        <f t="shared" si="18"/>
        <v>0.7</v>
      </c>
      <c r="F98" s="58">
        <v>0.8</v>
      </c>
      <c r="G98" s="47">
        <f t="shared" si="19"/>
        <v>0.55999999999999994</v>
      </c>
      <c r="H98" s="12">
        <f>H93</f>
        <v>1E-3</v>
      </c>
      <c r="I98" s="66">
        <f t="shared" si="20"/>
        <v>5.5999999999999995E-4</v>
      </c>
      <c r="K98" s="108"/>
      <c r="L98" s="109"/>
    </row>
    <row r="99" spans="1:12" x14ac:dyDescent="0.2">
      <c r="A99" s="34" t="s">
        <v>9</v>
      </c>
      <c r="B99" s="58">
        <v>1.2</v>
      </c>
      <c r="C99" s="77">
        <v>1</v>
      </c>
      <c r="D99" s="35">
        <f>$D$15</f>
        <v>0.55000000000000004</v>
      </c>
      <c r="E99" s="47">
        <f t="shared" si="18"/>
        <v>0.66</v>
      </c>
      <c r="F99" s="58">
        <v>0.9</v>
      </c>
      <c r="G99" s="47">
        <f t="shared" si="19"/>
        <v>0.59400000000000008</v>
      </c>
      <c r="H99" s="12">
        <f>H93</f>
        <v>1E-3</v>
      </c>
      <c r="I99" s="66">
        <f t="shared" si="20"/>
        <v>5.9400000000000013E-4</v>
      </c>
      <c r="K99" s="108"/>
      <c r="L99" s="109"/>
    </row>
    <row r="100" spans="1:12" x14ac:dyDescent="0.2">
      <c r="A100" s="34" t="s">
        <v>10</v>
      </c>
      <c r="B100" s="58">
        <v>3.2</v>
      </c>
      <c r="C100" s="77">
        <v>1</v>
      </c>
      <c r="D100" s="35">
        <f>$D$16</f>
        <v>0.2</v>
      </c>
      <c r="E100" s="47">
        <f t="shared" si="18"/>
        <v>0.64000000000000012</v>
      </c>
      <c r="F100" s="58">
        <v>0.4</v>
      </c>
      <c r="G100" s="47">
        <f t="shared" si="19"/>
        <v>0.25600000000000006</v>
      </c>
      <c r="H100" s="12">
        <f>H93</f>
        <v>1E-3</v>
      </c>
      <c r="I100" s="66">
        <f t="shared" si="20"/>
        <v>2.5600000000000004E-4</v>
      </c>
      <c r="K100" s="108"/>
      <c r="L100" s="109"/>
    </row>
    <row r="101" spans="1:12" ht="13.5" thickBot="1" x14ac:dyDescent="0.25">
      <c r="A101" s="36" t="s">
        <v>52</v>
      </c>
      <c r="B101" s="39" t="s">
        <v>49</v>
      </c>
      <c r="C101" s="38">
        <v>0</v>
      </c>
      <c r="D101" s="38">
        <f>$D$17</f>
        <v>1</v>
      </c>
      <c r="E101" s="55" t="s">
        <v>49</v>
      </c>
      <c r="F101" s="59">
        <v>34.5</v>
      </c>
      <c r="G101" s="39" t="s">
        <v>49</v>
      </c>
      <c r="H101" s="37">
        <f>H93</f>
        <v>1E-3</v>
      </c>
      <c r="I101" s="68" t="s">
        <v>49</v>
      </c>
      <c r="K101" s="108"/>
      <c r="L101" s="109"/>
    </row>
    <row r="102" spans="1:12" ht="14.25" thickTop="1" thickBot="1" x14ac:dyDescent="0.25">
      <c r="A102" s="43"/>
      <c r="B102" s="41"/>
      <c r="C102" s="44"/>
      <c r="D102" s="44"/>
      <c r="E102" s="41"/>
      <c r="F102" s="44"/>
      <c r="G102" s="45"/>
      <c r="H102" s="45" t="s">
        <v>98</v>
      </c>
      <c r="I102" s="67">
        <f>SUM(I93:I100)</f>
        <v>2.5500000000000002E-2</v>
      </c>
      <c r="K102" s="100"/>
      <c r="L102" s="104"/>
    </row>
    <row r="103" spans="1:12" ht="13.5" thickTop="1" x14ac:dyDescent="0.2">
      <c r="K103" s="104"/>
      <c r="L103" s="104"/>
    </row>
    <row r="104" spans="1:12" ht="13.5" thickBot="1" x14ac:dyDescent="0.25">
      <c r="A104" s="3" t="s">
        <v>67</v>
      </c>
      <c r="K104" s="104"/>
      <c r="L104" s="104"/>
    </row>
    <row r="105" spans="1:12" ht="39" thickTop="1" x14ac:dyDescent="0.2">
      <c r="A105" s="119" t="s">
        <v>47</v>
      </c>
      <c r="B105" s="25" t="s">
        <v>41</v>
      </c>
      <c r="C105" s="26" t="s">
        <v>0</v>
      </c>
      <c r="D105" s="26" t="s">
        <v>1</v>
      </c>
      <c r="E105" s="25" t="s">
        <v>39</v>
      </c>
      <c r="F105" s="26" t="s">
        <v>71</v>
      </c>
      <c r="G105" s="25" t="s">
        <v>48</v>
      </c>
      <c r="H105" s="25" t="s">
        <v>16</v>
      </c>
      <c r="I105" s="42" t="s">
        <v>2</v>
      </c>
      <c r="K105" s="106"/>
      <c r="L105" s="104"/>
    </row>
    <row r="106" spans="1:12" ht="13.5" thickBot="1" x14ac:dyDescent="0.25">
      <c r="A106" s="120"/>
      <c r="B106" s="28" t="s">
        <v>40</v>
      </c>
      <c r="C106" s="28" t="s">
        <v>3</v>
      </c>
      <c r="D106" s="28" t="s">
        <v>4</v>
      </c>
      <c r="E106" s="28" t="s">
        <v>40</v>
      </c>
      <c r="F106" s="28" t="s">
        <v>19</v>
      </c>
      <c r="G106" s="29" t="s">
        <v>24</v>
      </c>
      <c r="H106" s="28" t="s">
        <v>17</v>
      </c>
      <c r="I106" s="30" t="s">
        <v>18</v>
      </c>
      <c r="K106" s="107"/>
      <c r="L106" s="104"/>
    </row>
    <row r="107" spans="1:12" ht="13.5" thickTop="1" x14ac:dyDescent="0.2">
      <c r="A107" s="53" t="s">
        <v>6</v>
      </c>
      <c r="B107" s="57">
        <v>3.6</v>
      </c>
      <c r="C107" s="76">
        <v>1</v>
      </c>
      <c r="D107" s="32">
        <f>$D$9</f>
        <v>0.2</v>
      </c>
      <c r="E107" s="54">
        <f t="shared" ref="E107:E114" si="21">B107*C107*D107</f>
        <v>0.72000000000000008</v>
      </c>
      <c r="F107" s="57">
        <v>1.8</v>
      </c>
      <c r="G107" s="54">
        <f>E107*F107</f>
        <v>1.2960000000000003</v>
      </c>
      <c r="H107" s="31">
        <f>'Input+Results'!$B$8</f>
        <v>1E-3</v>
      </c>
      <c r="I107" s="65">
        <f>G107*H107</f>
        <v>1.2960000000000003E-3</v>
      </c>
      <c r="K107" s="108"/>
      <c r="L107" s="109"/>
    </row>
    <row r="108" spans="1:12" x14ac:dyDescent="0.2">
      <c r="A108" s="52" t="s">
        <v>7</v>
      </c>
      <c r="B108" s="58">
        <v>3.2</v>
      </c>
      <c r="C108" s="77">
        <v>1</v>
      </c>
      <c r="D108" s="35">
        <f>$D$10</f>
        <v>0.55000000000000004</v>
      </c>
      <c r="E108" s="47">
        <f t="shared" si="21"/>
        <v>1.7600000000000002</v>
      </c>
      <c r="F108" s="58">
        <v>0.3</v>
      </c>
      <c r="G108" s="47">
        <f t="shared" ref="G108:G114" si="22">E108*F108</f>
        <v>0.52800000000000002</v>
      </c>
      <c r="H108" s="12">
        <f>H107</f>
        <v>1E-3</v>
      </c>
      <c r="I108" s="66">
        <f t="shared" ref="I108:I114" si="23">G108*H108</f>
        <v>5.2800000000000004E-4</v>
      </c>
      <c r="K108" s="108"/>
      <c r="L108" s="109"/>
    </row>
    <row r="109" spans="1:12" x14ac:dyDescent="0.2">
      <c r="A109" s="52" t="s">
        <v>5</v>
      </c>
      <c r="B109" s="58">
        <v>1.5</v>
      </c>
      <c r="C109" s="77">
        <v>1</v>
      </c>
      <c r="D109" s="35">
        <f>$D$11</f>
        <v>0.7</v>
      </c>
      <c r="E109" s="47">
        <f t="shared" si="21"/>
        <v>1.0499999999999998</v>
      </c>
      <c r="F109" s="78">
        <v>5.0999999999999996</v>
      </c>
      <c r="G109" s="47">
        <f t="shared" si="22"/>
        <v>5.3549999999999986</v>
      </c>
      <c r="H109" s="12">
        <f>H107</f>
        <v>1E-3</v>
      </c>
      <c r="I109" s="66">
        <f t="shared" si="23"/>
        <v>5.3549999999999986E-3</v>
      </c>
      <c r="K109" s="108"/>
      <c r="L109" s="104"/>
    </row>
    <row r="110" spans="1:12" x14ac:dyDescent="0.2">
      <c r="A110" s="52" t="s">
        <v>8</v>
      </c>
      <c r="B110" s="58">
        <v>4.2</v>
      </c>
      <c r="C110" s="77">
        <v>1</v>
      </c>
      <c r="D110" s="35">
        <f>$D$12</f>
        <v>0.8</v>
      </c>
      <c r="E110" s="47">
        <f t="shared" si="21"/>
        <v>3.3600000000000003</v>
      </c>
      <c r="F110" s="78">
        <v>3.3</v>
      </c>
      <c r="G110" s="47">
        <f t="shared" si="22"/>
        <v>11.088000000000001</v>
      </c>
      <c r="H110" s="12">
        <f>H107</f>
        <v>1E-3</v>
      </c>
      <c r="I110" s="66">
        <f t="shared" si="23"/>
        <v>1.1088000000000001E-2</v>
      </c>
      <c r="K110" s="108"/>
      <c r="L110" s="109"/>
    </row>
    <row r="111" spans="1:12" x14ac:dyDescent="0.2">
      <c r="A111" s="52" t="s">
        <v>51</v>
      </c>
      <c r="B111" s="58">
        <v>1.1000000000000001</v>
      </c>
      <c r="C111" s="77">
        <v>1</v>
      </c>
      <c r="D111" s="35">
        <f>$D$13</f>
        <v>0.7</v>
      </c>
      <c r="E111" s="47">
        <f t="shared" si="21"/>
        <v>0.77</v>
      </c>
      <c r="F111" s="58">
        <v>2.5</v>
      </c>
      <c r="G111" s="47">
        <f t="shared" si="22"/>
        <v>1.925</v>
      </c>
      <c r="H111" s="12">
        <f>H107</f>
        <v>1E-3</v>
      </c>
      <c r="I111" s="66">
        <f t="shared" si="23"/>
        <v>1.9250000000000001E-3</v>
      </c>
      <c r="K111" s="108"/>
      <c r="L111" s="109"/>
    </row>
    <row r="112" spans="1:12" x14ac:dyDescent="0.2">
      <c r="A112" s="34" t="s">
        <v>50</v>
      </c>
      <c r="B112" s="58">
        <v>0.7</v>
      </c>
      <c r="C112" s="77">
        <v>1</v>
      </c>
      <c r="D112" s="35">
        <f>$D$14</f>
        <v>1</v>
      </c>
      <c r="E112" s="47">
        <f t="shared" si="21"/>
        <v>0.7</v>
      </c>
      <c r="F112" s="58">
        <v>1</v>
      </c>
      <c r="G112" s="47">
        <f t="shared" si="22"/>
        <v>0.7</v>
      </c>
      <c r="H112" s="12">
        <f>H107</f>
        <v>1E-3</v>
      </c>
      <c r="I112" s="66">
        <f t="shared" si="23"/>
        <v>6.9999999999999999E-4</v>
      </c>
      <c r="K112" s="108"/>
      <c r="L112" s="109"/>
    </row>
    <row r="113" spans="1:12" x14ac:dyDescent="0.2">
      <c r="A113" s="34" t="s">
        <v>9</v>
      </c>
      <c r="B113" s="58">
        <v>1.2</v>
      </c>
      <c r="C113" s="77">
        <v>1</v>
      </c>
      <c r="D113" s="35">
        <f>$D$15</f>
        <v>0.55000000000000004</v>
      </c>
      <c r="E113" s="47">
        <f t="shared" si="21"/>
        <v>0.66</v>
      </c>
      <c r="F113" s="58">
        <v>0.7</v>
      </c>
      <c r="G113" s="47">
        <f t="shared" si="22"/>
        <v>0.46199999999999997</v>
      </c>
      <c r="H113" s="12">
        <f>H107</f>
        <v>1E-3</v>
      </c>
      <c r="I113" s="66">
        <f t="shared" si="23"/>
        <v>4.6199999999999995E-4</v>
      </c>
      <c r="K113" s="108"/>
      <c r="L113" s="109"/>
    </row>
    <row r="114" spans="1:12" x14ac:dyDescent="0.2">
      <c r="A114" s="34" t="s">
        <v>10</v>
      </c>
      <c r="B114" s="58">
        <v>3.2</v>
      </c>
      <c r="C114" s="77">
        <v>1</v>
      </c>
      <c r="D114" s="35">
        <f>$D$16</f>
        <v>0.2</v>
      </c>
      <c r="E114" s="47">
        <f t="shared" si="21"/>
        <v>0.64000000000000012</v>
      </c>
      <c r="F114" s="58">
        <v>0.3</v>
      </c>
      <c r="G114" s="47">
        <f t="shared" si="22"/>
        <v>0.19200000000000003</v>
      </c>
      <c r="H114" s="12">
        <f>H107</f>
        <v>1E-3</v>
      </c>
      <c r="I114" s="66">
        <f t="shared" si="23"/>
        <v>1.9200000000000003E-4</v>
      </c>
      <c r="K114" s="108"/>
      <c r="L114" s="109"/>
    </row>
    <row r="115" spans="1:12" ht="13.5" thickBot="1" x14ac:dyDescent="0.25">
      <c r="A115" s="36" t="s">
        <v>52</v>
      </c>
      <c r="B115" s="39" t="s">
        <v>49</v>
      </c>
      <c r="C115" s="38">
        <v>0</v>
      </c>
      <c r="D115" s="38">
        <f>$D$17</f>
        <v>1</v>
      </c>
      <c r="E115" s="55" t="s">
        <v>49</v>
      </c>
      <c r="F115" s="59">
        <v>29.9</v>
      </c>
      <c r="G115" s="39" t="s">
        <v>49</v>
      </c>
      <c r="H115" s="37">
        <f>H107</f>
        <v>1E-3</v>
      </c>
      <c r="I115" s="68" t="s">
        <v>49</v>
      </c>
      <c r="K115" s="108"/>
      <c r="L115" s="109"/>
    </row>
    <row r="116" spans="1:12" ht="14.25" thickTop="1" thickBot="1" x14ac:dyDescent="0.25">
      <c r="A116" s="43"/>
      <c r="B116" s="41"/>
      <c r="C116" s="44"/>
      <c r="D116" s="44"/>
      <c r="E116" s="41"/>
      <c r="F116" s="44"/>
      <c r="G116" s="45"/>
      <c r="H116" s="45" t="s">
        <v>99</v>
      </c>
      <c r="I116" s="67">
        <f>SUM(I107:I114)</f>
        <v>2.1545999999999999E-2</v>
      </c>
      <c r="K116" s="100"/>
      <c r="L116" s="104"/>
    </row>
    <row r="117" spans="1:12" ht="13.5" thickTop="1" x14ac:dyDescent="0.2">
      <c r="K117" s="104"/>
      <c r="L117" s="104"/>
    </row>
    <row r="118" spans="1:12" ht="13.5" thickBot="1" x14ac:dyDescent="0.25">
      <c r="A118" s="3" t="s">
        <v>69</v>
      </c>
      <c r="K118" s="104"/>
      <c r="L118" s="104"/>
    </row>
    <row r="119" spans="1:12" ht="39" thickTop="1" x14ac:dyDescent="0.2">
      <c r="A119" s="119" t="s">
        <v>47</v>
      </c>
      <c r="B119" s="25" t="s">
        <v>41</v>
      </c>
      <c r="C119" s="26" t="s">
        <v>0</v>
      </c>
      <c r="D119" s="26" t="s">
        <v>1</v>
      </c>
      <c r="E119" s="25" t="s">
        <v>39</v>
      </c>
      <c r="F119" s="26" t="s">
        <v>71</v>
      </c>
      <c r="G119" s="25" t="s">
        <v>48</v>
      </c>
      <c r="H119" s="25" t="s">
        <v>16</v>
      </c>
      <c r="I119" s="27" t="s">
        <v>2</v>
      </c>
      <c r="K119" s="106"/>
      <c r="L119" s="104"/>
    </row>
    <row r="120" spans="1:12" ht="13.5" thickBot="1" x14ac:dyDescent="0.25">
      <c r="A120" s="120"/>
      <c r="B120" s="28" t="s">
        <v>40</v>
      </c>
      <c r="C120" s="28" t="s">
        <v>3</v>
      </c>
      <c r="D120" s="28" t="s">
        <v>4</v>
      </c>
      <c r="E120" s="28" t="s">
        <v>40</v>
      </c>
      <c r="F120" s="28" t="s">
        <v>19</v>
      </c>
      <c r="G120" s="29" t="s">
        <v>24</v>
      </c>
      <c r="H120" s="28" t="s">
        <v>17</v>
      </c>
      <c r="I120" s="30" t="s">
        <v>18</v>
      </c>
      <c r="K120" s="107"/>
      <c r="L120" s="104"/>
    </row>
    <row r="121" spans="1:12" ht="13.5" thickTop="1" x14ac:dyDescent="0.2">
      <c r="A121" s="53" t="s">
        <v>6</v>
      </c>
      <c r="B121" s="57">
        <v>3.6</v>
      </c>
      <c r="C121" s="76">
        <v>1</v>
      </c>
      <c r="D121" s="32">
        <f>$D$9</f>
        <v>0.2</v>
      </c>
      <c r="E121" s="54">
        <f t="shared" ref="E121:E128" si="24">B121*C121*D121</f>
        <v>0.72000000000000008</v>
      </c>
      <c r="F121" s="57">
        <v>2.2999999999999998</v>
      </c>
      <c r="G121" s="54">
        <f t="shared" ref="G121:G128" si="25">E121*F121</f>
        <v>1.6560000000000001</v>
      </c>
      <c r="H121" s="31">
        <f>'Input+Results'!$B$8</f>
        <v>1E-3</v>
      </c>
      <c r="I121" s="65">
        <f t="shared" ref="I121:I128" si="26">G121*H121</f>
        <v>1.6560000000000001E-3</v>
      </c>
      <c r="K121" s="108"/>
      <c r="L121" s="109"/>
    </row>
    <row r="122" spans="1:12" x14ac:dyDescent="0.2">
      <c r="A122" s="52" t="s">
        <v>7</v>
      </c>
      <c r="B122" s="58">
        <v>3.2</v>
      </c>
      <c r="C122" s="77">
        <v>1</v>
      </c>
      <c r="D122" s="35">
        <f>$D$10</f>
        <v>0.55000000000000004</v>
      </c>
      <c r="E122" s="47">
        <f t="shared" si="24"/>
        <v>1.7600000000000002</v>
      </c>
      <c r="F122" s="58">
        <v>0.4</v>
      </c>
      <c r="G122" s="47">
        <f t="shared" si="25"/>
        <v>0.70400000000000018</v>
      </c>
      <c r="H122" s="12">
        <f>H121</f>
        <v>1E-3</v>
      </c>
      <c r="I122" s="66">
        <f t="shared" si="26"/>
        <v>7.040000000000002E-4</v>
      </c>
      <c r="K122" s="108"/>
      <c r="L122" s="109"/>
    </row>
    <row r="123" spans="1:12" x14ac:dyDescent="0.2">
      <c r="A123" s="52" t="s">
        <v>5</v>
      </c>
      <c r="B123" s="58">
        <v>1.5</v>
      </c>
      <c r="C123" s="77">
        <v>1</v>
      </c>
      <c r="D123" s="35">
        <f>$D$11</f>
        <v>0.7</v>
      </c>
      <c r="E123" s="47">
        <f t="shared" si="24"/>
        <v>1.0499999999999998</v>
      </c>
      <c r="F123" s="78">
        <v>5.6</v>
      </c>
      <c r="G123" s="47">
        <f t="shared" si="25"/>
        <v>5.879999999999999</v>
      </c>
      <c r="H123" s="12">
        <f>H121</f>
        <v>1E-3</v>
      </c>
      <c r="I123" s="66">
        <f t="shared" si="26"/>
        <v>5.8799999999999989E-3</v>
      </c>
      <c r="K123" s="108"/>
      <c r="L123" s="104"/>
    </row>
    <row r="124" spans="1:12" x14ac:dyDescent="0.2">
      <c r="A124" s="52" t="s">
        <v>8</v>
      </c>
      <c r="B124" s="58">
        <v>4.2</v>
      </c>
      <c r="C124" s="77">
        <v>1</v>
      </c>
      <c r="D124" s="35">
        <f>$D$12</f>
        <v>0.8</v>
      </c>
      <c r="E124" s="47">
        <f t="shared" si="24"/>
        <v>3.3600000000000003</v>
      </c>
      <c r="F124" s="78">
        <v>3.7</v>
      </c>
      <c r="G124" s="47">
        <f t="shared" si="25"/>
        <v>12.432000000000002</v>
      </c>
      <c r="H124" s="12">
        <f>H121</f>
        <v>1E-3</v>
      </c>
      <c r="I124" s="66">
        <f t="shared" si="26"/>
        <v>1.2432000000000002E-2</v>
      </c>
      <c r="K124" s="108"/>
      <c r="L124" s="109"/>
    </row>
    <row r="125" spans="1:12" x14ac:dyDescent="0.2">
      <c r="A125" s="52" t="s">
        <v>51</v>
      </c>
      <c r="B125" s="58">
        <v>1.1000000000000001</v>
      </c>
      <c r="C125" s="77">
        <v>1</v>
      </c>
      <c r="D125" s="35">
        <f>$D$13</f>
        <v>0.7</v>
      </c>
      <c r="E125" s="47">
        <f t="shared" si="24"/>
        <v>0.77</v>
      </c>
      <c r="F125" s="58">
        <v>2.2999999999999998</v>
      </c>
      <c r="G125" s="47">
        <f t="shared" si="25"/>
        <v>1.7709999999999999</v>
      </c>
      <c r="H125" s="12">
        <f>H121</f>
        <v>1E-3</v>
      </c>
      <c r="I125" s="66">
        <f t="shared" si="26"/>
        <v>1.771E-3</v>
      </c>
      <c r="K125" s="108"/>
      <c r="L125" s="109"/>
    </row>
    <row r="126" spans="1:12" x14ac:dyDescent="0.2">
      <c r="A126" s="34" t="s">
        <v>50</v>
      </c>
      <c r="B126" s="58">
        <v>0.7</v>
      </c>
      <c r="C126" s="77">
        <v>1</v>
      </c>
      <c r="D126" s="35">
        <f>$D$14</f>
        <v>1</v>
      </c>
      <c r="E126" s="47">
        <f t="shared" si="24"/>
        <v>0.7</v>
      </c>
      <c r="F126" s="58">
        <v>0.9</v>
      </c>
      <c r="G126" s="47">
        <f t="shared" si="25"/>
        <v>0.63</v>
      </c>
      <c r="H126" s="12">
        <f>H121</f>
        <v>1E-3</v>
      </c>
      <c r="I126" s="66">
        <f t="shared" si="26"/>
        <v>6.3000000000000003E-4</v>
      </c>
      <c r="K126" s="108"/>
      <c r="L126" s="109"/>
    </row>
    <row r="127" spans="1:12" x14ac:dyDescent="0.2">
      <c r="A127" s="34" t="s">
        <v>9</v>
      </c>
      <c r="B127" s="58">
        <v>1.2</v>
      </c>
      <c r="C127" s="77">
        <v>1</v>
      </c>
      <c r="D127" s="35">
        <f>$D$15</f>
        <v>0.55000000000000004</v>
      </c>
      <c r="E127" s="47">
        <f t="shared" si="24"/>
        <v>0.66</v>
      </c>
      <c r="F127" s="58">
        <v>0.9</v>
      </c>
      <c r="G127" s="47">
        <f t="shared" si="25"/>
        <v>0.59400000000000008</v>
      </c>
      <c r="H127" s="12">
        <f>H121</f>
        <v>1E-3</v>
      </c>
      <c r="I127" s="66">
        <f t="shared" si="26"/>
        <v>5.9400000000000013E-4</v>
      </c>
      <c r="K127" s="108"/>
      <c r="L127" s="109"/>
    </row>
    <row r="128" spans="1:12" x14ac:dyDescent="0.2">
      <c r="A128" s="34" t="s">
        <v>10</v>
      </c>
      <c r="B128" s="58">
        <v>3.2</v>
      </c>
      <c r="C128" s="77">
        <v>1</v>
      </c>
      <c r="D128" s="35">
        <f>$D$16</f>
        <v>0.2</v>
      </c>
      <c r="E128" s="47">
        <f t="shared" si="24"/>
        <v>0.64000000000000012</v>
      </c>
      <c r="F128" s="58">
        <v>0.4</v>
      </c>
      <c r="G128" s="47">
        <f t="shared" si="25"/>
        <v>0.25600000000000006</v>
      </c>
      <c r="H128" s="12">
        <f>H121</f>
        <v>1E-3</v>
      </c>
      <c r="I128" s="66">
        <f t="shared" si="26"/>
        <v>2.5600000000000004E-4</v>
      </c>
      <c r="K128" s="108"/>
      <c r="L128" s="109"/>
    </row>
    <row r="129" spans="1:12" ht="13.5" thickBot="1" x14ac:dyDescent="0.25">
      <c r="A129" s="36" t="s">
        <v>52</v>
      </c>
      <c r="B129" s="39" t="s">
        <v>49</v>
      </c>
      <c r="C129" s="38">
        <v>0</v>
      </c>
      <c r="D129" s="38">
        <f>$D$17</f>
        <v>1</v>
      </c>
      <c r="E129" s="55" t="s">
        <v>49</v>
      </c>
      <c r="F129" s="59">
        <v>32.4</v>
      </c>
      <c r="G129" s="39" t="s">
        <v>49</v>
      </c>
      <c r="H129" s="37">
        <f>H121</f>
        <v>1E-3</v>
      </c>
      <c r="I129" s="68" t="s">
        <v>49</v>
      </c>
      <c r="K129" s="108"/>
      <c r="L129" s="109"/>
    </row>
    <row r="130" spans="1:12" ht="14.25" thickTop="1" thickBot="1" x14ac:dyDescent="0.25">
      <c r="A130" s="43"/>
      <c r="B130" s="41"/>
      <c r="C130" s="44"/>
      <c r="D130" s="44"/>
      <c r="E130" s="41"/>
      <c r="F130" s="44"/>
      <c r="G130" s="45"/>
      <c r="H130" s="45" t="s">
        <v>100</v>
      </c>
      <c r="I130" s="67">
        <f>SUM(I121:I128)</f>
        <v>2.3923000000000003E-2</v>
      </c>
      <c r="K130" s="100"/>
      <c r="L130" s="104"/>
    </row>
    <row r="131" spans="1:12" ht="13.5" thickTop="1" x14ac:dyDescent="0.2">
      <c r="K131" s="104"/>
      <c r="L131" s="104"/>
    </row>
    <row r="132" spans="1:12" x14ac:dyDescent="0.2">
      <c r="A132" s="2"/>
      <c r="B132" s="99"/>
      <c r="C132" s="99"/>
      <c r="D132" s="99"/>
      <c r="K132" s="104"/>
      <c r="L132" s="104"/>
    </row>
    <row r="133" spans="1:12" x14ac:dyDescent="0.2">
      <c r="B133" s="99"/>
      <c r="C133" s="99"/>
      <c r="D133" s="99"/>
    </row>
    <row r="134" spans="1:12" x14ac:dyDescent="0.2">
      <c r="B134" s="99"/>
      <c r="C134" s="99"/>
      <c r="D134" s="99"/>
    </row>
    <row r="135" spans="1:12" x14ac:dyDescent="0.2">
      <c r="B135" s="99"/>
      <c r="C135" s="99"/>
      <c r="D135" s="99"/>
    </row>
    <row r="136" spans="1:12" x14ac:dyDescent="0.2">
      <c r="B136" s="99"/>
      <c r="C136" s="99"/>
      <c r="D136" s="99"/>
    </row>
    <row r="137" spans="1:12" x14ac:dyDescent="0.2">
      <c r="B137" s="99"/>
      <c r="C137" s="99"/>
      <c r="D137" s="99"/>
    </row>
    <row r="138" spans="1:12" x14ac:dyDescent="0.2">
      <c r="B138" s="99"/>
      <c r="C138" s="99"/>
      <c r="D138" s="99"/>
    </row>
    <row r="139" spans="1:12" x14ac:dyDescent="0.2">
      <c r="B139" s="99"/>
      <c r="C139" s="99"/>
      <c r="D139" s="99"/>
    </row>
    <row r="140" spans="1:12" x14ac:dyDescent="0.2">
      <c r="A140" s="2"/>
      <c r="B140" s="97"/>
      <c r="C140" s="97"/>
      <c r="D140" s="97"/>
    </row>
    <row r="141" spans="1:12" x14ac:dyDescent="0.2">
      <c r="B141" s="97"/>
      <c r="C141" s="97"/>
      <c r="D141" s="97"/>
    </row>
    <row r="142" spans="1:12" x14ac:dyDescent="0.2">
      <c r="B142" s="97"/>
      <c r="C142" s="97"/>
      <c r="D142" s="97"/>
    </row>
    <row r="143" spans="1:12" x14ac:dyDescent="0.2">
      <c r="B143" s="97"/>
      <c r="C143" s="97"/>
      <c r="D143" s="97"/>
    </row>
    <row r="144" spans="1:12" x14ac:dyDescent="0.2">
      <c r="B144" s="97"/>
      <c r="C144" s="97"/>
      <c r="D144" s="97"/>
    </row>
    <row r="145" spans="1:4" x14ac:dyDescent="0.2">
      <c r="B145" s="97"/>
      <c r="C145" s="97"/>
      <c r="D145" s="97"/>
    </row>
    <row r="146" spans="1:4" x14ac:dyDescent="0.2">
      <c r="B146" s="97"/>
      <c r="C146" s="97"/>
      <c r="D146" s="97"/>
    </row>
    <row r="147" spans="1:4" x14ac:dyDescent="0.2">
      <c r="B147" s="97"/>
      <c r="C147" s="97"/>
      <c r="D147" s="97"/>
    </row>
    <row r="148" spans="1:4" x14ac:dyDescent="0.2">
      <c r="B148" s="97"/>
      <c r="C148" s="97"/>
      <c r="D148" s="97"/>
    </row>
    <row r="149" spans="1:4" x14ac:dyDescent="0.2">
      <c r="A149" s="3"/>
      <c r="B149" s="97"/>
      <c r="C149" s="97"/>
      <c r="D149" s="97"/>
    </row>
    <row r="150" spans="1:4" x14ac:dyDescent="0.2">
      <c r="B150" s="97"/>
      <c r="C150" s="97"/>
      <c r="D150" s="97"/>
    </row>
    <row r="151" spans="1:4" x14ac:dyDescent="0.2">
      <c r="B151" s="97"/>
      <c r="C151" s="97"/>
      <c r="D151" s="97"/>
    </row>
    <row r="152" spans="1:4" x14ac:dyDescent="0.2">
      <c r="B152" s="97"/>
      <c r="C152" s="97"/>
      <c r="D152" s="97"/>
    </row>
    <row r="153" spans="1:4" x14ac:dyDescent="0.2">
      <c r="B153" s="97"/>
      <c r="C153" s="97"/>
      <c r="D153" s="97"/>
    </row>
    <row r="154" spans="1:4" x14ac:dyDescent="0.2">
      <c r="B154" s="97"/>
      <c r="C154" s="97"/>
      <c r="D154" s="97"/>
    </row>
    <row r="155" spans="1:4" x14ac:dyDescent="0.2">
      <c r="B155" s="97"/>
      <c r="C155" s="97"/>
      <c r="D155" s="97"/>
    </row>
    <row r="156" spans="1:4" x14ac:dyDescent="0.2">
      <c r="B156" s="97"/>
      <c r="C156" s="97"/>
      <c r="D156" s="97"/>
    </row>
    <row r="157" spans="1:4" x14ac:dyDescent="0.2">
      <c r="B157" s="97"/>
      <c r="C157" s="97"/>
      <c r="D157" s="97"/>
    </row>
    <row r="158" spans="1:4" x14ac:dyDescent="0.2">
      <c r="B158" s="97"/>
      <c r="C158" s="97"/>
      <c r="D158" s="97"/>
    </row>
    <row r="159" spans="1:4" x14ac:dyDescent="0.2">
      <c r="A159" s="70"/>
      <c r="B159" s="97"/>
      <c r="C159" s="97"/>
      <c r="D159" s="97"/>
    </row>
    <row r="160" spans="1:4" x14ac:dyDescent="0.2">
      <c r="B160" s="97"/>
      <c r="C160" s="97"/>
      <c r="D160" s="97"/>
    </row>
    <row r="161" spans="1:4" x14ac:dyDescent="0.2">
      <c r="B161" s="97"/>
      <c r="C161" s="97"/>
      <c r="D161" s="97"/>
    </row>
    <row r="162" spans="1:4" x14ac:dyDescent="0.2">
      <c r="B162" s="97"/>
      <c r="C162" s="97"/>
      <c r="D162" s="97"/>
    </row>
    <row r="163" spans="1:4" x14ac:dyDescent="0.2">
      <c r="B163" s="97"/>
      <c r="C163" s="97"/>
      <c r="D163" s="97"/>
    </row>
    <row r="164" spans="1:4" x14ac:dyDescent="0.2">
      <c r="B164" s="97"/>
      <c r="C164" s="97"/>
      <c r="D164" s="97"/>
    </row>
    <row r="165" spans="1:4" x14ac:dyDescent="0.2">
      <c r="B165" s="97"/>
      <c r="C165" s="97"/>
      <c r="D165" s="97"/>
    </row>
    <row r="166" spans="1:4" x14ac:dyDescent="0.2">
      <c r="B166" s="97"/>
      <c r="C166" s="97"/>
      <c r="D166" s="97"/>
    </row>
    <row r="167" spans="1:4" x14ac:dyDescent="0.2">
      <c r="B167" s="97"/>
      <c r="C167" s="97"/>
      <c r="D167" s="97"/>
    </row>
    <row r="168" spans="1:4" x14ac:dyDescent="0.2">
      <c r="A168" s="3"/>
      <c r="B168" s="97"/>
      <c r="C168" s="97"/>
      <c r="D168" s="97"/>
    </row>
    <row r="169" spans="1:4" x14ac:dyDescent="0.2">
      <c r="B169" s="97"/>
      <c r="C169" s="97"/>
      <c r="D169" s="97"/>
    </row>
    <row r="170" spans="1:4" x14ac:dyDescent="0.2">
      <c r="B170" s="97"/>
      <c r="C170" s="97"/>
      <c r="D170" s="97"/>
    </row>
    <row r="171" spans="1:4" x14ac:dyDescent="0.2">
      <c r="B171" s="97"/>
      <c r="C171" s="97"/>
      <c r="D171" s="97"/>
    </row>
    <row r="172" spans="1:4" x14ac:dyDescent="0.2">
      <c r="B172" s="97"/>
      <c r="C172" s="97"/>
      <c r="D172" s="97"/>
    </row>
    <row r="173" spans="1:4" x14ac:dyDescent="0.2">
      <c r="B173" s="97"/>
      <c r="C173" s="97"/>
      <c r="D173" s="97"/>
    </row>
    <row r="174" spans="1:4" x14ac:dyDescent="0.2">
      <c r="B174" s="97"/>
      <c r="C174" s="97"/>
      <c r="D174" s="97"/>
    </row>
    <row r="175" spans="1:4" x14ac:dyDescent="0.2">
      <c r="B175" s="97"/>
      <c r="C175" s="97"/>
      <c r="D175" s="97"/>
    </row>
    <row r="176" spans="1:4" x14ac:dyDescent="0.2">
      <c r="B176" s="97"/>
      <c r="C176" s="97"/>
      <c r="D176" s="97"/>
    </row>
    <row r="177" spans="1:4" x14ac:dyDescent="0.2">
      <c r="A177" s="3"/>
      <c r="B177" s="97"/>
      <c r="C177" s="97"/>
      <c r="D177" s="97"/>
    </row>
    <row r="178" spans="1:4" x14ac:dyDescent="0.2">
      <c r="B178" s="97"/>
      <c r="C178" s="97"/>
      <c r="D178" s="97"/>
    </row>
    <row r="179" spans="1:4" x14ac:dyDescent="0.2">
      <c r="B179" s="97"/>
      <c r="C179" s="97"/>
      <c r="D179" s="97"/>
    </row>
    <row r="180" spans="1:4" x14ac:dyDescent="0.2">
      <c r="B180" s="97"/>
      <c r="C180" s="97"/>
      <c r="D180" s="97"/>
    </row>
    <row r="181" spans="1:4" x14ac:dyDescent="0.2">
      <c r="B181" s="97"/>
      <c r="C181" s="97"/>
      <c r="D181" s="97"/>
    </row>
    <row r="182" spans="1:4" x14ac:dyDescent="0.2">
      <c r="B182" s="97"/>
      <c r="C182" s="97"/>
      <c r="D182" s="97"/>
    </row>
    <row r="183" spans="1:4" x14ac:dyDescent="0.2">
      <c r="B183" s="97"/>
      <c r="C183" s="97"/>
      <c r="D183" s="97"/>
    </row>
    <row r="184" spans="1:4" x14ac:dyDescent="0.2">
      <c r="B184" s="97"/>
      <c r="C184" s="97"/>
      <c r="D184" s="97"/>
    </row>
    <row r="185" spans="1:4" x14ac:dyDescent="0.2">
      <c r="B185" s="97"/>
      <c r="C185" s="97"/>
      <c r="D185" s="97"/>
    </row>
    <row r="186" spans="1:4" x14ac:dyDescent="0.2">
      <c r="A186" s="70"/>
      <c r="B186" s="97"/>
      <c r="C186" s="97"/>
      <c r="D186" s="97"/>
    </row>
    <row r="187" spans="1:4" x14ac:dyDescent="0.2">
      <c r="B187" s="97"/>
      <c r="C187" s="97"/>
      <c r="D187" s="97"/>
    </row>
    <row r="188" spans="1:4" x14ac:dyDescent="0.2">
      <c r="B188" s="97"/>
      <c r="C188" s="97"/>
      <c r="D188" s="97"/>
    </row>
    <row r="189" spans="1:4" x14ac:dyDescent="0.2">
      <c r="B189" s="97"/>
      <c r="C189" s="97"/>
      <c r="D189" s="97"/>
    </row>
    <row r="190" spans="1:4" x14ac:dyDescent="0.2">
      <c r="B190" s="97"/>
      <c r="C190" s="97"/>
      <c r="D190" s="97"/>
    </row>
    <row r="191" spans="1:4" x14ac:dyDescent="0.2">
      <c r="B191" s="97"/>
      <c r="C191" s="97"/>
      <c r="D191" s="97"/>
    </row>
    <row r="192" spans="1:4" x14ac:dyDescent="0.2">
      <c r="B192" s="97"/>
      <c r="C192" s="97"/>
      <c r="D192" s="97"/>
    </row>
    <row r="193" spans="1:4" x14ac:dyDescent="0.2">
      <c r="B193" s="97"/>
      <c r="C193" s="97"/>
      <c r="D193" s="97"/>
    </row>
    <row r="194" spans="1:4" x14ac:dyDescent="0.2">
      <c r="B194" s="97"/>
      <c r="C194" s="97"/>
      <c r="D194" s="97"/>
    </row>
    <row r="195" spans="1:4" x14ac:dyDescent="0.2">
      <c r="A195" s="64"/>
      <c r="B195" s="97"/>
      <c r="C195" s="97"/>
      <c r="D195" s="97"/>
    </row>
    <row r="196" spans="1:4" x14ac:dyDescent="0.2">
      <c r="B196" s="97"/>
      <c r="C196" s="97"/>
      <c r="D196" s="97"/>
    </row>
    <row r="197" spans="1:4" x14ac:dyDescent="0.2">
      <c r="B197" s="97"/>
      <c r="C197" s="97"/>
      <c r="D197" s="97"/>
    </row>
    <row r="198" spans="1:4" x14ac:dyDescent="0.2">
      <c r="B198" s="97"/>
      <c r="C198" s="97"/>
      <c r="D198" s="97"/>
    </row>
    <row r="199" spans="1:4" x14ac:dyDescent="0.2">
      <c r="B199" s="97"/>
      <c r="C199" s="97"/>
      <c r="D199" s="97"/>
    </row>
    <row r="200" spans="1:4" x14ac:dyDescent="0.2">
      <c r="B200" s="97"/>
      <c r="C200" s="97"/>
      <c r="D200" s="97"/>
    </row>
    <row r="201" spans="1:4" x14ac:dyDescent="0.2">
      <c r="B201" s="97"/>
      <c r="C201" s="97"/>
      <c r="D201" s="97"/>
    </row>
    <row r="202" spans="1:4" x14ac:dyDescent="0.2">
      <c r="B202" s="97"/>
      <c r="C202" s="97"/>
      <c r="D202" s="97"/>
    </row>
    <row r="203" spans="1:4" x14ac:dyDescent="0.2">
      <c r="B203" s="97"/>
      <c r="C203" s="97"/>
      <c r="D203" s="97"/>
    </row>
    <row r="204" spans="1:4" x14ac:dyDescent="0.2">
      <c r="A204" s="3"/>
      <c r="B204" s="97"/>
      <c r="C204" s="97"/>
      <c r="D204" s="97"/>
    </row>
    <row r="205" spans="1:4" x14ac:dyDescent="0.2">
      <c r="B205" s="97"/>
      <c r="C205" s="97"/>
      <c r="D205" s="97"/>
    </row>
    <row r="206" spans="1:4" x14ac:dyDescent="0.2">
      <c r="B206" s="97"/>
      <c r="C206" s="97"/>
      <c r="D206" s="97"/>
    </row>
    <row r="207" spans="1:4" x14ac:dyDescent="0.2">
      <c r="B207" s="97"/>
      <c r="C207" s="97"/>
      <c r="D207" s="97"/>
    </row>
    <row r="208" spans="1:4" x14ac:dyDescent="0.2">
      <c r="B208" s="97"/>
      <c r="C208" s="97"/>
      <c r="D208" s="97"/>
    </row>
    <row r="209" spans="2:4" x14ac:dyDescent="0.2">
      <c r="B209" s="97"/>
      <c r="C209" s="97"/>
      <c r="D209" s="97"/>
    </row>
    <row r="210" spans="2:4" x14ac:dyDescent="0.2">
      <c r="B210" s="97"/>
      <c r="C210" s="97"/>
      <c r="D210" s="97"/>
    </row>
    <row r="211" spans="2:4" x14ac:dyDescent="0.2">
      <c r="B211" s="97"/>
      <c r="C211" s="97"/>
      <c r="D211" s="97"/>
    </row>
    <row r="212" spans="2:4" x14ac:dyDescent="0.2">
      <c r="B212" s="97"/>
      <c r="C212" s="97"/>
      <c r="D212" s="97"/>
    </row>
    <row r="213" spans="2:4" x14ac:dyDescent="0.2">
      <c r="B213" s="97"/>
      <c r="C213" s="97"/>
      <c r="D213" s="97"/>
    </row>
  </sheetData>
  <mergeCells count="9">
    <mergeCell ref="A91:A92"/>
    <mergeCell ref="A105:A106"/>
    <mergeCell ref="A119:A120"/>
    <mergeCell ref="A7:A8"/>
    <mergeCell ref="A21:A22"/>
    <mergeCell ref="A35:A36"/>
    <mergeCell ref="A49:A50"/>
    <mergeCell ref="A63:A64"/>
    <mergeCell ref="A77:A78"/>
  </mergeCells>
  <pageMargins left="0.7" right="0.7" top="0.75" bottom="0.75" header="0.3" footer="0.3"/>
  <pageSetup fitToHeight="0" orientation="landscape" r:id="rId1"/>
  <headerFooter>
    <oddFooter>&amp;L1204189.000 – 4964</oddFooter>
  </headerFooter>
  <rowBreaks count="4" manualBreakCount="4">
    <brk id="33" max="16383" man="1"/>
    <brk id="61" max="16383" man="1"/>
    <brk id="89" max="16383" man="1"/>
    <brk id="11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1"/>
  <sheetViews>
    <sheetView zoomScaleNormal="100" workbookViewId="0"/>
  </sheetViews>
  <sheetFormatPr defaultRowHeight="12.75" x14ac:dyDescent="0.2"/>
  <cols>
    <col min="1" max="1" width="11.7109375" customWidth="1"/>
    <col min="2" max="2" width="12.7109375" customWidth="1"/>
    <col min="3" max="3" width="11.7109375" customWidth="1"/>
    <col min="4" max="5" width="12.7109375" customWidth="1"/>
    <col min="6" max="6" width="14.7109375" customWidth="1"/>
    <col min="7" max="7" width="20.7109375" customWidth="1"/>
    <col min="8" max="9" width="12.7109375" customWidth="1"/>
  </cols>
  <sheetData>
    <row r="1" spans="1:9" x14ac:dyDescent="0.2">
      <c r="A1" s="3" t="s">
        <v>105</v>
      </c>
      <c r="G1" s="3" t="str">
        <f>'Input+Results'!B4</f>
        <v>Chemical X</v>
      </c>
    </row>
    <row r="2" spans="1:9" s="103" customFormat="1" x14ac:dyDescent="0.2">
      <c r="A2" s="24" t="s">
        <v>102</v>
      </c>
      <c r="B2" s="24" t="str">
        <f>'Input+Results'!B2</f>
        <v>Tier 2 or 3</v>
      </c>
      <c r="F2" s="24"/>
    </row>
    <row r="3" spans="1:9" x14ac:dyDescent="0.2">
      <c r="A3" s="3"/>
      <c r="G3" s="3"/>
    </row>
    <row r="4" spans="1:9" x14ac:dyDescent="0.2">
      <c r="A4" s="2" t="s">
        <v>73</v>
      </c>
      <c r="F4" s="3"/>
    </row>
    <row r="5" spans="1:9" x14ac:dyDescent="0.2">
      <c r="A5" s="96"/>
    </row>
    <row r="6" spans="1:9" ht="13.5" thickBot="1" x14ac:dyDescent="0.25">
      <c r="A6" s="3" t="s">
        <v>53</v>
      </c>
    </row>
    <row r="7" spans="1:9" ht="39" thickTop="1" x14ac:dyDescent="0.2">
      <c r="A7" s="119" t="s">
        <v>47</v>
      </c>
      <c r="B7" s="25" t="s">
        <v>41</v>
      </c>
      <c r="C7" s="26" t="s">
        <v>0</v>
      </c>
      <c r="D7" s="26" t="s">
        <v>1</v>
      </c>
      <c r="E7" s="25" t="s">
        <v>39</v>
      </c>
      <c r="F7" s="26" t="s">
        <v>71</v>
      </c>
      <c r="G7" s="25" t="s">
        <v>48</v>
      </c>
      <c r="H7" s="25" t="s">
        <v>16</v>
      </c>
      <c r="I7" s="42" t="s">
        <v>2</v>
      </c>
    </row>
    <row r="8" spans="1:9" ht="13.5" thickBot="1" x14ac:dyDescent="0.25">
      <c r="A8" s="120"/>
      <c r="B8" s="28" t="s">
        <v>40</v>
      </c>
      <c r="C8" s="28" t="s">
        <v>3</v>
      </c>
      <c r="D8" s="28" t="s">
        <v>4</v>
      </c>
      <c r="E8" s="28" t="s">
        <v>40</v>
      </c>
      <c r="F8" s="28" t="s">
        <v>19</v>
      </c>
      <c r="G8" s="29" t="s">
        <v>24</v>
      </c>
      <c r="H8" s="28" t="s">
        <v>17</v>
      </c>
      <c r="I8" s="30" t="s">
        <v>18</v>
      </c>
    </row>
    <row r="9" spans="1:9" ht="13.5" thickTop="1" x14ac:dyDescent="0.2">
      <c r="A9" s="53" t="s">
        <v>6</v>
      </c>
      <c r="B9" s="57">
        <v>3.6</v>
      </c>
      <c r="C9" s="76">
        <v>1</v>
      </c>
      <c r="D9" s="32">
        <v>0.2</v>
      </c>
      <c r="E9" s="54">
        <f t="shared" ref="E9:E16" si="0">B9*C9*D9</f>
        <v>0.72000000000000008</v>
      </c>
      <c r="F9" s="57">
        <v>3</v>
      </c>
      <c r="G9" s="54">
        <f t="shared" ref="G9:G16" si="1">E9*F9</f>
        <v>2.16</v>
      </c>
      <c r="H9" s="31">
        <f>'Input+Results'!$B$8</f>
        <v>1E-3</v>
      </c>
      <c r="I9" s="65">
        <f t="shared" ref="I9:I16" si="2">G9*H9</f>
        <v>2.16E-3</v>
      </c>
    </row>
    <row r="10" spans="1:9" x14ac:dyDescent="0.2">
      <c r="A10" s="52" t="s">
        <v>7</v>
      </c>
      <c r="B10" s="58">
        <v>3.2</v>
      </c>
      <c r="C10" s="77">
        <v>1</v>
      </c>
      <c r="D10" s="35">
        <v>0.55000000000000004</v>
      </c>
      <c r="E10" s="47">
        <f t="shared" si="0"/>
        <v>1.7600000000000002</v>
      </c>
      <c r="F10" s="58">
        <v>0.5</v>
      </c>
      <c r="G10" s="47">
        <f t="shared" si="1"/>
        <v>0.88000000000000012</v>
      </c>
      <c r="H10" s="12">
        <f>H9</f>
        <v>1E-3</v>
      </c>
      <c r="I10" s="66">
        <f t="shared" si="2"/>
        <v>8.8000000000000014E-4</v>
      </c>
    </row>
    <row r="11" spans="1:9" x14ac:dyDescent="0.2">
      <c r="A11" s="52" t="s">
        <v>5</v>
      </c>
      <c r="B11" s="58">
        <v>1.5</v>
      </c>
      <c r="C11" s="77">
        <v>1</v>
      </c>
      <c r="D11" s="35">
        <v>0.7</v>
      </c>
      <c r="E11" s="47">
        <f t="shared" si="0"/>
        <v>1.0499999999999998</v>
      </c>
      <c r="F11" s="78">
        <v>11.2</v>
      </c>
      <c r="G11" s="47">
        <f t="shared" si="1"/>
        <v>11.759999999999998</v>
      </c>
      <c r="H11" s="12">
        <f>H9</f>
        <v>1E-3</v>
      </c>
      <c r="I11" s="66">
        <f t="shared" si="2"/>
        <v>1.1759999999999998E-2</v>
      </c>
    </row>
    <row r="12" spans="1:9" x14ac:dyDescent="0.2">
      <c r="A12" s="52" t="s">
        <v>8</v>
      </c>
      <c r="B12" s="58">
        <v>4.2</v>
      </c>
      <c r="C12" s="77">
        <v>1</v>
      </c>
      <c r="D12" s="35">
        <v>0.8</v>
      </c>
      <c r="E12" s="47">
        <f t="shared" si="0"/>
        <v>3.3600000000000003</v>
      </c>
      <c r="F12" s="78">
        <v>6</v>
      </c>
      <c r="G12" s="47">
        <f t="shared" si="1"/>
        <v>20.160000000000004</v>
      </c>
      <c r="H12" s="12">
        <f>H9</f>
        <v>1E-3</v>
      </c>
      <c r="I12" s="66">
        <f t="shared" si="2"/>
        <v>2.0160000000000004E-2</v>
      </c>
    </row>
    <row r="13" spans="1:9" x14ac:dyDescent="0.2">
      <c r="A13" s="52" t="s">
        <v>51</v>
      </c>
      <c r="B13" s="58">
        <v>1.1000000000000001</v>
      </c>
      <c r="C13" s="77">
        <v>1</v>
      </c>
      <c r="D13" s="35">
        <v>0.7</v>
      </c>
      <c r="E13" s="47">
        <f t="shared" si="0"/>
        <v>0.77</v>
      </c>
      <c r="F13" s="58">
        <v>2.5</v>
      </c>
      <c r="G13" s="47">
        <f t="shared" si="1"/>
        <v>1.925</v>
      </c>
      <c r="H13" s="12">
        <f>H9</f>
        <v>1E-3</v>
      </c>
      <c r="I13" s="66">
        <f t="shared" si="2"/>
        <v>1.9250000000000001E-3</v>
      </c>
    </row>
    <row r="14" spans="1:9" x14ac:dyDescent="0.2">
      <c r="A14" s="34" t="s">
        <v>50</v>
      </c>
      <c r="B14" s="58">
        <v>0.7</v>
      </c>
      <c r="C14" s="77">
        <v>1</v>
      </c>
      <c r="D14" s="35">
        <v>1</v>
      </c>
      <c r="E14" s="47">
        <f t="shared" si="0"/>
        <v>0.7</v>
      </c>
      <c r="F14" s="58">
        <v>1.4</v>
      </c>
      <c r="G14" s="47">
        <f t="shared" si="1"/>
        <v>0.97999999999999987</v>
      </c>
      <c r="H14" s="12">
        <f>H9</f>
        <v>1E-3</v>
      </c>
      <c r="I14" s="66">
        <f t="shared" si="2"/>
        <v>9.7999999999999997E-4</v>
      </c>
    </row>
    <row r="15" spans="1:9" x14ac:dyDescent="0.2">
      <c r="A15" s="34" t="s">
        <v>9</v>
      </c>
      <c r="B15" s="58">
        <v>1.2</v>
      </c>
      <c r="C15" s="77">
        <v>1</v>
      </c>
      <c r="D15" s="35">
        <v>0.55000000000000004</v>
      </c>
      <c r="E15" s="47">
        <f t="shared" si="0"/>
        <v>0.66</v>
      </c>
      <c r="F15" s="58">
        <v>1.1000000000000001</v>
      </c>
      <c r="G15" s="47">
        <f t="shared" si="1"/>
        <v>0.72600000000000009</v>
      </c>
      <c r="H15" s="12">
        <f>H9</f>
        <v>1E-3</v>
      </c>
      <c r="I15" s="66">
        <f t="shared" si="2"/>
        <v>7.2600000000000008E-4</v>
      </c>
    </row>
    <row r="16" spans="1:9" x14ac:dyDescent="0.2">
      <c r="A16" s="34" t="s">
        <v>10</v>
      </c>
      <c r="B16" s="58">
        <v>3.2</v>
      </c>
      <c r="C16" s="77">
        <v>1</v>
      </c>
      <c r="D16" s="35">
        <v>0.2</v>
      </c>
      <c r="E16" s="47">
        <f t="shared" si="0"/>
        <v>0.64000000000000012</v>
      </c>
      <c r="F16" s="58">
        <v>0.4</v>
      </c>
      <c r="G16" s="47">
        <f t="shared" si="1"/>
        <v>0.25600000000000006</v>
      </c>
      <c r="H16" s="12">
        <f>H9</f>
        <v>1E-3</v>
      </c>
      <c r="I16" s="66">
        <f t="shared" si="2"/>
        <v>2.5600000000000004E-4</v>
      </c>
    </row>
    <row r="17" spans="1:9" ht="13.5" thickBot="1" x14ac:dyDescent="0.25">
      <c r="A17" s="36" t="s">
        <v>52</v>
      </c>
      <c r="B17" s="37" t="s">
        <v>49</v>
      </c>
      <c r="C17" s="38">
        <v>0</v>
      </c>
      <c r="D17" s="38">
        <v>1</v>
      </c>
      <c r="E17" s="55" t="s">
        <v>49</v>
      </c>
      <c r="F17" s="59">
        <v>37.1</v>
      </c>
      <c r="G17" s="39" t="s">
        <v>49</v>
      </c>
      <c r="H17" s="37">
        <f>H9</f>
        <v>1E-3</v>
      </c>
      <c r="I17" s="56" t="s">
        <v>49</v>
      </c>
    </row>
    <row r="18" spans="1:9" ht="14.25" thickTop="1" thickBot="1" x14ac:dyDescent="0.25">
      <c r="A18" s="43"/>
      <c r="B18" s="41"/>
      <c r="C18" s="44"/>
      <c r="D18" s="44"/>
      <c r="E18" s="41"/>
      <c r="F18" s="44"/>
      <c r="G18" s="45"/>
      <c r="H18" s="45" t="s">
        <v>92</v>
      </c>
      <c r="I18" s="67">
        <f>SUM(I9:I17)</f>
        <v>3.8847000000000007E-2</v>
      </c>
    </row>
    <row r="19" spans="1:9" ht="13.5" thickTop="1" x14ac:dyDescent="0.2">
      <c r="A19" s="61"/>
      <c r="B19" s="22"/>
      <c r="C19" s="61"/>
      <c r="D19" s="61"/>
      <c r="E19" s="22"/>
      <c r="F19" s="61"/>
      <c r="G19" s="62"/>
      <c r="H19" s="62"/>
      <c r="I19" s="63"/>
    </row>
    <row r="20" spans="1:9" ht="13.5" thickBot="1" x14ac:dyDescent="0.25">
      <c r="A20" s="64" t="s">
        <v>54</v>
      </c>
    </row>
    <row r="21" spans="1:9" ht="39" thickTop="1" x14ac:dyDescent="0.2">
      <c r="A21" s="119" t="s">
        <v>47</v>
      </c>
      <c r="B21" s="25" t="s">
        <v>41</v>
      </c>
      <c r="C21" s="25" t="s">
        <v>0</v>
      </c>
      <c r="D21" s="25" t="s">
        <v>1</v>
      </c>
      <c r="E21" s="25" t="s">
        <v>39</v>
      </c>
      <c r="F21" s="26" t="s">
        <v>71</v>
      </c>
      <c r="G21" s="25" t="s">
        <v>48</v>
      </c>
      <c r="H21" s="26" t="s">
        <v>16</v>
      </c>
      <c r="I21" s="27" t="s">
        <v>2</v>
      </c>
    </row>
    <row r="22" spans="1:9" ht="13.5" thickBot="1" x14ac:dyDescent="0.25">
      <c r="A22" s="120"/>
      <c r="B22" s="28" t="s">
        <v>40</v>
      </c>
      <c r="C22" s="28" t="s">
        <v>3</v>
      </c>
      <c r="D22" s="28" t="s">
        <v>4</v>
      </c>
      <c r="E22" s="28" t="s">
        <v>40</v>
      </c>
      <c r="F22" s="28" t="s">
        <v>23</v>
      </c>
      <c r="G22" s="29" t="s">
        <v>24</v>
      </c>
      <c r="H22" s="28" t="s">
        <v>17</v>
      </c>
      <c r="I22" s="30" t="s">
        <v>22</v>
      </c>
    </row>
    <row r="23" spans="1:9" ht="13.5" thickTop="1" x14ac:dyDescent="0.2">
      <c r="A23" s="53" t="s">
        <v>6</v>
      </c>
      <c r="B23" s="57">
        <v>3.6</v>
      </c>
      <c r="C23" s="76">
        <v>1</v>
      </c>
      <c r="D23" s="32">
        <f>$D$9</f>
        <v>0.2</v>
      </c>
      <c r="E23" s="54">
        <f t="shared" ref="E23:E30" si="3">B23*C23*D23</f>
        <v>0.72000000000000008</v>
      </c>
      <c r="F23" s="57">
        <v>1.6</v>
      </c>
      <c r="G23" s="54">
        <f t="shared" ref="G23:G30" si="4">E23*F23</f>
        <v>1.1520000000000001</v>
      </c>
      <c r="H23" s="31">
        <f>'Input+Results'!$B$8</f>
        <v>1E-3</v>
      </c>
      <c r="I23" s="65">
        <f t="shared" ref="I23:I30" si="5">G23*H23</f>
        <v>1.1520000000000002E-3</v>
      </c>
    </row>
    <row r="24" spans="1:9" x14ac:dyDescent="0.2">
      <c r="A24" s="52" t="s">
        <v>7</v>
      </c>
      <c r="B24" s="58">
        <v>3.2</v>
      </c>
      <c r="C24" s="77">
        <v>1</v>
      </c>
      <c r="D24" s="35">
        <f>$D$10</f>
        <v>0.55000000000000004</v>
      </c>
      <c r="E24" s="47">
        <f t="shared" si="3"/>
        <v>1.7600000000000002</v>
      </c>
      <c r="F24" s="58">
        <v>0.2</v>
      </c>
      <c r="G24" s="47">
        <f t="shared" si="4"/>
        <v>0.35200000000000009</v>
      </c>
      <c r="H24" s="12">
        <f>H23</f>
        <v>1E-3</v>
      </c>
      <c r="I24" s="66">
        <f t="shared" si="5"/>
        <v>3.520000000000001E-4</v>
      </c>
    </row>
    <row r="25" spans="1:9" x14ac:dyDescent="0.2">
      <c r="A25" s="52" t="s">
        <v>5</v>
      </c>
      <c r="B25" s="58">
        <v>1.5</v>
      </c>
      <c r="C25" s="77">
        <v>1</v>
      </c>
      <c r="D25" s="35">
        <f>$D$11</f>
        <v>0.7</v>
      </c>
      <c r="E25" s="47">
        <f t="shared" si="3"/>
        <v>1.0499999999999998</v>
      </c>
      <c r="F25" s="78">
        <v>37.1</v>
      </c>
      <c r="G25" s="47">
        <f t="shared" si="4"/>
        <v>38.954999999999998</v>
      </c>
      <c r="H25" s="12">
        <f>H23</f>
        <v>1E-3</v>
      </c>
      <c r="I25" s="66">
        <f t="shared" si="5"/>
        <v>3.8954999999999997E-2</v>
      </c>
    </row>
    <row r="26" spans="1:9" x14ac:dyDescent="0.2">
      <c r="A26" s="52" t="s">
        <v>8</v>
      </c>
      <c r="B26" s="58">
        <v>4.2</v>
      </c>
      <c r="C26" s="77">
        <v>1</v>
      </c>
      <c r="D26" s="35">
        <f>$D$12</f>
        <v>0.8</v>
      </c>
      <c r="E26" s="47">
        <f t="shared" si="3"/>
        <v>3.3600000000000003</v>
      </c>
      <c r="F26" s="78">
        <v>18.8</v>
      </c>
      <c r="G26" s="47">
        <f t="shared" si="4"/>
        <v>63.168000000000006</v>
      </c>
      <c r="H26" s="12">
        <f>H23</f>
        <v>1E-3</v>
      </c>
      <c r="I26" s="66">
        <f t="shared" si="5"/>
        <v>6.3168000000000002E-2</v>
      </c>
    </row>
    <row r="27" spans="1:9" x14ac:dyDescent="0.2">
      <c r="A27" s="52" t="s">
        <v>51</v>
      </c>
      <c r="B27" s="58">
        <v>1.1000000000000001</v>
      </c>
      <c r="C27" s="77">
        <v>1</v>
      </c>
      <c r="D27" s="35">
        <f>$D$13</f>
        <v>0.7</v>
      </c>
      <c r="E27" s="47">
        <f t="shared" si="3"/>
        <v>0.77</v>
      </c>
      <c r="F27" s="58">
        <v>1.7</v>
      </c>
      <c r="G27" s="47">
        <f t="shared" si="4"/>
        <v>1.3089999999999999</v>
      </c>
      <c r="H27" s="12">
        <f>H23</f>
        <v>1E-3</v>
      </c>
      <c r="I27" s="66">
        <f t="shared" si="5"/>
        <v>1.3090000000000001E-3</v>
      </c>
    </row>
    <row r="28" spans="1:9" x14ac:dyDescent="0.2">
      <c r="A28" s="34" t="s">
        <v>50</v>
      </c>
      <c r="B28" s="58">
        <v>0.7</v>
      </c>
      <c r="C28" s="77">
        <v>1</v>
      </c>
      <c r="D28" s="35">
        <f>$D$14</f>
        <v>1</v>
      </c>
      <c r="E28" s="47">
        <f t="shared" si="3"/>
        <v>0.7</v>
      </c>
      <c r="F28" s="58">
        <v>5.2</v>
      </c>
      <c r="G28" s="47">
        <f t="shared" si="4"/>
        <v>3.6399999999999997</v>
      </c>
      <c r="H28" s="12">
        <f>H23</f>
        <v>1E-3</v>
      </c>
      <c r="I28" s="66">
        <f t="shared" si="5"/>
        <v>3.6399999999999996E-3</v>
      </c>
    </row>
    <row r="29" spans="1:9" x14ac:dyDescent="0.2">
      <c r="A29" s="34" t="s">
        <v>9</v>
      </c>
      <c r="B29" s="58">
        <v>1.2</v>
      </c>
      <c r="C29" s="77">
        <v>1</v>
      </c>
      <c r="D29" s="35">
        <f>$D$15</f>
        <v>0.55000000000000004</v>
      </c>
      <c r="E29" s="47">
        <f t="shared" si="3"/>
        <v>0.66</v>
      </c>
      <c r="F29" s="58">
        <v>0.3</v>
      </c>
      <c r="G29" s="47">
        <f t="shared" si="4"/>
        <v>0.19800000000000001</v>
      </c>
      <c r="H29" s="12">
        <f>H23</f>
        <v>1E-3</v>
      </c>
      <c r="I29" s="66">
        <f t="shared" si="5"/>
        <v>1.9800000000000002E-4</v>
      </c>
    </row>
    <row r="30" spans="1:9" x14ac:dyDescent="0.2">
      <c r="A30" s="34" t="s">
        <v>10</v>
      </c>
      <c r="B30" s="58">
        <v>3.2</v>
      </c>
      <c r="C30" s="77">
        <v>1</v>
      </c>
      <c r="D30" s="35">
        <f>$D$16</f>
        <v>0.2</v>
      </c>
      <c r="E30" s="47">
        <f t="shared" si="3"/>
        <v>0.64000000000000012</v>
      </c>
      <c r="F30" s="58">
        <v>0.1</v>
      </c>
      <c r="G30" s="47">
        <f t="shared" si="4"/>
        <v>6.4000000000000015E-2</v>
      </c>
      <c r="H30" s="12">
        <f>H23</f>
        <v>1E-3</v>
      </c>
      <c r="I30" s="66">
        <f t="shared" si="5"/>
        <v>6.4000000000000011E-5</v>
      </c>
    </row>
    <row r="31" spans="1:9" ht="13.5" thickBot="1" x14ac:dyDescent="0.25">
      <c r="A31" s="36" t="s">
        <v>52</v>
      </c>
      <c r="B31" s="39" t="s">
        <v>49</v>
      </c>
      <c r="C31" s="38">
        <v>0</v>
      </c>
      <c r="D31" s="38">
        <f>$D$17</f>
        <v>1</v>
      </c>
      <c r="E31" s="55" t="s">
        <v>49</v>
      </c>
      <c r="F31" s="59">
        <v>109.4</v>
      </c>
      <c r="G31" s="39" t="s">
        <v>49</v>
      </c>
      <c r="H31" s="37">
        <f>H23</f>
        <v>1E-3</v>
      </c>
      <c r="I31" s="68" t="s">
        <v>49</v>
      </c>
    </row>
    <row r="32" spans="1:9" ht="14.25" thickTop="1" thickBot="1" x14ac:dyDescent="0.25">
      <c r="A32" s="40"/>
      <c r="B32" s="41"/>
      <c r="C32" s="41"/>
      <c r="D32" s="41"/>
      <c r="E32" s="41"/>
      <c r="F32" s="45"/>
      <c r="G32" s="45"/>
      <c r="H32" s="45" t="s">
        <v>93</v>
      </c>
      <c r="I32" s="67">
        <f>SUM(I23:I30)</f>
        <v>0.108838</v>
      </c>
    </row>
    <row r="33" spans="1:9" ht="13.5" thickTop="1" x14ac:dyDescent="0.2">
      <c r="A33" s="22"/>
      <c r="B33" s="22"/>
      <c r="C33" s="22"/>
      <c r="D33" s="22"/>
      <c r="E33" s="22"/>
      <c r="F33" s="62"/>
      <c r="G33" s="62"/>
      <c r="H33" s="62"/>
      <c r="I33" s="69"/>
    </row>
    <row r="34" spans="1:9" ht="13.5" thickBot="1" x14ac:dyDescent="0.25">
      <c r="A34" s="70" t="s">
        <v>57</v>
      </c>
    </row>
    <row r="35" spans="1:9" ht="39" thickTop="1" x14ac:dyDescent="0.2">
      <c r="A35" s="119" t="s">
        <v>47</v>
      </c>
      <c r="B35" s="25" t="s">
        <v>41</v>
      </c>
      <c r="C35" s="25" t="s">
        <v>0</v>
      </c>
      <c r="D35" s="25" t="s">
        <v>1</v>
      </c>
      <c r="E35" s="25" t="s">
        <v>39</v>
      </c>
      <c r="F35" s="26" t="s">
        <v>71</v>
      </c>
      <c r="G35" s="25" t="s">
        <v>48</v>
      </c>
      <c r="H35" s="26" t="s">
        <v>16</v>
      </c>
      <c r="I35" s="27" t="s">
        <v>2</v>
      </c>
    </row>
    <row r="36" spans="1:9" ht="13.5" thickBot="1" x14ac:dyDescent="0.25">
      <c r="A36" s="120"/>
      <c r="B36" s="28" t="s">
        <v>40</v>
      </c>
      <c r="C36" s="28" t="s">
        <v>3</v>
      </c>
      <c r="D36" s="28" t="s">
        <v>4</v>
      </c>
      <c r="E36" s="28" t="s">
        <v>40</v>
      </c>
      <c r="F36" s="28" t="s">
        <v>23</v>
      </c>
      <c r="G36" s="29" t="s">
        <v>24</v>
      </c>
      <c r="H36" s="28" t="s">
        <v>17</v>
      </c>
      <c r="I36" s="30" t="s">
        <v>22</v>
      </c>
    </row>
    <row r="37" spans="1:9" ht="13.5" thickTop="1" x14ac:dyDescent="0.2">
      <c r="A37" s="53" t="s">
        <v>6</v>
      </c>
      <c r="B37" s="57">
        <v>3.6</v>
      </c>
      <c r="C37" s="76">
        <v>1</v>
      </c>
      <c r="D37" s="32">
        <f>$D$9</f>
        <v>0.2</v>
      </c>
      <c r="E37" s="54">
        <f t="shared" ref="E37:E44" si="6">B37*C37*D37</f>
        <v>0.72000000000000008</v>
      </c>
      <c r="F37" s="57">
        <v>8.77</v>
      </c>
      <c r="G37" s="54">
        <f t="shared" ref="G37:G44" si="7">E37*F37</f>
        <v>6.3144</v>
      </c>
      <c r="H37" s="31">
        <f>'Input+Results'!$B$8</f>
        <v>1E-3</v>
      </c>
      <c r="I37" s="65">
        <f t="shared" ref="I37:I44" si="8">G37*H37</f>
        <v>6.3144000000000004E-3</v>
      </c>
    </row>
    <row r="38" spans="1:9" x14ac:dyDescent="0.2">
      <c r="A38" s="52" t="s">
        <v>7</v>
      </c>
      <c r="B38" s="58">
        <v>3.2</v>
      </c>
      <c r="C38" s="77">
        <v>1</v>
      </c>
      <c r="D38" s="35">
        <f>$D$10</f>
        <v>0.55000000000000004</v>
      </c>
      <c r="E38" s="47">
        <f t="shared" si="6"/>
        <v>1.7600000000000002</v>
      </c>
      <c r="F38" s="58">
        <v>1.5</v>
      </c>
      <c r="G38" s="47">
        <f t="shared" si="7"/>
        <v>2.6400000000000006</v>
      </c>
      <c r="H38" s="12">
        <f>H37</f>
        <v>1E-3</v>
      </c>
      <c r="I38" s="66">
        <f t="shared" si="8"/>
        <v>2.6400000000000004E-3</v>
      </c>
    </row>
    <row r="39" spans="1:9" x14ac:dyDescent="0.2">
      <c r="A39" s="52" t="s">
        <v>5</v>
      </c>
      <c r="B39" s="58">
        <v>1.5</v>
      </c>
      <c r="C39" s="77">
        <v>1</v>
      </c>
      <c r="D39" s="35">
        <f>$D$11</f>
        <v>0.7</v>
      </c>
      <c r="E39" s="47">
        <f t="shared" si="6"/>
        <v>1.0499999999999998</v>
      </c>
      <c r="F39" s="78">
        <v>28.6</v>
      </c>
      <c r="G39" s="47">
        <f t="shared" si="7"/>
        <v>30.029999999999998</v>
      </c>
      <c r="H39" s="12">
        <f>H37</f>
        <v>1E-3</v>
      </c>
      <c r="I39" s="66">
        <f t="shared" si="8"/>
        <v>3.0029999999999998E-2</v>
      </c>
    </row>
    <row r="40" spans="1:9" x14ac:dyDescent="0.2">
      <c r="A40" s="52" t="s">
        <v>8</v>
      </c>
      <c r="B40" s="58">
        <v>4.2</v>
      </c>
      <c r="C40" s="77">
        <v>1</v>
      </c>
      <c r="D40" s="35">
        <f>$D$12</f>
        <v>0.8</v>
      </c>
      <c r="E40" s="47">
        <f t="shared" si="6"/>
        <v>3.3600000000000003</v>
      </c>
      <c r="F40" s="78">
        <v>15.3</v>
      </c>
      <c r="G40" s="47">
        <f t="shared" si="7"/>
        <v>51.408000000000008</v>
      </c>
      <c r="H40" s="12">
        <f>H37</f>
        <v>1E-3</v>
      </c>
      <c r="I40" s="66">
        <f t="shared" si="8"/>
        <v>5.1408000000000009E-2</v>
      </c>
    </row>
    <row r="41" spans="1:9" x14ac:dyDescent="0.2">
      <c r="A41" s="52" t="s">
        <v>51</v>
      </c>
      <c r="B41" s="58">
        <v>1.1000000000000001</v>
      </c>
      <c r="C41" s="77">
        <v>1</v>
      </c>
      <c r="D41" s="35">
        <f>$D$13</f>
        <v>0.7</v>
      </c>
      <c r="E41" s="47">
        <f t="shared" si="6"/>
        <v>0.77</v>
      </c>
      <c r="F41" s="58">
        <v>5.5</v>
      </c>
      <c r="G41" s="47">
        <f t="shared" si="7"/>
        <v>4.2350000000000003</v>
      </c>
      <c r="H41" s="12">
        <f>H37</f>
        <v>1E-3</v>
      </c>
      <c r="I41" s="66">
        <f t="shared" si="8"/>
        <v>4.235E-3</v>
      </c>
    </row>
    <row r="42" spans="1:9" x14ac:dyDescent="0.2">
      <c r="A42" s="34" t="s">
        <v>50</v>
      </c>
      <c r="B42" s="58">
        <v>0.7</v>
      </c>
      <c r="C42" s="77">
        <v>1</v>
      </c>
      <c r="D42" s="35">
        <f>$D$14</f>
        <v>1</v>
      </c>
      <c r="E42" s="47">
        <f t="shared" si="6"/>
        <v>0.7</v>
      </c>
      <c r="F42" s="58">
        <v>5.6</v>
      </c>
      <c r="G42" s="47">
        <f t="shared" si="7"/>
        <v>3.9199999999999995</v>
      </c>
      <c r="H42" s="12">
        <f>H37</f>
        <v>1E-3</v>
      </c>
      <c r="I42" s="66">
        <f t="shared" si="8"/>
        <v>3.9199999999999999E-3</v>
      </c>
    </row>
    <row r="43" spans="1:9" x14ac:dyDescent="0.2">
      <c r="A43" s="34" t="s">
        <v>9</v>
      </c>
      <c r="B43" s="58">
        <v>1.2</v>
      </c>
      <c r="C43" s="77">
        <v>1</v>
      </c>
      <c r="D43" s="35">
        <f>$D$15</f>
        <v>0.55000000000000004</v>
      </c>
      <c r="E43" s="47">
        <f t="shared" si="6"/>
        <v>0.66</v>
      </c>
      <c r="F43" s="58">
        <v>1.2</v>
      </c>
      <c r="G43" s="47">
        <f t="shared" si="7"/>
        <v>0.79200000000000004</v>
      </c>
      <c r="H43" s="12">
        <f>H37</f>
        <v>1E-3</v>
      </c>
      <c r="I43" s="66">
        <f t="shared" si="8"/>
        <v>7.9200000000000006E-4</v>
      </c>
    </row>
    <row r="44" spans="1:9" x14ac:dyDescent="0.2">
      <c r="A44" s="34" t="s">
        <v>10</v>
      </c>
      <c r="B44" s="58">
        <v>3.2</v>
      </c>
      <c r="C44" s="77">
        <v>1</v>
      </c>
      <c r="D44" s="35">
        <f>$D$16</f>
        <v>0.2</v>
      </c>
      <c r="E44" s="47">
        <f t="shared" si="6"/>
        <v>0.64000000000000012</v>
      </c>
      <c r="F44" s="58">
        <v>0.7</v>
      </c>
      <c r="G44" s="47">
        <f t="shared" si="7"/>
        <v>0.44800000000000006</v>
      </c>
      <c r="H44" s="12">
        <f>H37</f>
        <v>1E-3</v>
      </c>
      <c r="I44" s="66">
        <f t="shared" si="8"/>
        <v>4.4800000000000005E-4</v>
      </c>
    </row>
    <row r="45" spans="1:9" ht="13.5" thickBot="1" x14ac:dyDescent="0.25">
      <c r="A45" s="36" t="s">
        <v>52</v>
      </c>
      <c r="B45" s="39" t="s">
        <v>49</v>
      </c>
      <c r="C45" s="38">
        <v>0</v>
      </c>
      <c r="D45" s="38">
        <f>$D$17</f>
        <v>1</v>
      </c>
      <c r="E45" s="55" t="s">
        <v>49</v>
      </c>
      <c r="F45" s="59">
        <v>92.1</v>
      </c>
      <c r="G45" s="39" t="s">
        <v>49</v>
      </c>
      <c r="H45" s="37">
        <f>H37</f>
        <v>1E-3</v>
      </c>
      <c r="I45" s="60" t="s">
        <v>49</v>
      </c>
    </row>
    <row r="46" spans="1:9" ht="14.25" thickTop="1" thickBot="1" x14ac:dyDescent="0.25">
      <c r="A46" s="40"/>
      <c r="B46" s="41"/>
      <c r="C46" s="41"/>
      <c r="D46" s="41"/>
      <c r="E46" s="41"/>
      <c r="F46" s="45"/>
      <c r="G46" s="45"/>
      <c r="H46" s="45" t="s">
        <v>94</v>
      </c>
      <c r="I46" s="67">
        <f>SUM(I37:I44)</f>
        <v>9.9787400000000012E-2</v>
      </c>
    </row>
    <row r="47" spans="1:9" ht="13.5" thickTop="1" x14ac:dyDescent="0.2"/>
    <row r="48" spans="1:9" ht="13.5" thickBot="1" x14ac:dyDescent="0.25">
      <c r="A48" s="3" t="s">
        <v>59</v>
      </c>
    </row>
    <row r="49" spans="1:9" ht="39" thickTop="1" x14ac:dyDescent="0.2">
      <c r="A49" s="119" t="s">
        <v>47</v>
      </c>
      <c r="B49" s="25" t="s">
        <v>41</v>
      </c>
      <c r="C49" s="26" t="s">
        <v>0</v>
      </c>
      <c r="D49" s="26" t="s">
        <v>1</v>
      </c>
      <c r="E49" s="25" t="s">
        <v>39</v>
      </c>
      <c r="F49" s="26" t="s">
        <v>71</v>
      </c>
      <c r="G49" s="25" t="s">
        <v>48</v>
      </c>
      <c r="H49" s="25" t="s">
        <v>16</v>
      </c>
      <c r="I49" s="42" t="s">
        <v>2</v>
      </c>
    </row>
    <row r="50" spans="1:9" ht="13.5" thickBot="1" x14ac:dyDescent="0.25">
      <c r="A50" s="120"/>
      <c r="B50" s="28" t="s">
        <v>40</v>
      </c>
      <c r="C50" s="28" t="s">
        <v>3</v>
      </c>
      <c r="D50" s="28" t="s">
        <v>4</v>
      </c>
      <c r="E50" s="28" t="s">
        <v>40</v>
      </c>
      <c r="F50" s="28" t="s">
        <v>19</v>
      </c>
      <c r="G50" s="29" t="s">
        <v>24</v>
      </c>
      <c r="H50" s="28" t="s">
        <v>17</v>
      </c>
      <c r="I50" s="30" t="s">
        <v>18</v>
      </c>
    </row>
    <row r="51" spans="1:9" ht="13.5" thickTop="1" x14ac:dyDescent="0.2">
      <c r="A51" s="53" t="s">
        <v>6</v>
      </c>
      <c r="B51" s="57">
        <v>3.6</v>
      </c>
      <c r="C51" s="76">
        <v>1</v>
      </c>
      <c r="D51" s="32">
        <f>$D$9</f>
        <v>0.2</v>
      </c>
      <c r="E51" s="54">
        <f t="shared" ref="E51:E58" si="9">B51*C51*D51</f>
        <v>0.72000000000000008</v>
      </c>
      <c r="F51" s="57">
        <v>7.5</v>
      </c>
      <c r="G51" s="54">
        <f t="shared" ref="G51:G58" si="10">E51*F51</f>
        <v>5.4</v>
      </c>
      <c r="H51" s="31">
        <f>'Input+Results'!$B$8</f>
        <v>1E-3</v>
      </c>
      <c r="I51" s="65">
        <f t="shared" ref="I51:I58" si="11">G51*H51</f>
        <v>5.4000000000000003E-3</v>
      </c>
    </row>
    <row r="52" spans="1:9" x14ac:dyDescent="0.2">
      <c r="A52" s="52" t="s">
        <v>7</v>
      </c>
      <c r="B52" s="58">
        <v>3.2</v>
      </c>
      <c r="C52" s="77">
        <v>1</v>
      </c>
      <c r="D52" s="35">
        <f>$D$10</f>
        <v>0.55000000000000004</v>
      </c>
      <c r="E52" s="47">
        <f t="shared" si="9"/>
        <v>1.7600000000000002</v>
      </c>
      <c r="F52" s="58">
        <v>1.3</v>
      </c>
      <c r="G52" s="47">
        <f t="shared" si="10"/>
        <v>2.2880000000000003</v>
      </c>
      <c r="H52" s="12">
        <f>H51</f>
        <v>1E-3</v>
      </c>
      <c r="I52" s="66">
        <f t="shared" si="11"/>
        <v>2.2880000000000001E-3</v>
      </c>
    </row>
    <row r="53" spans="1:9" x14ac:dyDescent="0.2">
      <c r="A53" s="52" t="s">
        <v>5</v>
      </c>
      <c r="B53" s="58">
        <v>1.5</v>
      </c>
      <c r="C53" s="77">
        <v>1</v>
      </c>
      <c r="D53" s="35">
        <f>$D$11</f>
        <v>0.7</v>
      </c>
      <c r="E53" s="47">
        <f t="shared" si="9"/>
        <v>1.0499999999999998</v>
      </c>
      <c r="F53" s="78">
        <v>23.3</v>
      </c>
      <c r="G53" s="47">
        <f t="shared" si="10"/>
        <v>24.464999999999996</v>
      </c>
      <c r="H53" s="12">
        <f>H51</f>
        <v>1E-3</v>
      </c>
      <c r="I53" s="66">
        <f t="shared" si="11"/>
        <v>2.4464999999999997E-2</v>
      </c>
    </row>
    <row r="54" spans="1:9" x14ac:dyDescent="0.2">
      <c r="A54" s="52" t="s">
        <v>8</v>
      </c>
      <c r="B54" s="58">
        <v>4.2</v>
      </c>
      <c r="C54" s="77">
        <v>1</v>
      </c>
      <c r="D54" s="35">
        <f>$D$12</f>
        <v>0.8</v>
      </c>
      <c r="E54" s="47">
        <f t="shared" si="9"/>
        <v>3.3600000000000003</v>
      </c>
      <c r="F54" s="78">
        <v>12.7</v>
      </c>
      <c r="G54" s="47">
        <f t="shared" si="10"/>
        <v>42.672000000000004</v>
      </c>
      <c r="H54" s="12">
        <f>H51</f>
        <v>1E-3</v>
      </c>
      <c r="I54" s="66">
        <f t="shared" si="11"/>
        <v>4.2672000000000002E-2</v>
      </c>
    </row>
    <row r="55" spans="1:9" x14ac:dyDescent="0.2">
      <c r="A55" s="52" t="s">
        <v>51</v>
      </c>
      <c r="B55" s="58">
        <v>1.1000000000000001</v>
      </c>
      <c r="C55" s="77">
        <v>1</v>
      </c>
      <c r="D55" s="35">
        <f>$D$13</f>
        <v>0.7</v>
      </c>
      <c r="E55" s="47">
        <f t="shared" si="9"/>
        <v>0.77</v>
      </c>
      <c r="F55" s="58">
        <v>4.5</v>
      </c>
      <c r="G55" s="47">
        <f t="shared" si="10"/>
        <v>3.4649999999999999</v>
      </c>
      <c r="H55" s="12">
        <f>H51</f>
        <v>1E-3</v>
      </c>
      <c r="I55" s="66">
        <f t="shared" si="11"/>
        <v>3.4649999999999998E-3</v>
      </c>
    </row>
    <row r="56" spans="1:9" x14ac:dyDescent="0.2">
      <c r="A56" s="34" t="s">
        <v>50</v>
      </c>
      <c r="B56" s="58">
        <v>0.7</v>
      </c>
      <c r="C56" s="77">
        <v>1</v>
      </c>
      <c r="D56" s="35">
        <f>$D$14</f>
        <v>1</v>
      </c>
      <c r="E56" s="47">
        <f t="shared" si="9"/>
        <v>0.7</v>
      </c>
      <c r="F56" s="58">
        <v>4.2</v>
      </c>
      <c r="G56" s="47">
        <f t="shared" si="10"/>
        <v>2.94</v>
      </c>
      <c r="H56" s="12">
        <f>H51</f>
        <v>1E-3</v>
      </c>
      <c r="I56" s="66">
        <f t="shared" si="11"/>
        <v>2.9399999999999999E-3</v>
      </c>
    </row>
    <row r="57" spans="1:9" x14ac:dyDescent="0.2">
      <c r="A57" s="34" t="s">
        <v>9</v>
      </c>
      <c r="B57" s="58">
        <v>1.2</v>
      </c>
      <c r="C57" s="77">
        <v>1</v>
      </c>
      <c r="D57" s="35">
        <f>$D$15</f>
        <v>0.55000000000000004</v>
      </c>
      <c r="E57" s="47">
        <f t="shared" si="9"/>
        <v>0.66</v>
      </c>
      <c r="F57" s="58">
        <v>2.9</v>
      </c>
      <c r="G57" s="47">
        <f t="shared" si="10"/>
        <v>1.9139999999999999</v>
      </c>
      <c r="H57" s="12">
        <f>H51</f>
        <v>1E-3</v>
      </c>
      <c r="I57" s="66">
        <f t="shared" si="11"/>
        <v>1.9139999999999999E-3</v>
      </c>
    </row>
    <row r="58" spans="1:9" x14ac:dyDescent="0.2">
      <c r="A58" s="34" t="s">
        <v>10</v>
      </c>
      <c r="B58" s="58">
        <v>3.2</v>
      </c>
      <c r="C58" s="77">
        <v>1</v>
      </c>
      <c r="D58" s="35">
        <f>$D$16</f>
        <v>0.2</v>
      </c>
      <c r="E58" s="47">
        <f t="shared" si="9"/>
        <v>0.64000000000000012</v>
      </c>
      <c r="F58" s="58">
        <v>0.7</v>
      </c>
      <c r="G58" s="47">
        <f t="shared" si="10"/>
        <v>0.44800000000000006</v>
      </c>
      <c r="H58" s="12">
        <f>H51</f>
        <v>1E-3</v>
      </c>
      <c r="I58" s="66">
        <f t="shared" si="11"/>
        <v>4.4800000000000005E-4</v>
      </c>
    </row>
    <row r="59" spans="1:9" ht="13.5" thickBot="1" x14ac:dyDescent="0.25">
      <c r="A59" s="36" t="s">
        <v>52</v>
      </c>
      <c r="B59" s="39" t="s">
        <v>49</v>
      </c>
      <c r="C59" s="38">
        <v>0</v>
      </c>
      <c r="D59" s="38">
        <f>$D$17</f>
        <v>1</v>
      </c>
      <c r="E59" s="55" t="s">
        <v>49</v>
      </c>
      <c r="F59" s="59">
        <v>62.1</v>
      </c>
      <c r="G59" s="39" t="s">
        <v>49</v>
      </c>
      <c r="H59" s="37">
        <f>H51</f>
        <v>1E-3</v>
      </c>
      <c r="I59" s="68" t="s">
        <v>49</v>
      </c>
    </row>
    <row r="60" spans="1:9" ht="14.25" thickTop="1" thickBot="1" x14ac:dyDescent="0.25">
      <c r="A60" s="40"/>
      <c r="B60" s="41"/>
      <c r="C60" s="41"/>
      <c r="D60" s="41"/>
      <c r="E60" s="41"/>
      <c r="F60" s="45"/>
      <c r="G60" s="45"/>
      <c r="H60" s="45" t="s">
        <v>95</v>
      </c>
      <c r="I60" s="67">
        <f>SUM(I51:I58)</f>
        <v>8.3592E-2</v>
      </c>
    </row>
    <row r="61" spans="1:9" ht="13.5" thickTop="1" x14ac:dyDescent="0.2"/>
    <row r="62" spans="1:9" ht="13.5" thickBot="1" x14ac:dyDescent="0.25">
      <c r="A62" s="3" t="s">
        <v>61</v>
      </c>
    </row>
    <row r="63" spans="1:9" ht="39" thickTop="1" x14ac:dyDescent="0.2">
      <c r="A63" s="119" t="s">
        <v>47</v>
      </c>
      <c r="B63" s="25" t="s">
        <v>41</v>
      </c>
      <c r="C63" s="26" t="s">
        <v>0</v>
      </c>
      <c r="D63" s="26" t="s">
        <v>1</v>
      </c>
      <c r="E63" s="25" t="s">
        <v>39</v>
      </c>
      <c r="F63" s="26" t="s">
        <v>71</v>
      </c>
      <c r="G63" s="25" t="s">
        <v>48</v>
      </c>
      <c r="H63" s="25" t="s">
        <v>16</v>
      </c>
      <c r="I63" s="42" t="s">
        <v>2</v>
      </c>
    </row>
    <row r="64" spans="1:9" ht="13.5" thickBot="1" x14ac:dyDescent="0.25">
      <c r="A64" s="120"/>
      <c r="B64" s="28" t="s">
        <v>40</v>
      </c>
      <c r="C64" s="28" t="s">
        <v>3</v>
      </c>
      <c r="D64" s="28" t="s">
        <v>4</v>
      </c>
      <c r="E64" s="28" t="s">
        <v>40</v>
      </c>
      <c r="F64" s="28" t="s">
        <v>19</v>
      </c>
      <c r="G64" s="29" t="s">
        <v>24</v>
      </c>
      <c r="H64" s="28" t="s">
        <v>17</v>
      </c>
      <c r="I64" s="30" t="s">
        <v>18</v>
      </c>
    </row>
    <row r="65" spans="1:9" ht="13.5" thickTop="1" x14ac:dyDescent="0.2">
      <c r="A65" s="53" t="s">
        <v>6</v>
      </c>
      <c r="B65" s="57">
        <v>3.6</v>
      </c>
      <c r="C65" s="76">
        <v>1</v>
      </c>
      <c r="D65" s="32">
        <f>$D$9</f>
        <v>0.2</v>
      </c>
      <c r="E65" s="54">
        <f t="shared" ref="E65:E72" si="12">B65*C65*D65</f>
        <v>0.72000000000000008</v>
      </c>
      <c r="F65" s="57">
        <v>5.5</v>
      </c>
      <c r="G65" s="54">
        <f t="shared" ref="G65:G72" si="13">E65*F65</f>
        <v>3.9600000000000004</v>
      </c>
      <c r="H65" s="31">
        <f>'Input+Results'!$B$8</f>
        <v>1E-3</v>
      </c>
      <c r="I65" s="65">
        <f t="shared" ref="I65:I72" si="14">G65*H65</f>
        <v>3.9600000000000008E-3</v>
      </c>
    </row>
    <row r="66" spans="1:9" x14ac:dyDescent="0.2">
      <c r="A66" s="52" t="s">
        <v>7</v>
      </c>
      <c r="B66" s="58">
        <v>3.2</v>
      </c>
      <c r="C66" s="77">
        <v>1</v>
      </c>
      <c r="D66" s="35">
        <f>$D$10</f>
        <v>0.55000000000000004</v>
      </c>
      <c r="E66" s="47">
        <f t="shared" si="12"/>
        <v>1.7600000000000002</v>
      </c>
      <c r="F66" s="58">
        <v>0.7</v>
      </c>
      <c r="G66" s="47">
        <f t="shared" si="13"/>
        <v>1.232</v>
      </c>
      <c r="H66" s="12">
        <f>H65</f>
        <v>1E-3</v>
      </c>
      <c r="I66" s="66">
        <f t="shared" si="14"/>
        <v>1.232E-3</v>
      </c>
    </row>
    <row r="67" spans="1:9" x14ac:dyDescent="0.2">
      <c r="A67" s="52" t="s">
        <v>5</v>
      </c>
      <c r="B67" s="58">
        <v>1.5</v>
      </c>
      <c r="C67" s="77">
        <v>1</v>
      </c>
      <c r="D67" s="35">
        <f>$D$11</f>
        <v>0.7</v>
      </c>
      <c r="E67" s="47">
        <f t="shared" si="12"/>
        <v>1.0499999999999998</v>
      </c>
      <c r="F67" s="78">
        <v>14.8</v>
      </c>
      <c r="G67" s="47">
        <f t="shared" si="13"/>
        <v>15.539999999999997</v>
      </c>
      <c r="H67" s="12">
        <f>H65</f>
        <v>1E-3</v>
      </c>
      <c r="I67" s="66">
        <f t="shared" si="14"/>
        <v>1.5539999999999998E-2</v>
      </c>
    </row>
    <row r="68" spans="1:9" x14ac:dyDescent="0.2">
      <c r="A68" s="52" t="s">
        <v>8</v>
      </c>
      <c r="B68" s="58">
        <v>4.2</v>
      </c>
      <c r="C68" s="77">
        <v>1</v>
      </c>
      <c r="D68" s="35">
        <f>$D$12</f>
        <v>0.8</v>
      </c>
      <c r="E68" s="47">
        <f t="shared" si="12"/>
        <v>3.3600000000000003</v>
      </c>
      <c r="F68" s="78">
        <v>8</v>
      </c>
      <c r="G68" s="47">
        <f t="shared" si="13"/>
        <v>26.880000000000003</v>
      </c>
      <c r="H68" s="12">
        <f>H65</f>
        <v>1E-3</v>
      </c>
      <c r="I68" s="66">
        <f t="shared" si="14"/>
        <v>2.6880000000000005E-2</v>
      </c>
    </row>
    <row r="69" spans="1:9" x14ac:dyDescent="0.2">
      <c r="A69" s="52" t="s">
        <v>51</v>
      </c>
      <c r="B69" s="58">
        <v>1.1000000000000001</v>
      </c>
      <c r="C69" s="77">
        <v>1</v>
      </c>
      <c r="D69" s="35">
        <f>$D$13</f>
        <v>0.7</v>
      </c>
      <c r="E69" s="47">
        <f t="shared" si="12"/>
        <v>0.77</v>
      </c>
      <c r="F69" s="58">
        <v>2.8</v>
      </c>
      <c r="G69" s="47">
        <f t="shared" si="13"/>
        <v>2.1559999999999997</v>
      </c>
      <c r="H69" s="12">
        <f>H65</f>
        <v>1E-3</v>
      </c>
      <c r="I69" s="66">
        <f t="shared" si="14"/>
        <v>2.1559999999999999E-3</v>
      </c>
    </row>
    <row r="70" spans="1:9" x14ac:dyDescent="0.2">
      <c r="A70" s="34" t="s">
        <v>50</v>
      </c>
      <c r="B70" s="58">
        <v>0.7</v>
      </c>
      <c r="C70" s="77">
        <v>1</v>
      </c>
      <c r="D70" s="35">
        <f>$D$14</f>
        <v>1</v>
      </c>
      <c r="E70" s="47">
        <f t="shared" si="12"/>
        <v>0.7</v>
      </c>
      <c r="F70" s="58">
        <v>2.4</v>
      </c>
      <c r="G70" s="47">
        <f t="shared" si="13"/>
        <v>1.68</v>
      </c>
      <c r="H70" s="12">
        <f>H65</f>
        <v>1E-3</v>
      </c>
      <c r="I70" s="66">
        <f t="shared" si="14"/>
        <v>1.6800000000000001E-3</v>
      </c>
    </row>
    <row r="71" spans="1:9" x14ac:dyDescent="0.2">
      <c r="A71" s="34" t="s">
        <v>9</v>
      </c>
      <c r="B71" s="58">
        <v>1.2</v>
      </c>
      <c r="C71" s="77">
        <v>1</v>
      </c>
      <c r="D71" s="35">
        <f>$D$15</f>
        <v>0.55000000000000004</v>
      </c>
      <c r="E71" s="47">
        <f t="shared" si="12"/>
        <v>0.66</v>
      </c>
      <c r="F71" s="58">
        <v>1.9</v>
      </c>
      <c r="G71" s="47">
        <f t="shared" si="13"/>
        <v>1.254</v>
      </c>
      <c r="H71" s="12">
        <f>H65</f>
        <v>1E-3</v>
      </c>
      <c r="I71" s="66">
        <f t="shared" si="14"/>
        <v>1.2540000000000001E-3</v>
      </c>
    </row>
    <row r="72" spans="1:9" x14ac:dyDescent="0.2">
      <c r="A72" s="34" t="s">
        <v>10</v>
      </c>
      <c r="B72" s="58">
        <v>3.2</v>
      </c>
      <c r="C72" s="77">
        <v>1</v>
      </c>
      <c r="D72" s="35">
        <f>$D$16</f>
        <v>0.2</v>
      </c>
      <c r="E72" s="47">
        <f t="shared" si="12"/>
        <v>0.64000000000000012</v>
      </c>
      <c r="F72" s="58">
        <v>0.6</v>
      </c>
      <c r="G72" s="47">
        <f t="shared" si="13"/>
        <v>0.38400000000000006</v>
      </c>
      <c r="H72" s="12">
        <f>H65</f>
        <v>1E-3</v>
      </c>
      <c r="I72" s="66">
        <f t="shared" si="14"/>
        <v>3.8400000000000006E-4</v>
      </c>
    </row>
    <row r="73" spans="1:9" ht="13.5" thickBot="1" x14ac:dyDescent="0.25">
      <c r="A73" s="36" t="s">
        <v>52</v>
      </c>
      <c r="B73" s="39" t="s">
        <v>49</v>
      </c>
      <c r="C73" s="38">
        <v>0</v>
      </c>
      <c r="D73" s="38">
        <f>$D$17</f>
        <v>1</v>
      </c>
      <c r="E73" s="55" t="s">
        <v>49</v>
      </c>
      <c r="F73" s="59">
        <v>40.200000000000003</v>
      </c>
      <c r="G73" s="39" t="s">
        <v>49</v>
      </c>
      <c r="H73" s="37">
        <f>H65</f>
        <v>1E-3</v>
      </c>
      <c r="I73" s="68" t="s">
        <v>49</v>
      </c>
    </row>
    <row r="74" spans="1:9" ht="14.25" thickTop="1" thickBot="1" x14ac:dyDescent="0.25">
      <c r="A74" s="40"/>
      <c r="B74" s="41"/>
      <c r="C74" s="41"/>
      <c r="D74" s="41"/>
      <c r="E74" s="41"/>
      <c r="F74" s="45"/>
      <c r="G74" s="45"/>
      <c r="H74" s="45" t="s">
        <v>96</v>
      </c>
      <c r="I74" s="67">
        <f>SUM(I65:I72)</f>
        <v>5.3086000000000001E-2</v>
      </c>
    </row>
    <row r="75" spans="1:9" ht="13.5" thickTop="1" x14ac:dyDescent="0.2">
      <c r="A75" s="22"/>
      <c r="B75" s="22"/>
      <c r="C75" s="22"/>
      <c r="D75" s="22"/>
      <c r="E75" s="22"/>
      <c r="F75" s="62"/>
      <c r="G75" s="62"/>
      <c r="H75" s="62"/>
      <c r="I75" s="69"/>
    </row>
    <row r="76" spans="1:9" ht="13.5" thickBot="1" x14ac:dyDescent="0.25">
      <c r="A76" s="70" t="s">
        <v>62</v>
      </c>
    </row>
    <row r="77" spans="1:9" ht="39" thickTop="1" x14ac:dyDescent="0.2">
      <c r="A77" s="119" t="s">
        <v>47</v>
      </c>
      <c r="B77" s="25" t="s">
        <v>41</v>
      </c>
      <c r="C77" s="26" t="s">
        <v>0</v>
      </c>
      <c r="D77" s="26" t="s">
        <v>1</v>
      </c>
      <c r="E77" s="25" t="s">
        <v>39</v>
      </c>
      <c r="F77" s="26" t="s">
        <v>71</v>
      </c>
      <c r="G77" s="25" t="s">
        <v>48</v>
      </c>
      <c r="H77" s="25" t="s">
        <v>16</v>
      </c>
      <c r="I77" s="42" t="s">
        <v>2</v>
      </c>
    </row>
    <row r="78" spans="1:9" ht="13.5" thickBot="1" x14ac:dyDescent="0.25">
      <c r="A78" s="120"/>
      <c r="B78" s="28" t="s">
        <v>40</v>
      </c>
      <c r="C78" s="28" t="s">
        <v>3</v>
      </c>
      <c r="D78" s="28" t="s">
        <v>4</v>
      </c>
      <c r="E78" s="28" t="s">
        <v>40</v>
      </c>
      <c r="F78" s="28" t="s">
        <v>19</v>
      </c>
      <c r="G78" s="29" t="s">
        <v>24</v>
      </c>
      <c r="H78" s="28" t="s">
        <v>17</v>
      </c>
      <c r="I78" s="30" t="s">
        <v>18</v>
      </c>
    </row>
    <row r="79" spans="1:9" ht="13.5" thickTop="1" x14ac:dyDescent="0.2">
      <c r="A79" s="53" t="s">
        <v>6</v>
      </c>
      <c r="B79" s="57">
        <v>3.6</v>
      </c>
      <c r="C79" s="76">
        <v>1</v>
      </c>
      <c r="D79" s="32">
        <f>$D$9</f>
        <v>0.2</v>
      </c>
      <c r="E79" s="46">
        <f t="shared" ref="E79:E86" si="15">B79*C79*D79</f>
        <v>0.72000000000000008</v>
      </c>
      <c r="F79" s="71">
        <v>3.4</v>
      </c>
      <c r="G79" s="54">
        <f t="shared" ref="G79:G86" si="16">E79*F79</f>
        <v>2.4480000000000004</v>
      </c>
      <c r="H79" s="31">
        <f>'Input+Results'!$B$8</f>
        <v>1E-3</v>
      </c>
      <c r="I79" s="73">
        <f t="shared" ref="I79:I86" si="17">G79*H79</f>
        <v>2.4480000000000005E-3</v>
      </c>
    </row>
    <row r="80" spans="1:9" x14ac:dyDescent="0.2">
      <c r="A80" s="52" t="s">
        <v>7</v>
      </c>
      <c r="B80" s="58">
        <v>3.2</v>
      </c>
      <c r="C80" s="77">
        <v>1</v>
      </c>
      <c r="D80" s="35">
        <f>$D$10</f>
        <v>0.55000000000000004</v>
      </c>
      <c r="E80" s="47">
        <f t="shared" si="15"/>
        <v>1.7600000000000002</v>
      </c>
      <c r="F80" s="71">
        <v>0.5</v>
      </c>
      <c r="G80" s="47">
        <f t="shared" si="16"/>
        <v>0.88000000000000012</v>
      </c>
      <c r="H80" s="12">
        <f>H79</f>
        <v>1E-3</v>
      </c>
      <c r="I80" s="74">
        <f t="shared" si="17"/>
        <v>8.8000000000000014E-4</v>
      </c>
    </row>
    <row r="81" spans="1:9" x14ac:dyDescent="0.2">
      <c r="A81" s="52" t="s">
        <v>5</v>
      </c>
      <c r="B81" s="58">
        <v>1.5</v>
      </c>
      <c r="C81" s="77">
        <v>1</v>
      </c>
      <c r="D81" s="35">
        <f>$D$11</f>
        <v>0.7</v>
      </c>
      <c r="E81" s="47">
        <f t="shared" si="15"/>
        <v>1.0499999999999998</v>
      </c>
      <c r="F81" s="79">
        <v>8.4</v>
      </c>
      <c r="G81" s="47">
        <f t="shared" si="16"/>
        <v>8.8199999999999985</v>
      </c>
      <c r="H81" s="12">
        <f>H79</f>
        <v>1E-3</v>
      </c>
      <c r="I81" s="74">
        <f t="shared" si="17"/>
        <v>8.819999999999998E-3</v>
      </c>
    </row>
    <row r="82" spans="1:9" x14ac:dyDescent="0.2">
      <c r="A82" s="52" t="s">
        <v>8</v>
      </c>
      <c r="B82" s="58">
        <v>4.2</v>
      </c>
      <c r="C82" s="77">
        <v>1</v>
      </c>
      <c r="D82" s="35">
        <f>$D$12</f>
        <v>0.8</v>
      </c>
      <c r="E82" s="47">
        <f t="shared" si="15"/>
        <v>3.3600000000000003</v>
      </c>
      <c r="F82" s="79">
        <v>6.3</v>
      </c>
      <c r="G82" s="47">
        <f t="shared" si="16"/>
        <v>21.168000000000003</v>
      </c>
      <c r="H82" s="12">
        <f>H79</f>
        <v>1E-3</v>
      </c>
      <c r="I82" s="66">
        <f t="shared" si="17"/>
        <v>2.1168000000000003E-2</v>
      </c>
    </row>
    <row r="83" spans="1:9" x14ac:dyDescent="0.2">
      <c r="A83" s="52" t="s">
        <v>51</v>
      </c>
      <c r="B83" s="58">
        <v>1.1000000000000001</v>
      </c>
      <c r="C83" s="77">
        <v>1</v>
      </c>
      <c r="D83" s="35">
        <f>$D$13</f>
        <v>0.7</v>
      </c>
      <c r="E83" s="47">
        <f t="shared" si="15"/>
        <v>0.77</v>
      </c>
      <c r="F83" s="71">
        <v>1.8</v>
      </c>
      <c r="G83" s="47">
        <f t="shared" si="16"/>
        <v>1.3860000000000001</v>
      </c>
      <c r="H83" s="12">
        <f>H79</f>
        <v>1E-3</v>
      </c>
      <c r="I83" s="74">
        <f t="shared" si="17"/>
        <v>1.3860000000000001E-3</v>
      </c>
    </row>
    <row r="84" spans="1:9" x14ac:dyDescent="0.2">
      <c r="A84" s="34" t="s">
        <v>50</v>
      </c>
      <c r="B84" s="58">
        <v>0.7</v>
      </c>
      <c r="C84" s="77">
        <v>1</v>
      </c>
      <c r="D84" s="35">
        <f>$D$14</f>
        <v>1</v>
      </c>
      <c r="E84" s="47">
        <f t="shared" si="15"/>
        <v>0.7</v>
      </c>
      <c r="F84" s="71">
        <v>1</v>
      </c>
      <c r="G84" s="47">
        <f t="shared" si="16"/>
        <v>0.7</v>
      </c>
      <c r="H84" s="12">
        <f>H79</f>
        <v>1E-3</v>
      </c>
      <c r="I84" s="74">
        <f t="shared" si="17"/>
        <v>6.9999999999999999E-4</v>
      </c>
    </row>
    <row r="85" spans="1:9" x14ac:dyDescent="0.2">
      <c r="A85" s="34" t="s">
        <v>9</v>
      </c>
      <c r="B85" s="58">
        <v>1.2</v>
      </c>
      <c r="C85" s="77">
        <v>1</v>
      </c>
      <c r="D85" s="35">
        <f>$D$15</f>
        <v>0.55000000000000004</v>
      </c>
      <c r="E85" s="47">
        <f t="shared" si="15"/>
        <v>0.66</v>
      </c>
      <c r="F85" s="71">
        <v>1.1000000000000001</v>
      </c>
      <c r="G85" s="47">
        <f t="shared" si="16"/>
        <v>0.72600000000000009</v>
      </c>
      <c r="H85" s="12">
        <f>H79</f>
        <v>1E-3</v>
      </c>
      <c r="I85" s="74">
        <f t="shared" si="17"/>
        <v>7.2600000000000008E-4</v>
      </c>
    </row>
    <row r="86" spans="1:9" x14ac:dyDescent="0.2">
      <c r="A86" s="34" t="s">
        <v>10</v>
      </c>
      <c r="B86" s="58">
        <v>3.2</v>
      </c>
      <c r="C86" s="77">
        <v>1</v>
      </c>
      <c r="D86" s="35">
        <f>$D$16</f>
        <v>0.2</v>
      </c>
      <c r="E86" s="47">
        <f t="shared" si="15"/>
        <v>0.64000000000000012</v>
      </c>
      <c r="F86" s="71">
        <v>0.4</v>
      </c>
      <c r="G86" s="47">
        <f t="shared" si="16"/>
        <v>0.25600000000000006</v>
      </c>
      <c r="H86" s="12">
        <f>H79</f>
        <v>1E-3</v>
      </c>
      <c r="I86" s="74">
        <f t="shared" si="17"/>
        <v>2.5600000000000004E-4</v>
      </c>
    </row>
    <row r="87" spans="1:9" ht="13.5" thickBot="1" x14ac:dyDescent="0.25">
      <c r="A87" s="36" t="s">
        <v>52</v>
      </c>
      <c r="B87" s="39" t="s">
        <v>49</v>
      </c>
      <c r="C87" s="38">
        <v>0</v>
      </c>
      <c r="D87" s="38">
        <f>$D$17</f>
        <v>1</v>
      </c>
      <c r="E87" s="48" t="s">
        <v>49</v>
      </c>
      <c r="F87" s="72">
        <v>29.9</v>
      </c>
      <c r="G87" s="39" t="s">
        <v>49</v>
      </c>
      <c r="H87" s="37">
        <f>H79</f>
        <v>1E-3</v>
      </c>
      <c r="I87" s="67" t="s">
        <v>49</v>
      </c>
    </row>
    <row r="88" spans="1:9" ht="14.25" thickTop="1" thickBot="1" x14ac:dyDescent="0.25">
      <c r="A88" s="43"/>
      <c r="B88" s="41"/>
      <c r="C88" s="44"/>
      <c r="D88" s="44"/>
      <c r="E88" s="41"/>
      <c r="F88" s="44"/>
      <c r="G88" s="45"/>
      <c r="H88" s="45" t="s">
        <v>97</v>
      </c>
      <c r="I88" s="75">
        <f>SUM(I79:I87)</f>
        <v>3.6383999999999993E-2</v>
      </c>
    </row>
    <row r="89" spans="1:9" ht="13.5" thickTop="1" x14ac:dyDescent="0.2"/>
    <row r="90" spans="1:9" ht="13.5" thickBot="1" x14ac:dyDescent="0.25">
      <c r="A90" s="3" t="s">
        <v>65</v>
      </c>
    </row>
    <row r="91" spans="1:9" ht="39" thickTop="1" x14ac:dyDescent="0.2">
      <c r="A91" s="119" t="s">
        <v>47</v>
      </c>
      <c r="B91" s="25" t="s">
        <v>41</v>
      </c>
      <c r="C91" s="26" t="s">
        <v>0</v>
      </c>
      <c r="D91" s="26" t="s">
        <v>1</v>
      </c>
      <c r="E91" s="25" t="s">
        <v>39</v>
      </c>
      <c r="F91" s="26" t="s">
        <v>71</v>
      </c>
      <c r="G91" s="25" t="s">
        <v>48</v>
      </c>
      <c r="H91" s="25" t="s">
        <v>16</v>
      </c>
      <c r="I91" s="42" t="s">
        <v>2</v>
      </c>
    </row>
    <row r="92" spans="1:9" ht="13.5" thickBot="1" x14ac:dyDescent="0.25">
      <c r="A92" s="120"/>
      <c r="B92" s="28" t="s">
        <v>40</v>
      </c>
      <c r="C92" s="28" t="s">
        <v>3</v>
      </c>
      <c r="D92" s="28" t="s">
        <v>4</v>
      </c>
      <c r="E92" s="28" t="s">
        <v>40</v>
      </c>
      <c r="F92" s="28" t="s">
        <v>19</v>
      </c>
      <c r="G92" s="29" t="s">
        <v>24</v>
      </c>
      <c r="H92" s="28" t="s">
        <v>17</v>
      </c>
      <c r="I92" s="30" t="s">
        <v>18</v>
      </c>
    </row>
    <row r="93" spans="1:9" ht="13.5" thickTop="1" x14ac:dyDescent="0.2">
      <c r="A93" s="53" t="s">
        <v>6</v>
      </c>
      <c r="B93" s="57">
        <v>3.6</v>
      </c>
      <c r="C93" s="76">
        <v>1</v>
      </c>
      <c r="D93" s="32">
        <f>$D$9</f>
        <v>0.2</v>
      </c>
      <c r="E93" s="54">
        <f t="shared" ref="E93:E100" si="18">B93*C93*D93</f>
        <v>0.72000000000000008</v>
      </c>
      <c r="F93" s="57">
        <v>2.4</v>
      </c>
      <c r="G93" s="54">
        <f t="shared" ref="G93:G100" si="19">E93*F93</f>
        <v>1.7280000000000002</v>
      </c>
      <c r="H93" s="31">
        <f>'Input+Results'!$B$8</f>
        <v>1E-3</v>
      </c>
      <c r="I93" s="65">
        <f t="shared" ref="I93:I100" si="20">G93*H93</f>
        <v>1.7280000000000002E-3</v>
      </c>
    </row>
    <row r="94" spans="1:9" x14ac:dyDescent="0.2">
      <c r="A94" s="52" t="s">
        <v>7</v>
      </c>
      <c r="B94" s="58">
        <v>3.2</v>
      </c>
      <c r="C94" s="77">
        <v>1</v>
      </c>
      <c r="D94" s="35">
        <f>$D$10</f>
        <v>0.55000000000000004</v>
      </c>
      <c r="E94" s="47">
        <f t="shared" si="18"/>
        <v>1.7600000000000002</v>
      </c>
      <c r="F94" s="58">
        <v>0.4</v>
      </c>
      <c r="G94" s="47">
        <f t="shared" si="19"/>
        <v>0.70400000000000018</v>
      </c>
      <c r="H94" s="12">
        <f>H93</f>
        <v>1E-3</v>
      </c>
      <c r="I94" s="66">
        <f t="shared" si="20"/>
        <v>7.040000000000002E-4</v>
      </c>
    </row>
    <row r="95" spans="1:9" x14ac:dyDescent="0.2">
      <c r="A95" s="52" t="s">
        <v>5</v>
      </c>
      <c r="B95" s="58">
        <v>1.5</v>
      </c>
      <c r="C95" s="77">
        <v>1</v>
      </c>
      <c r="D95" s="35">
        <f>$D$11</f>
        <v>0.7</v>
      </c>
      <c r="E95" s="47">
        <f t="shared" si="18"/>
        <v>1.0499999999999998</v>
      </c>
      <c r="F95" s="78">
        <v>7</v>
      </c>
      <c r="G95" s="47">
        <f t="shared" si="19"/>
        <v>7.3499999999999988</v>
      </c>
      <c r="H95" s="12">
        <f>H93</f>
        <v>1E-3</v>
      </c>
      <c r="I95" s="66">
        <f t="shared" si="20"/>
        <v>7.3499999999999989E-3</v>
      </c>
    </row>
    <row r="96" spans="1:9" x14ac:dyDescent="0.2">
      <c r="A96" s="52" t="s">
        <v>8</v>
      </c>
      <c r="B96" s="58">
        <v>4.2</v>
      </c>
      <c r="C96" s="77">
        <v>1</v>
      </c>
      <c r="D96" s="35">
        <f>$D$12</f>
        <v>0.8</v>
      </c>
      <c r="E96" s="47">
        <f t="shared" si="18"/>
        <v>3.3600000000000003</v>
      </c>
      <c r="F96" s="78">
        <v>5.3</v>
      </c>
      <c r="G96" s="47">
        <f t="shared" si="19"/>
        <v>17.808</v>
      </c>
      <c r="H96" s="12">
        <f>H93</f>
        <v>1E-3</v>
      </c>
      <c r="I96" s="66">
        <f t="shared" si="20"/>
        <v>1.7808000000000001E-2</v>
      </c>
    </row>
    <row r="97" spans="1:9" x14ac:dyDescent="0.2">
      <c r="A97" s="52" t="s">
        <v>51</v>
      </c>
      <c r="B97" s="58">
        <v>1.1000000000000001</v>
      </c>
      <c r="C97" s="77">
        <v>1</v>
      </c>
      <c r="D97" s="35">
        <f>$D$13</f>
        <v>0.7</v>
      </c>
      <c r="E97" s="47">
        <f t="shared" si="18"/>
        <v>0.77</v>
      </c>
      <c r="F97" s="58">
        <v>2.2999999999999998</v>
      </c>
      <c r="G97" s="47">
        <f t="shared" si="19"/>
        <v>1.7709999999999999</v>
      </c>
      <c r="H97" s="12">
        <f>H93</f>
        <v>1E-3</v>
      </c>
      <c r="I97" s="66">
        <f t="shared" si="20"/>
        <v>1.771E-3</v>
      </c>
    </row>
    <row r="98" spans="1:9" x14ac:dyDescent="0.2">
      <c r="A98" s="34" t="s">
        <v>50</v>
      </c>
      <c r="B98" s="58">
        <v>0.7</v>
      </c>
      <c r="C98" s="77">
        <v>1</v>
      </c>
      <c r="D98" s="35">
        <f>$D$14</f>
        <v>1</v>
      </c>
      <c r="E98" s="47">
        <f t="shared" si="18"/>
        <v>0.7</v>
      </c>
      <c r="F98" s="58">
        <v>0.8</v>
      </c>
      <c r="G98" s="47">
        <f t="shared" si="19"/>
        <v>0.55999999999999994</v>
      </c>
      <c r="H98" s="12">
        <f>H93</f>
        <v>1E-3</v>
      </c>
      <c r="I98" s="66">
        <f t="shared" si="20"/>
        <v>5.5999999999999995E-4</v>
      </c>
    </row>
    <row r="99" spans="1:9" x14ac:dyDescent="0.2">
      <c r="A99" s="34" t="s">
        <v>9</v>
      </c>
      <c r="B99" s="58">
        <v>1.2</v>
      </c>
      <c r="C99" s="77">
        <v>1</v>
      </c>
      <c r="D99" s="35">
        <f>$D$15</f>
        <v>0.55000000000000004</v>
      </c>
      <c r="E99" s="47">
        <f t="shared" si="18"/>
        <v>0.66</v>
      </c>
      <c r="F99" s="58">
        <v>0.9</v>
      </c>
      <c r="G99" s="47">
        <f t="shared" si="19"/>
        <v>0.59400000000000008</v>
      </c>
      <c r="H99" s="12">
        <f>H93</f>
        <v>1E-3</v>
      </c>
      <c r="I99" s="66">
        <f t="shared" si="20"/>
        <v>5.9400000000000013E-4</v>
      </c>
    </row>
    <row r="100" spans="1:9" x14ac:dyDescent="0.2">
      <c r="A100" s="34" t="s">
        <v>10</v>
      </c>
      <c r="B100" s="58">
        <v>3.2</v>
      </c>
      <c r="C100" s="77">
        <v>1</v>
      </c>
      <c r="D100" s="35">
        <f>$D$16</f>
        <v>0.2</v>
      </c>
      <c r="E100" s="47">
        <f t="shared" si="18"/>
        <v>0.64000000000000012</v>
      </c>
      <c r="F100" s="58">
        <v>0.4</v>
      </c>
      <c r="G100" s="47">
        <f t="shared" si="19"/>
        <v>0.25600000000000006</v>
      </c>
      <c r="H100" s="12">
        <f>H93</f>
        <v>1E-3</v>
      </c>
      <c r="I100" s="66">
        <f t="shared" si="20"/>
        <v>2.5600000000000004E-4</v>
      </c>
    </row>
    <row r="101" spans="1:9" ht="13.5" thickBot="1" x14ac:dyDescent="0.25">
      <c r="A101" s="36" t="s">
        <v>52</v>
      </c>
      <c r="B101" s="39" t="s">
        <v>49</v>
      </c>
      <c r="C101" s="38">
        <v>0</v>
      </c>
      <c r="D101" s="38">
        <f>$D$17</f>
        <v>1</v>
      </c>
      <c r="E101" s="55" t="s">
        <v>49</v>
      </c>
      <c r="F101" s="59">
        <v>34.5</v>
      </c>
      <c r="G101" s="39" t="s">
        <v>49</v>
      </c>
      <c r="H101" s="37">
        <f>H93</f>
        <v>1E-3</v>
      </c>
      <c r="I101" s="68" t="s">
        <v>49</v>
      </c>
    </row>
    <row r="102" spans="1:9" ht="14.25" thickTop="1" thickBot="1" x14ac:dyDescent="0.25">
      <c r="A102" s="43"/>
      <c r="B102" s="41"/>
      <c r="C102" s="44"/>
      <c r="D102" s="44"/>
      <c r="E102" s="41"/>
      <c r="F102" s="44"/>
      <c r="G102" s="45"/>
      <c r="H102" s="45" t="s">
        <v>98</v>
      </c>
      <c r="I102" s="67">
        <f>SUM(I93:I100)</f>
        <v>3.0771E-2</v>
      </c>
    </row>
    <row r="103" spans="1:9" ht="13.5" thickTop="1" x14ac:dyDescent="0.2"/>
    <row r="104" spans="1:9" ht="13.5" thickBot="1" x14ac:dyDescent="0.25">
      <c r="A104" s="3" t="s">
        <v>67</v>
      </c>
    </row>
    <row r="105" spans="1:9" ht="39" thickTop="1" x14ac:dyDescent="0.2">
      <c r="A105" s="119" t="s">
        <v>47</v>
      </c>
      <c r="B105" s="25" t="s">
        <v>41</v>
      </c>
      <c r="C105" s="26" t="s">
        <v>0</v>
      </c>
      <c r="D105" s="26" t="s">
        <v>1</v>
      </c>
      <c r="E105" s="25" t="s">
        <v>39</v>
      </c>
      <c r="F105" s="26" t="s">
        <v>71</v>
      </c>
      <c r="G105" s="25" t="s">
        <v>48</v>
      </c>
      <c r="H105" s="25" t="s">
        <v>16</v>
      </c>
      <c r="I105" s="42" t="s">
        <v>2</v>
      </c>
    </row>
    <row r="106" spans="1:9" ht="13.5" thickBot="1" x14ac:dyDescent="0.25">
      <c r="A106" s="120"/>
      <c r="B106" s="28" t="s">
        <v>40</v>
      </c>
      <c r="C106" s="28" t="s">
        <v>3</v>
      </c>
      <c r="D106" s="28" t="s">
        <v>4</v>
      </c>
      <c r="E106" s="28" t="s">
        <v>40</v>
      </c>
      <c r="F106" s="28" t="s">
        <v>19</v>
      </c>
      <c r="G106" s="29" t="s">
        <v>24</v>
      </c>
      <c r="H106" s="28" t="s">
        <v>17</v>
      </c>
      <c r="I106" s="30" t="s">
        <v>18</v>
      </c>
    </row>
    <row r="107" spans="1:9" ht="13.5" thickTop="1" x14ac:dyDescent="0.2">
      <c r="A107" s="53" t="s">
        <v>6</v>
      </c>
      <c r="B107" s="57">
        <v>3.6</v>
      </c>
      <c r="C107" s="76">
        <v>1</v>
      </c>
      <c r="D107" s="32">
        <f>$D$9</f>
        <v>0.2</v>
      </c>
      <c r="E107" s="54">
        <f t="shared" ref="E107:E114" si="21">B107*C107*D107</f>
        <v>0.72000000000000008</v>
      </c>
      <c r="F107" s="57">
        <v>1.8</v>
      </c>
      <c r="G107" s="54">
        <f t="shared" ref="G107:G114" si="22">E107*F107</f>
        <v>1.2960000000000003</v>
      </c>
      <c r="H107" s="31">
        <f>'Input+Results'!$B$8</f>
        <v>1E-3</v>
      </c>
      <c r="I107" s="65">
        <f t="shared" ref="I107:I114" si="23">G107*H107</f>
        <v>1.2960000000000003E-3</v>
      </c>
    </row>
    <row r="108" spans="1:9" x14ac:dyDescent="0.2">
      <c r="A108" s="52" t="s">
        <v>7</v>
      </c>
      <c r="B108" s="58">
        <v>3.2</v>
      </c>
      <c r="C108" s="77">
        <v>1</v>
      </c>
      <c r="D108" s="35">
        <f>$D$10</f>
        <v>0.55000000000000004</v>
      </c>
      <c r="E108" s="47">
        <f t="shared" si="21"/>
        <v>1.7600000000000002</v>
      </c>
      <c r="F108" s="58">
        <v>0.3</v>
      </c>
      <c r="G108" s="47">
        <f t="shared" si="22"/>
        <v>0.52800000000000002</v>
      </c>
      <c r="H108" s="12">
        <f>H107</f>
        <v>1E-3</v>
      </c>
      <c r="I108" s="66">
        <f t="shared" si="23"/>
        <v>5.2800000000000004E-4</v>
      </c>
    </row>
    <row r="109" spans="1:9" x14ac:dyDescent="0.2">
      <c r="A109" s="52" t="s">
        <v>5</v>
      </c>
      <c r="B109" s="58">
        <v>1.5</v>
      </c>
      <c r="C109" s="77">
        <v>1</v>
      </c>
      <c r="D109" s="35">
        <f>$D$11</f>
        <v>0.7</v>
      </c>
      <c r="E109" s="47">
        <f t="shared" si="21"/>
        <v>1.0499999999999998</v>
      </c>
      <c r="F109" s="78">
        <v>6.6</v>
      </c>
      <c r="G109" s="47">
        <f t="shared" si="22"/>
        <v>6.9299999999999988</v>
      </c>
      <c r="H109" s="12">
        <f>H107</f>
        <v>1E-3</v>
      </c>
      <c r="I109" s="66">
        <f t="shared" si="23"/>
        <v>6.9299999999999987E-3</v>
      </c>
    </row>
    <row r="110" spans="1:9" x14ac:dyDescent="0.2">
      <c r="A110" s="52" t="s">
        <v>8</v>
      </c>
      <c r="B110" s="58">
        <v>4.2</v>
      </c>
      <c r="C110" s="77">
        <v>1</v>
      </c>
      <c r="D110" s="35">
        <f>$D$12</f>
        <v>0.8</v>
      </c>
      <c r="E110" s="47">
        <f t="shared" si="21"/>
        <v>3.3600000000000003</v>
      </c>
      <c r="F110" s="78">
        <v>4.3</v>
      </c>
      <c r="G110" s="47">
        <f t="shared" si="22"/>
        <v>14.448</v>
      </c>
      <c r="H110" s="12">
        <f>H107</f>
        <v>1E-3</v>
      </c>
      <c r="I110" s="66">
        <f t="shared" si="23"/>
        <v>1.4448000000000001E-2</v>
      </c>
    </row>
    <row r="111" spans="1:9" x14ac:dyDescent="0.2">
      <c r="A111" s="52" t="s">
        <v>51</v>
      </c>
      <c r="B111" s="58">
        <v>1.1000000000000001</v>
      </c>
      <c r="C111" s="77">
        <v>1</v>
      </c>
      <c r="D111" s="35">
        <f>$D$13</f>
        <v>0.7</v>
      </c>
      <c r="E111" s="47">
        <f t="shared" si="21"/>
        <v>0.77</v>
      </c>
      <c r="F111" s="58">
        <v>2.5</v>
      </c>
      <c r="G111" s="47">
        <f t="shared" si="22"/>
        <v>1.925</v>
      </c>
      <c r="H111" s="12">
        <f>H107</f>
        <v>1E-3</v>
      </c>
      <c r="I111" s="66">
        <f t="shared" si="23"/>
        <v>1.9250000000000001E-3</v>
      </c>
    </row>
    <row r="112" spans="1:9" x14ac:dyDescent="0.2">
      <c r="A112" s="34" t="s">
        <v>50</v>
      </c>
      <c r="B112" s="58">
        <v>0.7</v>
      </c>
      <c r="C112" s="77">
        <v>1</v>
      </c>
      <c r="D112" s="35">
        <f>$D$14</f>
        <v>1</v>
      </c>
      <c r="E112" s="47">
        <f t="shared" si="21"/>
        <v>0.7</v>
      </c>
      <c r="F112" s="58">
        <v>1</v>
      </c>
      <c r="G112" s="47">
        <f t="shared" si="22"/>
        <v>0.7</v>
      </c>
      <c r="H112" s="12">
        <f>H107</f>
        <v>1E-3</v>
      </c>
      <c r="I112" s="66">
        <f t="shared" si="23"/>
        <v>6.9999999999999999E-4</v>
      </c>
    </row>
    <row r="113" spans="1:9" x14ac:dyDescent="0.2">
      <c r="A113" s="34" t="s">
        <v>9</v>
      </c>
      <c r="B113" s="58">
        <v>1.2</v>
      </c>
      <c r="C113" s="77">
        <v>1</v>
      </c>
      <c r="D113" s="35">
        <f>$D$15</f>
        <v>0.55000000000000004</v>
      </c>
      <c r="E113" s="47">
        <f t="shared" si="21"/>
        <v>0.66</v>
      </c>
      <c r="F113" s="58">
        <v>0.7</v>
      </c>
      <c r="G113" s="47">
        <f t="shared" si="22"/>
        <v>0.46199999999999997</v>
      </c>
      <c r="H113" s="12">
        <f>H107</f>
        <v>1E-3</v>
      </c>
      <c r="I113" s="66">
        <f t="shared" si="23"/>
        <v>4.6199999999999995E-4</v>
      </c>
    </row>
    <row r="114" spans="1:9" x14ac:dyDescent="0.2">
      <c r="A114" s="34" t="s">
        <v>10</v>
      </c>
      <c r="B114" s="58">
        <v>3.2</v>
      </c>
      <c r="C114" s="77">
        <v>1</v>
      </c>
      <c r="D114" s="35">
        <f>$D$16</f>
        <v>0.2</v>
      </c>
      <c r="E114" s="47">
        <f t="shared" si="21"/>
        <v>0.64000000000000012</v>
      </c>
      <c r="F114" s="58">
        <v>0.3</v>
      </c>
      <c r="G114" s="47">
        <f t="shared" si="22"/>
        <v>0.19200000000000003</v>
      </c>
      <c r="H114" s="12">
        <f>H107</f>
        <v>1E-3</v>
      </c>
      <c r="I114" s="66">
        <f t="shared" si="23"/>
        <v>1.9200000000000003E-4</v>
      </c>
    </row>
    <row r="115" spans="1:9" ht="13.5" thickBot="1" x14ac:dyDescent="0.25">
      <c r="A115" s="36" t="s">
        <v>52</v>
      </c>
      <c r="B115" s="39" t="s">
        <v>49</v>
      </c>
      <c r="C115" s="38">
        <v>0</v>
      </c>
      <c r="D115" s="38">
        <f>$D$17</f>
        <v>1</v>
      </c>
      <c r="E115" s="55" t="s">
        <v>49</v>
      </c>
      <c r="F115" s="59">
        <v>29.9</v>
      </c>
      <c r="G115" s="39" t="s">
        <v>49</v>
      </c>
      <c r="H115" s="37">
        <f>H107</f>
        <v>1E-3</v>
      </c>
      <c r="I115" s="68" t="s">
        <v>49</v>
      </c>
    </row>
    <row r="116" spans="1:9" ht="14.25" thickTop="1" thickBot="1" x14ac:dyDescent="0.25">
      <c r="A116" s="43"/>
      <c r="B116" s="41"/>
      <c r="C116" s="44"/>
      <c r="D116" s="44"/>
      <c r="E116" s="41"/>
      <c r="F116" s="44"/>
      <c r="G116" s="45"/>
      <c r="H116" s="45" t="s">
        <v>99</v>
      </c>
      <c r="I116" s="67">
        <f>SUM(I107:I114)</f>
        <v>2.6481000000000001E-2</v>
      </c>
    </row>
    <row r="117" spans="1:9" ht="13.5" thickTop="1" x14ac:dyDescent="0.2"/>
    <row r="118" spans="1:9" ht="13.5" thickBot="1" x14ac:dyDescent="0.25">
      <c r="A118" s="3" t="s">
        <v>69</v>
      </c>
    </row>
    <row r="119" spans="1:9" ht="39" thickTop="1" x14ac:dyDescent="0.2">
      <c r="A119" s="119" t="s">
        <v>47</v>
      </c>
      <c r="B119" s="25" t="s">
        <v>41</v>
      </c>
      <c r="C119" s="26" t="s">
        <v>0</v>
      </c>
      <c r="D119" s="26" t="s">
        <v>1</v>
      </c>
      <c r="E119" s="25" t="s">
        <v>39</v>
      </c>
      <c r="F119" s="26" t="s">
        <v>71</v>
      </c>
      <c r="G119" s="25" t="s">
        <v>48</v>
      </c>
      <c r="H119" s="25" t="s">
        <v>16</v>
      </c>
      <c r="I119" s="27" t="s">
        <v>2</v>
      </c>
    </row>
    <row r="120" spans="1:9" ht="13.5" thickBot="1" x14ac:dyDescent="0.25">
      <c r="A120" s="120"/>
      <c r="B120" s="28" t="s">
        <v>40</v>
      </c>
      <c r="C120" s="28" t="s">
        <v>3</v>
      </c>
      <c r="D120" s="28" t="s">
        <v>4</v>
      </c>
      <c r="E120" s="28" t="s">
        <v>40</v>
      </c>
      <c r="F120" s="28" t="s">
        <v>19</v>
      </c>
      <c r="G120" s="29" t="s">
        <v>24</v>
      </c>
      <c r="H120" s="28" t="s">
        <v>17</v>
      </c>
      <c r="I120" s="30" t="s">
        <v>18</v>
      </c>
    </row>
    <row r="121" spans="1:9" ht="13.5" thickTop="1" x14ac:dyDescent="0.2">
      <c r="A121" s="53" t="s">
        <v>6</v>
      </c>
      <c r="B121" s="57">
        <v>3.6</v>
      </c>
      <c r="C121" s="76">
        <v>1</v>
      </c>
      <c r="D121" s="32">
        <f>$D$9</f>
        <v>0.2</v>
      </c>
      <c r="E121" s="54">
        <f t="shared" ref="E121:E128" si="24">B121*C121*D121</f>
        <v>0.72000000000000008</v>
      </c>
      <c r="F121" s="57">
        <v>2.2999999999999998</v>
      </c>
      <c r="G121" s="54">
        <f t="shared" ref="G121:G128" si="25">E121*F121</f>
        <v>1.6560000000000001</v>
      </c>
      <c r="H121" s="31">
        <f>'Input+Results'!$B$8</f>
        <v>1E-3</v>
      </c>
      <c r="I121" s="65">
        <f t="shared" ref="I121:I128" si="26">G121*H121</f>
        <v>1.6560000000000001E-3</v>
      </c>
    </row>
    <row r="122" spans="1:9" x14ac:dyDescent="0.2">
      <c r="A122" s="52" t="s">
        <v>7</v>
      </c>
      <c r="B122" s="58">
        <v>3.2</v>
      </c>
      <c r="C122" s="77">
        <v>1</v>
      </c>
      <c r="D122" s="35">
        <f>$D$10</f>
        <v>0.55000000000000004</v>
      </c>
      <c r="E122" s="47">
        <f t="shared" si="24"/>
        <v>1.7600000000000002</v>
      </c>
      <c r="F122" s="58">
        <v>0.4</v>
      </c>
      <c r="G122" s="47">
        <f t="shared" si="25"/>
        <v>0.70400000000000018</v>
      </c>
      <c r="H122" s="12">
        <f>H121</f>
        <v>1E-3</v>
      </c>
      <c r="I122" s="66">
        <f t="shared" si="26"/>
        <v>7.040000000000002E-4</v>
      </c>
    </row>
    <row r="123" spans="1:9" x14ac:dyDescent="0.2">
      <c r="A123" s="52" t="s">
        <v>5</v>
      </c>
      <c r="B123" s="58">
        <v>1.5</v>
      </c>
      <c r="C123" s="77">
        <v>1</v>
      </c>
      <c r="D123" s="35">
        <f>$D$11</f>
        <v>0.7</v>
      </c>
      <c r="E123" s="47">
        <f t="shared" si="24"/>
        <v>1.0499999999999998</v>
      </c>
      <c r="F123" s="78">
        <v>7.3</v>
      </c>
      <c r="G123" s="47">
        <f t="shared" si="25"/>
        <v>7.6649999999999983</v>
      </c>
      <c r="H123" s="12">
        <f>H121</f>
        <v>1E-3</v>
      </c>
      <c r="I123" s="66">
        <f t="shared" si="26"/>
        <v>7.6649999999999982E-3</v>
      </c>
    </row>
    <row r="124" spans="1:9" x14ac:dyDescent="0.2">
      <c r="A124" s="52" t="s">
        <v>8</v>
      </c>
      <c r="B124" s="58">
        <v>4.2</v>
      </c>
      <c r="C124" s="77">
        <v>1</v>
      </c>
      <c r="D124" s="35">
        <f>$D$12</f>
        <v>0.8</v>
      </c>
      <c r="E124" s="47">
        <f t="shared" si="24"/>
        <v>3.3600000000000003</v>
      </c>
      <c r="F124" s="78">
        <v>4.9000000000000004</v>
      </c>
      <c r="G124" s="47">
        <f t="shared" si="25"/>
        <v>16.464000000000002</v>
      </c>
      <c r="H124" s="12">
        <f>H121</f>
        <v>1E-3</v>
      </c>
      <c r="I124" s="66">
        <f t="shared" si="26"/>
        <v>1.6464000000000003E-2</v>
      </c>
    </row>
    <row r="125" spans="1:9" x14ac:dyDescent="0.2">
      <c r="A125" s="52" t="s">
        <v>51</v>
      </c>
      <c r="B125" s="58">
        <v>1.1000000000000001</v>
      </c>
      <c r="C125" s="77">
        <v>1</v>
      </c>
      <c r="D125" s="35">
        <f>$D$13</f>
        <v>0.7</v>
      </c>
      <c r="E125" s="47">
        <f t="shared" si="24"/>
        <v>0.77</v>
      </c>
      <c r="F125" s="58">
        <v>2.2999999999999998</v>
      </c>
      <c r="G125" s="47">
        <f t="shared" si="25"/>
        <v>1.7709999999999999</v>
      </c>
      <c r="H125" s="12">
        <f>H121</f>
        <v>1E-3</v>
      </c>
      <c r="I125" s="66">
        <f t="shared" si="26"/>
        <v>1.771E-3</v>
      </c>
    </row>
    <row r="126" spans="1:9" x14ac:dyDescent="0.2">
      <c r="A126" s="34" t="s">
        <v>50</v>
      </c>
      <c r="B126" s="58">
        <v>0.7</v>
      </c>
      <c r="C126" s="77">
        <v>1</v>
      </c>
      <c r="D126" s="35">
        <f>$D$14</f>
        <v>1</v>
      </c>
      <c r="E126" s="47">
        <f t="shared" si="24"/>
        <v>0.7</v>
      </c>
      <c r="F126" s="58">
        <v>0.9</v>
      </c>
      <c r="G126" s="47">
        <f t="shared" si="25"/>
        <v>0.63</v>
      </c>
      <c r="H126" s="12">
        <f>H121</f>
        <v>1E-3</v>
      </c>
      <c r="I126" s="66">
        <f t="shared" si="26"/>
        <v>6.3000000000000003E-4</v>
      </c>
    </row>
    <row r="127" spans="1:9" x14ac:dyDescent="0.2">
      <c r="A127" s="34" t="s">
        <v>9</v>
      </c>
      <c r="B127" s="58">
        <v>1.2</v>
      </c>
      <c r="C127" s="77">
        <v>1</v>
      </c>
      <c r="D127" s="35">
        <f>$D$15</f>
        <v>0.55000000000000004</v>
      </c>
      <c r="E127" s="47">
        <f t="shared" si="24"/>
        <v>0.66</v>
      </c>
      <c r="F127" s="58">
        <v>0.9</v>
      </c>
      <c r="G127" s="47">
        <f t="shared" si="25"/>
        <v>0.59400000000000008</v>
      </c>
      <c r="H127" s="12">
        <f>H121</f>
        <v>1E-3</v>
      </c>
      <c r="I127" s="66">
        <f t="shared" si="26"/>
        <v>5.9400000000000013E-4</v>
      </c>
    </row>
    <row r="128" spans="1:9" x14ac:dyDescent="0.2">
      <c r="A128" s="34" t="s">
        <v>10</v>
      </c>
      <c r="B128" s="58">
        <v>3.2</v>
      </c>
      <c r="C128" s="77">
        <v>1</v>
      </c>
      <c r="D128" s="35">
        <f>$D$16</f>
        <v>0.2</v>
      </c>
      <c r="E128" s="47">
        <f t="shared" si="24"/>
        <v>0.64000000000000012</v>
      </c>
      <c r="F128" s="58">
        <v>0.4</v>
      </c>
      <c r="G128" s="47">
        <f t="shared" si="25"/>
        <v>0.25600000000000006</v>
      </c>
      <c r="H128" s="12">
        <f>H121</f>
        <v>1E-3</v>
      </c>
      <c r="I128" s="66">
        <f t="shared" si="26"/>
        <v>2.5600000000000004E-4</v>
      </c>
    </row>
    <row r="129" spans="1:9" ht="13.5" thickBot="1" x14ac:dyDescent="0.25">
      <c r="A129" s="36" t="s">
        <v>52</v>
      </c>
      <c r="B129" s="39" t="s">
        <v>49</v>
      </c>
      <c r="C129" s="38">
        <v>0</v>
      </c>
      <c r="D129" s="38">
        <f>$D$17</f>
        <v>1</v>
      </c>
      <c r="E129" s="55" t="s">
        <v>49</v>
      </c>
      <c r="F129" s="59">
        <v>32.4</v>
      </c>
      <c r="G129" s="39" t="s">
        <v>49</v>
      </c>
      <c r="H129" s="37">
        <f>H121</f>
        <v>1E-3</v>
      </c>
      <c r="I129" s="68" t="s">
        <v>49</v>
      </c>
    </row>
    <row r="130" spans="1:9" ht="14.25" thickTop="1" thickBot="1" x14ac:dyDescent="0.25">
      <c r="A130" s="43"/>
      <c r="B130" s="41"/>
      <c r="C130" s="44"/>
      <c r="D130" s="44"/>
      <c r="E130" s="41"/>
      <c r="F130" s="44"/>
      <c r="G130" s="45"/>
      <c r="H130" s="45" t="s">
        <v>100</v>
      </c>
      <c r="I130" s="67">
        <f>SUM(I121:I128)</f>
        <v>2.9739999999999999E-2</v>
      </c>
    </row>
    <row r="131" spans="1:9" ht="13.5" thickTop="1" x14ac:dyDescent="0.2"/>
  </sheetData>
  <mergeCells count="9">
    <mergeCell ref="A91:A92"/>
    <mergeCell ref="A105:A106"/>
    <mergeCell ref="A119:A120"/>
    <mergeCell ref="A7:A8"/>
    <mergeCell ref="A21:A22"/>
    <mergeCell ref="A35:A36"/>
    <mergeCell ref="A49:A50"/>
    <mergeCell ref="A63:A64"/>
    <mergeCell ref="A77:A78"/>
  </mergeCells>
  <pageMargins left="0.7" right="0.7" top="0.75" bottom="0.75" header="0.3" footer="0.3"/>
  <pageSetup fitToHeight="0" orientation="landscape" r:id="rId1"/>
  <headerFooter>
    <oddFooter>&amp;L1204189.000 – 4964</oddFooter>
  </headerFooter>
  <rowBreaks count="4" manualBreakCount="4">
    <brk id="33" max="16383" man="1"/>
    <brk id="61" max="16383" man="1"/>
    <brk id="89" max="16383" man="1"/>
    <brk id="11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0"/>
  <sheetViews>
    <sheetView zoomScaleNormal="100" workbookViewId="0"/>
  </sheetViews>
  <sheetFormatPr defaultRowHeight="12.75" x14ac:dyDescent="0.2"/>
  <cols>
    <col min="1" max="1" width="11.7109375" customWidth="1"/>
    <col min="2" max="2" width="12.7109375" customWidth="1"/>
    <col min="3" max="3" width="11.7109375" customWidth="1"/>
    <col min="4" max="5" width="12.7109375" customWidth="1"/>
    <col min="6" max="6" width="14.7109375" customWidth="1"/>
    <col min="7" max="7" width="23.7109375" style="103" customWidth="1"/>
  </cols>
  <sheetData>
    <row r="1" spans="1:7" x14ac:dyDescent="0.2">
      <c r="A1" s="24" t="s">
        <v>74</v>
      </c>
    </row>
    <row r="2" spans="1:7" s="103" customFormat="1" x14ac:dyDescent="0.2">
      <c r="A2" s="24" t="s">
        <v>102</v>
      </c>
      <c r="B2" s="24" t="str">
        <f>'Input+Results'!B2</f>
        <v>Tier 2 or 3</v>
      </c>
      <c r="F2" s="24"/>
    </row>
    <row r="4" spans="1:7" ht="13.5" thickBot="1" x14ac:dyDescent="0.25">
      <c r="A4" s="86" t="s">
        <v>45</v>
      </c>
      <c r="B4" s="23"/>
      <c r="C4" s="23"/>
      <c r="D4" s="23"/>
      <c r="E4" s="23"/>
      <c r="F4" s="23"/>
      <c r="G4" s="23"/>
    </row>
    <row r="5" spans="1:7" ht="39" thickTop="1" x14ac:dyDescent="0.2">
      <c r="A5" s="119" t="s">
        <v>75</v>
      </c>
      <c r="B5" s="25" t="s">
        <v>41</v>
      </c>
      <c r="C5" s="25" t="s">
        <v>0</v>
      </c>
      <c r="D5" s="25" t="s">
        <v>1</v>
      </c>
      <c r="E5" s="25" t="s">
        <v>39</v>
      </c>
      <c r="F5" s="25" t="s">
        <v>76</v>
      </c>
      <c r="G5" s="27" t="s">
        <v>77</v>
      </c>
    </row>
    <row r="6" spans="1:7" ht="13.5" thickBot="1" x14ac:dyDescent="0.25">
      <c r="A6" s="120"/>
      <c r="B6" s="28" t="s">
        <v>40</v>
      </c>
      <c r="C6" s="28" t="s">
        <v>3</v>
      </c>
      <c r="D6" s="28" t="s">
        <v>4</v>
      </c>
      <c r="E6" s="28" t="s">
        <v>40</v>
      </c>
      <c r="F6" s="28" t="s">
        <v>23</v>
      </c>
      <c r="G6" s="87" t="s">
        <v>24</v>
      </c>
    </row>
    <row r="7" spans="1:7" ht="13.5" thickTop="1" x14ac:dyDescent="0.2">
      <c r="A7" s="53" t="s">
        <v>6</v>
      </c>
      <c r="B7" s="31">
        <v>3.6</v>
      </c>
      <c r="C7" s="32">
        <v>1</v>
      </c>
      <c r="D7" s="32">
        <f>'Acute 90'!$D$9</f>
        <v>0.2</v>
      </c>
      <c r="E7" s="33">
        <f>B7*C7*D7</f>
        <v>0.72000000000000008</v>
      </c>
      <c r="F7" s="57">
        <v>7</v>
      </c>
      <c r="G7" s="88">
        <f>E7*F7</f>
        <v>5.0400000000000009</v>
      </c>
    </row>
    <row r="8" spans="1:7" x14ac:dyDescent="0.2">
      <c r="A8" s="52" t="s">
        <v>7</v>
      </c>
      <c r="B8" s="12">
        <v>3.2</v>
      </c>
      <c r="C8" s="35">
        <v>1</v>
      </c>
      <c r="D8" s="35">
        <f>'Acute 90'!$D$10</f>
        <v>0.55000000000000004</v>
      </c>
      <c r="E8" s="11">
        <f>B8*C8*D8</f>
        <v>1.7600000000000002</v>
      </c>
      <c r="F8" s="58">
        <v>1.8</v>
      </c>
      <c r="G8" s="89">
        <f>E8*F8</f>
        <v>3.1680000000000006</v>
      </c>
    </row>
    <row r="9" spans="1:7" x14ac:dyDescent="0.2">
      <c r="A9" s="52" t="s">
        <v>5</v>
      </c>
      <c r="B9" s="12">
        <v>1.5</v>
      </c>
      <c r="C9" s="35">
        <v>1</v>
      </c>
      <c r="D9" s="35">
        <f>'Acute 90'!$D$11</f>
        <v>0.7</v>
      </c>
      <c r="E9" s="11">
        <f>B9*C9*D9</f>
        <v>1.0499999999999998</v>
      </c>
      <c r="F9" s="58">
        <v>7.6</v>
      </c>
      <c r="G9" s="89">
        <f>E9*F9</f>
        <v>7.9799999999999986</v>
      </c>
    </row>
    <row r="10" spans="1:7" x14ac:dyDescent="0.2">
      <c r="A10" s="52" t="s">
        <v>8</v>
      </c>
      <c r="B10" s="12">
        <v>4.2</v>
      </c>
      <c r="C10" s="35">
        <v>1</v>
      </c>
      <c r="D10" s="35">
        <f>'Acute 90'!$D$12</f>
        <v>0.8</v>
      </c>
      <c r="E10" s="11">
        <f>B10*C10*D10</f>
        <v>3.3600000000000003</v>
      </c>
      <c r="F10" s="58">
        <v>4.5999999999999996</v>
      </c>
      <c r="G10" s="89">
        <f>E10*F10</f>
        <v>15.456</v>
      </c>
    </row>
    <row r="11" spans="1:7" x14ac:dyDescent="0.2">
      <c r="A11" s="52" t="s">
        <v>51</v>
      </c>
      <c r="B11" s="12">
        <v>1.1000000000000001</v>
      </c>
      <c r="C11" s="35">
        <v>1</v>
      </c>
      <c r="D11" s="35">
        <f>'Acute 90'!$D$13</f>
        <v>0.7</v>
      </c>
      <c r="E11" s="11">
        <f t="shared" ref="E11:E14" si="0">B11*C11*D11</f>
        <v>0.77</v>
      </c>
      <c r="F11" s="58">
        <v>6.1</v>
      </c>
      <c r="G11" s="89">
        <f t="shared" ref="G11:G14" si="1">E11*F11</f>
        <v>4.6970000000000001</v>
      </c>
    </row>
    <row r="12" spans="1:7" x14ac:dyDescent="0.2">
      <c r="A12" s="34" t="s">
        <v>50</v>
      </c>
      <c r="B12" s="12">
        <v>0.7</v>
      </c>
      <c r="C12" s="35">
        <v>1</v>
      </c>
      <c r="D12" s="35">
        <f>'Acute 90'!$D$14</f>
        <v>1</v>
      </c>
      <c r="E12" s="11">
        <f t="shared" si="0"/>
        <v>0.7</v>
      </c>
      <c r="F12" s="58">
        <v>4</v>
      </c>
      <c r="G12" s="89">
        <f t="shared" si="1"/>
        <v>2.8</v>
      </c>
    </row>
    <row r="13" spans="1:7" x14ac:dyDescent="0.2">
      <c r="A13" s="34" t="s">
        <v>9</v>
      </c>
      <c r="B13" s="12">
        <v>1.2</v>
      </c>
      <c r="C13" s="35">
        <v>1</v>
      </c>
      <c r="D13" s="35">
        <f>'Acute 90'!$D$15</f>
        <v>0.55000000000000004</v>
      </c>
      <c r="E13" s="11">
        <f t="shared" si="0"/>
        <v>0.66</v>
      </c>
      <c r="F13" s="58">
        <v>3.5</v>
      </c>
      <c r="G13" s="89">
        <f t="shared" si="1"/>
        <v>2.31</v>
      </c>
    </row>
    <row r="14" spans="1:7" x14ac:dyDescent="0.2">
      <c r="A14" s="34" t="s">
        <v>10</v>
      </c>
      <c r="B14" s="12">
        <v>3.2</v>
      </c>
      <c r="C14" s="35">
        <v>1</v>
      </c>
      <c r="D14" s="35">
        <f>'Acute 90'!$D$16</f>
        <v>0.2</v>
      </c>
      <c r="E14" s="11">
        <f t="shared" si="0"/>
        <v>0.64000000000000012</v>
      </c>
      <c r="F14" s="58">
        <v>1.2</v>
      </c>
      <c r="G14" s="89">
        <f t="shared" si="1"/>
        <v>0.76800000000000013</v>
      </c>
    </row>
    <row r="15" spans="1:7" ht="13.5" thickBot="1" x14ac:dyDescent="0.25">
      <c r="A15" s="36" t="s">
        <v>52</v>
      </c>
      <c r="B15" s="37">
        <v>1</v>
      </c>
      <c r="C15" s="38">
        <v>0</v>
      </c>
      <c r="D15" s="38">
        <f>'Acute 90'!$D$17</f>
        <v>1</v>
      </c>
      <c r="E15" s="55">
        <f>B15*C15*D15</f>
        <v>0</v>
      </c>
      <c r="F15" s="59">
        <v>65.900000000000006</v>
      </c>
      <c r="G15" s="91">
        <f>E15*F15</f>
        <v>0</v>
      </c>
    </row>
    <row r="16" spans="1:7" ht="13.5" thickTop="1" x14ac:dyDescent="0.2"/>
    <row r="17" spans="1:7" ht="13.5" thickBot="1" x14ac:dyDescent="0.25">
      <c r="A17" s="86" t="s">
        <v>78</v>
      </c>
      <c r="B17" s="23"/>
      <c r="C17" s="23"/>
      <c r="D17" s="23"/>
      <c r="E17" s="23"/>
      <c r="F17" s="23"/>
      <c r="G17" s="23"/>
    </row>
    <row r="18" spans="1:7" ht="39" thickTop="1" x14ac:dyDescent="0.2">
      <c r="A18" s="119" t="s">
        <v>75</v>
      </c>
      <c r="B18" s="25" t="s">
        <v>41</v>
      </c>
      <c r="C18" s="25" t="s">
        <v>0</v>
      </c>
      <c r="D18" s="25" t="s">
        <v>1</v>
      </c>
      <c r="E18" s="25" t="s">
        <v>39</v>
      </c>
      <c r="F18" s="25" t="s">
        <v>76</v>
      </c>
      <c r="G18" s="27" t="s">
        <v>77</v>
      </c>
    </row>
    <row r="19" spans="1:7" ht="13.5" thickBot="1" x14ac:dyDescent="0.25">
      <c r="A19" s="120"/>
      <c r="B19" s="28" t="s">
        <v>40</v>
      </c>
      <c r="C19" s="28" t="s">
        <v>3</v>
      </c>
      <c r="D19" s="28" t="s">
        <v>4</v>
      </c>
      <c r="E19" s="28" t="s">
        <v>40</v>
      </c>
      <c r="F19" s="28" t="s">
        <v>23</v>
      </c>
      <c r="G19" s="87" t="s">
        <v>24</v>
      </c>
    </row>
    <row r="20" spans="1:7" ht="13.5" thickTop="1" x14ac:dyDescent="0.2">
      <c r="A20" s="53" t="s">
        <v>6</v>
      </c>
      <c r="B20" s="31">
        <v>3.6</v>
      </c>
      <c r="C20" s="32">
        <v>1</v>
      </c>
      <c r="D20" s="110">
        <f>'Acute 90'!D23</f>
        <v>0.2</v>
      </c>
      <c r="E20" s="33">
        <f>B20*C20*D20</f>
        <v>0.72000000000000008</v>
      </c>
      <c r="F20" s="57">
        <v>10.4</v>
      </c>
      <c r="G20" s="88">
        <f>E20*F20</f>
        <v>7.4880000000000013</v>
      </c>
    </row>
    <row r="21" spans="1:7" x14ac:dyDescent="0.2">
      <c r="A21" s="52" t="s">
        <v>7</v>
      </c>
      <c r="B21" s="12">
        <v>3.2</v>
      </c>
      <c r="C21" s="35">
        <v>1</v>
      </c>
      <c r="D21" s="35">
        <f>'Acute 90'!D24</f>
        <v>0.55000000000000004</v>
      </c>
      <c r="E21" s="11">
        <f>B21*C21*D21</f>
        <v>1.7600000000000002</v>
      </c>
      <c r="F21" s="58">
        <v>3.5</v>
      </c>
      <c r="G21" s="89">
        <f>E21*F21</f>
        <v>6.160000000000001</v>
      </c>
    </row>
    <row r="22" spans="1:7" x14ac:dyDescent="0.2">
      <c r="A22" s="52" t="s">
        <v>5</v>
      </c>
      <c r="B22" s="12">
        <v>1.5</v>
      </c>
      <c r="C22" s="35">
        <v>1</v>
      </c>
      <c r="D22" s="35">
        <f>'Acute 90'!D25</f>
        <v>0.7</v>
      </c>
      <c r="E22" s="11">
        <f>B22*C22*D22</f>
        <v>1.0499999999999998</v>
      </c>
      <c r="F22" s="58">
        <v>20.3</v>
      </c>
      <c r="G22" s="89">
        <f>E22*F22</f>
        <v>21.314999999999998</v>
      </c>
    </row>
    <row r="23" spans="1:7" x14ac:dyDescent="0.2">
      <c r="A23" s="52" t="s">
        <v>8</v>
      </c>
      <c r="B23" s="12">
        <v>4.2</v>
      </c>
      <c r="C23" s="35">
        <v>1</v>
      </c>
      <c r="D23" s="35">
        <f>'Acute 90'!D26</f>
        <v>0.8</v>
      </c>
      <c r="E23" s="11">
        <f>B23*C23*D23</f>
        <v>3.3600000000000003</v>
      </c>
      <c r="F23" s="58">
        <v>11.1</v>
      </c>
      <c r="G23" s="89">
        <f>E23*F23</f>
        <v>37.295999999999999</v>
      </c>
    </row>
    <row r="24" spans="1:7" x14ac:dyDescent="0.2">
      <c r="A24" s="52" t="s">
        <v>51</v>
      </c>
      <c r="B24" s="12">
        <v>1.1000000000000001</v>
      </c>
      <c r="C24" s="35">
        <v>1</v>
      </c>
      <c r="D24" s="35">
        <f>'Acute 90'!D27</f>
        <v>0.7</v>
      </c>
      <c r="E24" s="11">
        <f t="shared" ref="E24:E27" si="2">B24*C24*D24</f>
        <v>0.77</v>
      </c>
      <c r="F24" s="58">
        <v>14.5</v>
      </c>
      <c r="G24" s="89">
        <f t="shared" ref="G24:G27" si="3">E24*F24</f>
        <v>11.165000000000001</v>
      </c>
    </row>
    <row r="25" spans="1:7" x14ac:dyDescent="0.2">
      <c r="A25" s="34" t="s">
        <v>50</v>
      </c>
      <c r="B25" s="12">
        <v>0.7</v>
      </c>
      <c r="C25" s="35">
        <v>1</v>
      </c>
      <c r="D25" s="35">
        <f>'Acute 90'!D28</f>
        <v>1</v>
      </c>
      <c r="E25" s="11">
        <f t="shared" si="2"/>
        <v>0.7</v>
      </c>
      <c r="F25" s="58">
        <v>23.2</v>
      </c>
      <c r="G25" s="89">
        <f t="shared" si="3"/>
        <v>16.239999999999998</v>
      </c>
    </row>
    <row r="26" spans="1:7" x14ac:dyDescent="0.2">
      <c r="A26" s="34" t="s">
        <v>9</v>
      </c>
      <c r="B26" s="12">
        <v>1.2</v>
      </c>
      <c r="C26" s="35">
        <v>1</v>
      </c>
      <c r="D26" s="35">
        <f>'Acute 90'!D29</f>
        <v>0.55000000000000004</v>
      </c>
      <c r="E26" s="11">
        <f t="shared" si="2"/>
        <v>0.66</v>
      </c>
      <c r="F26" s="58">
        <v>8.1999999999999993</v>
      </c>
      <c r="G26" s="89">
        <f t="shared" si="3"/>
        <v>5.4119999999999999</v>
      </c>
    </row>
    <row r="27" spans="1:7" x14ac:dyDescent="0.2">
      <c r="A27" s="34" t="s">
        <v>10</v>
      </c>
      <c r="B27" s="12">
        <v>3.2</v>
      </c>
      <c r="C27" s="35">
        <v>1</v>
      </c>
      <c r="D27" s="35">
        <f>'Acute 90'!D30</f>
        <v>0.2</v>
      </c>
      <c r="E27" s="11">
        <f t="shared" si="2"/>
        <v>0.64000000000000012</v>
      </c>
      <c r="F27" s="58">
        <v>1</v>
      </c>
      <c r="G27" s="89">
        <f t="shared" si="3"/>
        <v>0.64000000000000012</v>
      </c>
    </row>
    <row r="28" spans="1:7" ht="13.5" thickBot="1" x14ac:dyDescent="0.25">
      <c r="A28" s="36" t="s">
        <v>52</v>
      </c>
      <c r="B28" s="37">
        <v>1</v>
      </c>
      <c r="C28" s="38">
        <v>0</v>
      </c>
      <c r="D28" s="38">
        <f>'Acute 90'!D31</f>
        <v>1</v>
      </c>
      <c r="E28" s="55">
        <f>B28*C28*D28</f>
        <v>0</v>
      </c>
      <c r="F28" s="59">
        <v>195.9</v>
      </c>
      <c r="G28" s="91">
        <f>E28*F28</f>
        <v>0</v>
      </c>
    </row>
    <row r="29" spans="1:7" ht="13.5" thickTop="1" x14ac:dyDescent="0.2">
      <c r="D29" s="111"/>
    </row>
    <row r="30" spans="1:7" ht="13.5" thickBot="1" x14ac:dyDescent="0.25">
      <c r="A30" s="86" t="s">
        <v>79</v>
      </c>
      <c r="B30" s="23"/>
      <c r="C30" s="23"/>
      <c r="D30" s="23"/>
      <c r="E30" s="23"/>
      <c r="F30" s="23"/>
      <c r="G30" s="23"/>
    </row>
    <row r="31" spans="1:7" ht="39" thickTop="1" x14ac:dyDescent="0.2">
      <c r="A31" s="119" t="s">
        <v>75</v>
      </c>
      <c r="B31" s="25" t="s">
        <v>41</v>
      </c>
      <c r="C31" s="25" t="s">
        <v>0</v>
      </c>
      <c r="D31" s="25" t="s">
        <v>1</v>
      </c>
      <c r="E31" s="25" t="s">
        <v>39</v>
      </c>
      <c r="F31" s="25" t="s">
        <v>76</v>
      </c>
      <c r="G31" s="27" t="s">
        <v>77</v>
      </c>
    </row>
    <row r="32" spans="1:7" ht="13.5" thickBot="1" x14ac:dyDescent="0.25">
      <c r="A32" s="120"/>
      <c r="B32" s="28" t="s">
        <v>40</v>
      </c>
      <c r="C32" s="28" t="s">
        <v>3</v>
      </c>
      <c r="D32" s="112" t="s">
        <v>4</v>
      </c>
      <c r="E32" s="28" t="s">
        <v>40</v>
      </c>
      <c r="F32" s="28" t="s">
        <v>23</v>
      </c>
      <c r="G32" s="87" t="s">
        <v>24</v>
      </c>
    </row>
    <row r="33" spans="1:7" ht="13.5" thickTop="1" x14ac:dyDescent="0.2">
      <c r="A33" s="53" t="s">
        <v>6</v>
      </c>
      <c r="B33" s="31">
        <v>3.6</v>
      </c>
      <c r="C33" s="32">
        <v>1</v>
      </c>
      <c r="D33" s="32">
        <f>'Acute 90'!D37</f>
        <v>0.2</v>
      </c>
      <c r="E33" s="33">
        <f>B33*C33*D33</f>
        <v>0.72000000000000008</v>
      </c>
      <c r="F33" s="57">
        <v>17.2</v>
      </c>
      <c r="G33" s="88">
        <f>E33*F33</f>
        <v>12.384</v>
      </c>
    </row>
    <row r="34" spans="1:7" x14ac:dyDescent="0.2">
      <c r="A34" s="52" t="s">
        <v>7</v>
      </c>
      <c r="B34" s="12">
        <v>3.2</v>
      </c>
      <c r="C34" s="35">
        <v>1</v>
      </c>
      <c r="D34" s="35">
        <f>'Acute 90'!D38</f>
        <v>0.55000000000000004</v>
      </c>
      <c r="E34" s="11">
        <f>B34*C34*D34</f>
        <v>1.7600000000000002</v>
      </c>
      <c r="F34" s="58">
        <v>4.9000000000000004</v>
      </c>
      <c r="G34" s="89">
        <f>E34*F34</f>
        <v>8.6240000000000023</v>
      </c>
    </row>
    <row r="35" spans="1:7" x14ac:dyDescent="0.2">
      <c r="A35" s="52" t="s">
        <v>5</v>
      </c>
      <c r="B35" s="12">
        <v>1.5</v>
      </c>
      <c r="C35" s="35">
        <v>1</v>
      </c>
      <c r="D35" s="35">
        <f>'Acute 90'!D39</f>
        <v>0.7</v>
      </c>
      <c r="E35" s="11">
        <f>B35*C35*D35</f>
        <v>1.0499999999999998</v>
      </c>
      <c r="F35" s="58">
        <v>22.6</v>
      </c>
      <c r="G35" s="89">
        <f>E35*F35</f>
        <v>23.729999999999997</v>
      </c>
    </row>
    <row r="36" spans="1:7" x14ac:dyDescent="0.2">
      <c r="A36" s="52" t="s">
        <v>8</v>
      </c>
      <c r="B36" s="12">
        <v>4.2</v>
      </c>
      <c r="C36" s="35">
        <v>1</v>
      </c>
      <c r="D36" s="35">
        <f>'Acute 90'!D40</f>
        <v>0.8</v>
      </c>
      <c r="E36" s="11">
        <f>B36*C36*D36</f>
        <v>3.3600000000000003</v>
      </c>
      <c r="F36" s="58">
        <v>11.7</v>
      </c>
      <c r="G36" s="89">
        <f>E36*F36</f>
        <v>39.312000000000005</v>
      </c>
    </row>
    <row r="37" spans="1:7" x14ac:dyDescent="0.2">
      <c r="A37" s="52" t="s">
        <v>51</v>
      </c>
      <c r="B37" s="12">
        <v>1.1000000000000001</v>
      </c>
      <c r="C37" s="35">
        <v>1</v>
      </c>
      <c r="D37" s="35">
        <f>'Acute 90'!D41</f>
        <v>0.7</v>
      </c>
      <c r="E37" s="11">
        <f t="shared" ref="E37:E40" si="4">B37*C37*D37</f>
        <v>0.77</v>
      </c>
      <c r="F37" s="58">
        <v>14.4</v>
      </c>
      <c r="G37" s="89">
        <f t="shared" ref="G37:G40" si="5">E37*F37</f>
        <v>11.088000000000001</v>
      </c>
    </row>
    <row r="38" spans="1:7" x14ac:dyDescent="0.2">
      <c r="A38" s="34" t="s">
        <v>50</v>
      </c>
      <c r="B38" s="12">
        <v>0.7</v>
      </c>
      <c r="C38" s="35">
        <v>1</v>
      </c>
      <c r="D38" s="35">
        <f>'Acute 90'!D42</f>
        <v>1</v>
      </c>
      <c r="E38" s="11">
        <f t="shared" si="4"/>
        <v>0.7</v>
      </c>
      <c r="F38" s="58">
        <v>15.9</v>
      </c>
      <c r="G38" s="89">
        <f t="shared" si="5"/>
        <v>11.129999999999999</v>
      </c>
    </row>
    <row r="39" spans="1:7" x14ac:dyDescent="0.2">
      <c r="A39" s="34" t="s">
        <v>9</v>
      </c>
      <c r="B39" s="12">
        <v>1.2</v>
      </c>
      <c r="C39" s="35">
        <v>1</v>
      </c>
      <c r="D39" s="35">
        <f>'Acute 90'!D43</f>
        <v>0.55000000000000004</v>
      </c>
      <c r="E39" s="11">
        <f t="shared" si="4"/>
        <v>0.66</v>
      </c>
      <c r="F39" s="58">
        <v>8.5</v>
      </c>
      <c r="G39" s="89">
        <f t="shared" si="5"/>
        <v>5.61</v>
      </c>
    </row>
    <row r="40" spans="1:7" x14ac:dyDescent="0.2">
      <c r="A40" s="34" t="s">
        <v>10</v>
      </c>
      <c r="B40" s="12">
        <v>3.2</v>
      </c>
      <c r="C40" s="35">
        <v>1</v>
      </c>
      <c r="D40" s="35">
        <f>'Acute 90'!D44</f>
        <v>0.2</v>
      </c>
      <c r="E40" s="11">
        <f t="shared" si="4"/>
        <v>0.64000000000000012</v>
      </c>
      <c r="F40" s="58">
        <v>2</v>
      </c>
      <c r="G40" s="89">
        <f t="shared" si="5"/>
        <v>1.2800000000000002</v>
      </c>
    </row>
    <row r="41" spans="1:7" ht="13.5" thickBot="1" x14ac:dyDescent="0.25">
      <c r="A41" s="36" t="s">
        <v>52</v>
      </c>
      <c r="B41" s="37">
        <v>1</v>
      </c>
      <c r="C41" s="38">
        <v>0</v>
      </c>
      <c r="D41" s="38">
        <f>'Acute 90'!D45</f>
        <v>1</v>
      </c>
      <c r="E41" s="55">
        <f>B41*C41*D41</f>
        <v>0</v>
      </c>
      <c r="F41" s="59">
        <v>142.30000000000001</v>
      </c>
      <c r="G41" s="91">
        <f>E41*F41</f>
        <v>0</v>
      </c>
    </row>
    <row r="42" spans="1:7" ht="13.5" thickTop="1" x14ac:dyDescent="0.2"/>
    <row r="43" spans="1:7" ht="13.5" thickBot="1" x14ac:dyDescent="0.25">
      <c r="A43" s="86" t="s">
        <v>80</v>
      </c>
      <c r="B43" s="23"/>
      <c r="C43" s="23"/>
      <c r="D43" s="23"/>
      <c r="E43" s="23"/>
      <c r="F43" s="23"/>
      <c r="G43" s="23"/>
    </row>
    <row r="44" spans="1:7" ht="39" thickTop="1" x14ac:dyDescent="0.2">
      <c r="A44" s="119" t="s">
        <v>75</v>
      </c>
      <c r="B44" s="25" t="s">
        <v>41</v>
      </c>
      <c r="C44" s="25" t="s">
        <v>0</v>
      </c>
      <c r="D44" s="25" t="s">
        <v>1</v>
      </c>
      <c r="E44" s="25" t="s">
        <v>39</v>
      </c>
      <c r="F44" s="25" t="s">
        <v>76</v>
      </c>
      <c r="G44" s="27" t="s">
        <v>77</v>
      </c>
    </row>
    <row r="45" spans="1:7" ht="13.5" thickBot="1" x14ac:dyDescent="0.25">
      <c r="A45" s="120"/>
      <c r="B45" s="28" t="s">
        <v>40</v>
      </c>
      <c r="C45" s="28" t="s">
        <v>3</v>
      </c>
      <c r="D45" s="112" t="s">
        <v>4</v>
      </c>
      <c r="E45" s="28" t="s">
        <v>40</v>
      </c>
      <c r="F45" s="28" t="s">
        <v>23</v>
      </c>
      <c r="G45" s="87" t="s">
        <v>24</v>
      </c>
    </row>
    <row r="46" spans="1:7" ht="13.5" thickTop="1" x14ac:dyDescent="0.2">
      <c r="A46" s="53" t="s">
        <v>6</v>
      </c>
      <c r="B46" s="31">
        <v>3.6</v>
      </c>
      <c r="C46" s="32">
        <v>1</v>
      </c>
      <c r="D46" s="32">
        <f>'Acute 90'!D51</f>
        <v>0.2</v>
      </c>
      <c r="E46" s="33">
        <f>B46*C46*D46</f>
        <v>0.72000000000000008</v>
      </c>
      <c r="F46" s="57">
        <v>15.3</v>
      </c>
      <c r="G46" s="88">
        <f>E46*F46</f>
        <v>11.016000000000002</v>
      </c>
    </row>
    <row r="47" spans="1:7" x14ac:dyDescent="0.2">
      <c r="A47" s="52" t="s">
        <v>7</v>
      </c>
      <c r="B47" s="12">
        <v>3.2</v>
      </c>
      <c r="C47" s="35">
        <v>1</v>
      </c>
      <c r="D47" s="35">
        <f>'Acute 90'!D52</f>
        <v>0.55000000000000004</v>
      </c>
      <c r="E47" s="11">
        <f>B47*C47*D47</f>
        <v>1.7600000000000002</v>
      </c>
      <c r="F47" s="58">
        <v>4.5999999999999996</v>
      </c>
      <c r="G47" s="89">
        <f>E47*F47</f>
        <v>8.0960000000000001</v>
      </c>
    </row>
    <row r="48" spans="1:7" x14ac:dyDescent="0.2">
      <c r="A48" s="52" t="s">
        <v>5</v>
      </c>
      <c r="B48" s="12">
        <v>1.5</v>
      </c>
      <c r="C48" s="35">
        <v>1</v>
      </c>
      <c r="D48" s="35">
        <f>'Acute 90'!D53</f>
        <v>0.7</v>
      </c>
      <c r="E48" s="11">
        <f>B48*C48*D48</f>
        <v>1.0499999999999998</v>
      </c>
      <c r="F48" s="58">
        <v>19</v>
      </c>
      <c r="G48" s="89">
        <f>E48*F48</f>
        <v>19.949999999999996</v>
      </c>
    </row>
    <row r="49" spans="1:7" x14ac:dyDescent="0.2">
      <c r="A49" s="52" t="s">
        <v>8</v>
      </c>
      <c r="B49" s="12">
        <v>4.2</v>
      </c>
      <c r="C49" s="35">
        <v>1</v>
      </c>
      <c r="D49" s="35">
        <f>'Acute 90'!D54</f>
        <v>0.8</v>
      </c>
      <c r="E49" s="11">
        <f>B49*C49*D49</f>
        <v>3.3600000000000003</v>
      </c>
      <c r="F49" s="58">
        <v>9.5</v>
      </c>
      <c r="G49" s="89">
        <f>E49*F49</f>
        <v>31.92</v>
      </c>
    </row>
    <row r="50" spans="1:7" x14ac:dyDescent="0.2">
      <c r="A50" s="52" t="s">
        <v>51</v>
      </c>
      <c r="B50" s="12">
        <v>1.1000000000000001</v>
      </c>
      <c r="C50" s="35">
        <v>1</v>
      </c>
      <c r="D50" s="35">
        <f>'Acute 90'!D55</f>
        <v>0.7</v>
      </c>
      <c r="E50" s="11">
        <f t="shared" ref="E50:E53" si="6">B50*C50*D50</f>
        <v>0.77</v>
      </c>
      <c r="F50" s="58">
        <v>12.3</v>
      </c>
      <c r="G50" s="89">
        <f t="shared" ref="G50:G53" si="7">E50*F50</f>
        <v>9.4710000000000001</v>
      </c>
    </row>
    <row r="51" spans="1:7" x14ac:dyDescent="0.2">
      <c r="A51" s="34" t="s">
        <v>50</v>
      </c>
      <c r="B51" s="12">
        <v>0.7</v>
      </c>
      <c r="C51" s="35">
        <v>1</v>
      </c>
      <c r="D51" s="35">
        <f>'Acute 90'!D56</f>
        <v>1</v>
      </c>
      <c r="E51" s="11">
        <f t="shared" si="6"/>
        <v>0.7</v>
      </c>
      <c r="F51" s="58">
        <v>11.8</v>
      </c>
      <c r="G51" s="89">
        <f t="shared" si="7"/>
        <v>8.26</v>
      </c>
    </row>
    <row r="52" spans="1:7" x14ac:dyDescent="0.2">
      <c r="A52" s="34" t="s">
        <v>9</v>
      </c>
      <c r="B52" s="12">
        <v>1.2</v>
      </c>
      <c r="C52" s="35">
        <v>1</v>
      </c>
      <c r="D52" s="35">
        <f>'Acute 90'!D57</f>
        <v>0.55000000000000004</v>
      </c>
      <c r="E52" s="11">
        <f t="shared" si="6"/>
        <v>0.66</v>
      </c>
      <c r="F52" s="58">
        <v>6.8</v>
      </c>
      <c r="G52" s="89">
        <f t="shared" si="7"/>
        <v>4.4880000000000004</v>
      </c>
    </row>
    <row r="53" spans="1:7" x14ac:dyDescent="0.2">
      <c r="A53" s="34" t="s">
        <v>10</v>
      </c>
      <c r="B53" s="12">
        <v>3.2</v>
      </c>
      <c r="C53" s="35">
        <v>1</v>
      </c>
      <c r="D53" s="35">
        <f>'Acute 90'!D58</f>
        <v>0.2</v>
      </c>
      <c r="E53" s="11">
        <f t="shared" si="6"/>
        <v>0.64000000000000012</v>
      </c>
      <c r="F53" s="58">
        <v>2.4</v>
      </c>
      <c r="G53" s="89">
        <f t="shared" si="7"/>
        <v>1.5360000000000003</v>
      </c>
    </row>
    <row r="54" spans="1:7" ht="13.5" thickBot="1" x14ac:dyDescent="0.25">
      <c r="A54" s="36" t="s">
        <v>52</v>
      </c>
      <c r="B54" s="37">
        <v>1</v>
      </c>
      <c r="C54" s="38">
        <v>0</v>
      </c>
      <c r="D54" s="38">
        <f>'Acute 90'!D59</f>
        <v>1</v>
      </c>
      <c r="E54" s="55">
        <f>B54*C54*D54</f>
        <v>0</v>
      </c>
      <c r="F54" s="59">
        <v>97.1</v>
      </c>
      <c r="G54" s="91">
        <f>E54*F54</f>
        <v>0</v>
      </c>
    </row>
    <row r="55" spans="1:7" ht="13.5" thickTop="1" x14ac:dyDescent="0.2"/>
    <row r="56" spans="1:7" ht="13.5" thickBot="1" x14ac:dyDescent="0.25">
      <c r="A56" s="86" t="s">
        <v>81</v>
      </c>
      <c r="B56" s="23"/>
      <c r="C56" s="23"/>
      <c r="D56" s="23"/>
      <c r="E56" s="23"/>
      <c r="F56" s="23"/>
      <c r="G56" s="23"/>
    </row>
    <row r="57" spans="1:7" ht="39" thickTop="1" x14ac:dyDescent="0.2">
      <c r="A57" s="119" t="s">
        <v>75</v>
      </c>
      <c r="B57" s="25" t="s">
        <v>41</v>
      </c>
      <c r="C57" s="25" t="s">
        <v>0</v>
      </c>
      <c r="D57" s="25" t="s">
        <v>1</v>
      </c>
      <c r="E57" s="25" t="s">
        <v>39</v>
      </c>
      <c r="F57" s="25" t="s">
        <v>76</v>
      </c>
      <c r="G57" s="27" t="s">
        <v>77</v>
      </c>
    </row>
    <row r="58" spans="1:7" ht="13.5" thickBot="1" x14ac:dyDescent="0.25">
      <c r="A58" s="120"/>
      <c r="B58" s="28" t="s">
        <v>40</v>
      </c>
      <c r="C58" s="28" t="s">
        <v>3</v>
      </c>
      <c r="D58" s="112" t="s">
        <v>4</v>
      </c>
      <c r="E58" s="28" t="s">
        <v>40</v>
      </c>
      <c r="F58" s="28" t="s">
        <v>23</v>
      </c>
      <c r="G58" s="87" t="s">
        <v>24</v>
      </c>
    </row>
    <row r="59" spans="1:7" ht="13.5" thickTop="1" x14ac:dyDescent="0.2">
      <c r="A59" s="53" t="s">
        <v>6</v>
      </c>
      <c r="B59" s="31">
        <v>3.6</v>
      </c>
      <c r="C59" s="32">
        <v>1</v>
      </c>
      <c r="D59" s="32">
        <f>'Acute 90'!D65</f>
        <v>0.2</v>
      </c>
      <c r="E59" s="33">
        <f>B59*C59*D59</f>
        <v>0.72000000000000008</v>
      </c>
      <c r="F59" s="57">
        <v>11.3</v>
      </c>
      <c r="G59" s="88">
        <f>E59*F59</f>
        <v>8.136000000000001</v>
      </c>
    </row>
    <row r="60" spans="1:7" x14ac:dyDescent="0.2">
      <c r="A60" s="52" t="s">
        <v>7</v>
      </c>
      <c r="B60" s="12">
        <v>3.2</v>
      </c>
      <c r="C60" s="35">
        <v>1</v>
      </c>
      <c r="D60" s="35">
        <f>'Acute 90'!D66</f>
        <v>0.55000000000000004</v>
      </c>
      <c r="E60" s="11">
        <f>B60*C60*D60</f>
        <v>1.7600000000000002</v>
      </c>
      <c r="F60" s="58">
        <v>2.8</v>
      </c>
      <c r="G60" s="89">
        <f>E60*F60</f>
        <v>4.9279999999999999</v>
      </c>
    </row>
    <row r="61" spans="1:7" x14ac:dyDescent="0.2">
      <c r="A61" s="52" t="s">
        <v>5</v>
      </c>
      <c r="B61" s="12">
        <v>1.5</v>
      </c>
      <c r="C61" s="35">
        <v>1</v>
      </c>
      <c r="D61" s="35">
        <f>'Acute 90'!D67</f>
        <v>0.7</v>
      </c>
      <c r="E61" s="11">
        <f>B61*C61*D61</f>
        <v>1.0499999999999998</v>
      </c>
      <c r="F61" s="58">
        <v>11.3</v>
      </c>
      <c r="G61" s="89">
        <f>E61*F61</f>
        <v>11.864999999999998</v>
      </c>
    </row>
    <row r="62" spans="1:7" x14ac:dyDescent="0.2">
      <c r="A62" s="52" t="s">
        <v>8</v>
      </c>
      <c r="B62" s="12">
        <v>4.2</v>
      </c>
      <c r="C62" s="35">
        <v>1</v>
      </c>
      <c r="D62" s="35">
        <f>'Acute 90'!D68</f>
        <v>0.8</v>
      </c>
      <c r="E62" s="11">
        <f>B62*C62*D62</f>
        <v>3.3600000000000003</v>
      </c>
      <c r="F62" s="58">
        <v>6.1</v>
      </c>
      <c r="G62" s="89">
        <f>E62*F62</f>
        <v>20.496000000000002</v>
      </c>
    </row>
    <row r="63" spans="1:7" x14ac:dyDescent="0.2">
      <c r="A63" s="52" t="s">
        <v>51</v>
      </c>
      <c r="B63" s="12">
        <v>1.1000000000000001</v>
      </c>
      <c r="C63" s="35">
        <v>1</v>
      </c>
      <c r="D63" s="35">
        <f>'Acute 90'!D69</f>
        <v>0.7</v>
      </c>
      <c r="E63" s="11">
        <f t="shared" ref="E63:E66" si="8">B63*C63*D63</f>
        <v>0.77</v>
      </c>
      <c r="F63" s="58">
        <v>7.8</v>
      </c>
      <c r="G63" s="89">
        <f t="shared" ref="G63:G66" si="9">E63*F63</f>
        <v>6.0060000000000002</v>
      </c>
    </row>
    <row r="64" spans="1:7" x14ac:dyDescent="0.2">
      <c r="A64" s="34" t="s">
        <v>50</v>
      </c>
      <c r="B64" s="12">
        <v>0.7</v>
      </c>
      <c r="C64" s="35">
        <v>1</v>
      </c>
      <c r="D64" s="35">
        <f>'Acute 90'!D70</f>
        <v>1</v>
      </c>
      <c r="E64" s="11">
        <f t="shared" si="8"/>
        <v>0.7</v>
      </c>
      <c r="F64" s="58">
        <v>7.3</v>
      </c>
      <c r="G64" s="89">
        <f t="shared" si="9"/>
        <v>5.1099999999999994</v>
      </c>
    </row>
    <row r="65" spans="1:7" x14ac:dyDescent="0.2">
      <c r="A65" s="34" t="s">
        <v>9</v>
      </c>
      <c r="B65" s="12">
        <v>1.2</v>
      </c>
      <c r="C65" s="35">
        <v>1</v>
      </c>
      <c r="D65" s="35">
        <f>'Acute 90'!D71</f>
        <v>0.55000000000000004</v>
      </c>
      <c r="E65" s="11">
        <f t="shared" si="8"/>
        <v>0.66</v>
      </c>
      <c r="F65" s="58">
        <v>5</v>
      </c>
      <c r="G65" s="89">
        <f t="shared" si="9"/>
        <v>3.3000000000000003</v>
      </c>
    </row>
    <row r="66" spans="1:7" x14ac:dyDescent="0.2">
      <c r="A66" s="34" t="s">
        <v>10</v>
      </c>
      <c r="B66" s="12">
        <v>3.2</v>
      </c>
      <c r="C66" s="35">
        <v>1</v>
      </c>
      <c r="D66" s="35">
        <f>'Acute 90'!D72</f>
        <v>0.2</v>
      </c>
      <c r="E66" s="11">
        <f t="shared" si="8"/>
        <v>0.64000000000000012</v>
      </c>
      <c r="F66" s="58">
        <v>1.8</v>
      </c>
      <c r="G66" s="89">
        <f t="shared" si="9"/>
        <v>1.1520000000000004</v>
      </c>
    </row>
    <row r="67" spans="1:7" ht="13.5" thickBot="1" x14ac:dyDescent="0.25">
      <c r="A67" s="36" t="s">
        <v>52</v>
      </c>
      <c r="B67" s="37">
        <v>1</v>
      </c>
      <c r="C67" s="38">
        <v>0</v>
      </c>
      <c r="D67" s="38">
        <f>'Acute 90'!D73</f>
        <v>1</v>
      </c>
      <c r="E67" s="55">
        <f>B67*C67*D67</f>
        <v>0</v>
      </c>
      <c r="F67" s="59">
        <v>66.900000000000006</v>
      </c>
      <c r="G67" s="91">
        <f>E67*F67</f>
        <v>0</v>
      </c>
    </row>
    <row r="68" spans="1:7" ht="13.5" thickTop="1" x14ac:dyDescent="0.2"/>
    <row r="69" spans="1:7" ht="13.5" thickBot="1" x14ac:dyDescent="0.25">
      <c r="A69" s="86" t="s">
        <v>82</v>
      </c>
      <c r="B69" s="23"/>
      <c r="C69" s="23"/>
      <c r="D69" s="23"/>
      <c r="E69" s="23"/>
      <c r="F69" s="23"/>
      <c r="G69" s="23"/>
    </row>
    <row r="70" spans="1:7" ht="39" thickTop="1" x14ac:dyDescent="0.2">
      <c r="A70" s="119" t="s">
        <v>75</v>
      </c>
      <c r="B70" s="25" t="s">
        <v>41</v>
      </c>
      <c r="C70" s="25" t="s">
        <v>0</v>
      </c>
      <c r="D70" s="25" t="s">
        <v>1</v>
      </c>
      <c r="E70" s="25" t="s">
        <v>39</v>
      </c>
      <c r="F70" s="25" t="s">
        <v>76</v>
      </c>
      <c r="G70" s="27" t="s">
        <v>77</v>
      </c>
    </row>
    <row r="71" spans="1:7" ht="13.5" thickBot="1" x14ac:dyDescent="0.25">
      <c r="A71" s="120"/>
      <c r="B71" s="28" t="s">
        <v>40</v>
      </c>
      <c r="C71" s="28" t="s">
        <v>3</v>
      </c>
      <c r="D71" s="112" t="s">
        <v>4</v>
      </c>
      <c r="E71" s="28" t="s">
        <v>40</v>
      </c>
      <c r="F71" s="28" t="s">
        <v>23</v>
      </c>
      <c r="G71" s="87" t="s">
        <v>24</v>
      </c>
    </row>
    <row r="72" spans="1:7" ht="13.5" thickTop="1" x14ac:dyDescent="0.2">
      <c r="A72" s="53" t="s">
        <v>6</v>
      </c>
      <c r="B72" s="31">
        <v>3.6</v>
      </c>
      <c r="C72" s="32">
        <v>1</v>
      </c>
      <c r="D72" s="32">
        <f>'Acute 90'!D79</f>
        <v>0.2</v>
      </c>
      <c r="E72" s="33">
        <f>B72*C72*D72</f>
        <v>0.72000000000000008</v>
      </c>
      <c r="F72" s="57">
        <v>7.4</v>
      </c>
      <c r="G72" s="88">
        <f>E72*F72</f>
        <v>5.3280000000000012</v>
      </c>
    </row>
    <row r="73" spans="1:7" x14ac:dyDescent="0.2">
      <c r="A73" s="52" t="s">
        <v>7</v>
      </c>
      <c r="B73" s="12">
        <v>3.2</v>
      </c>
      <c r="C73" s="35">
        <v>1</v>
      </c>
      <c r="D73" s="35">
        <f>'Acute 90'!D80</f>
        <v>0.55000000000000004</v>
      </c>
      <c r="E73" s="11">
        <f>B73*C73*D73</f>
        <v>1.7600000000000002</v>
      </c>
      <c r="F73" s="58">
        <v>1.8</v>
      </c>
      <c r="G73" s="89">
        <f>E73*F73</f>
        <v>3.1680000000000006</v>
      </c>
    </row>
    <row r="74" spans="1:7" x14ac:dyDescent="0.2">
      <c r="A74" s="52" t="s">
        <v>5</v>
      </c>
      <c r="B74" s="12">
        <v>1.5</v>
      </c>
      <c r="C74" s="35">
        <v>1</v>
      </c>
      <c r="D74" s="35">
        <f>'Acute 90'!D81</f>
        <v>0.7</v>
      </c>
      <c r="E74" s="11">
        <f>B74*C74*D74</f>
        <v>1.0499999999999998</v>
      </c>
      <c r="F74" s="58">
        <v>6.2</v>
      </c>
      <c r="G74" s="89">
        <f>E74*F74</f>
        <v>6.5099999999999989</v>
      </c>
    </row>
    <row r="75" spans="1:7" x14ac:dyDescent="0.2">
      <c r="A75" s="52" t="s">
        <v>8</v>
      </c>
      <c r="B75" s="12">
        <v>4.2</v>
      </c>
      <c r="C75" s="35">
        <v>1</v>
      </c>
      <c r="D75" s="35">
        <f>'Acute 90'!D82</f>
        <v>0.8</v>
      </c>
      <c r="E75" s="11">
        <f>B75*C75*D75</f>
        <v>3.3600000000000003</v>
      </c>
      <c r="F75" s="58">
        <v>4.8</v>
      </c>
      <c r="G75" s="89">
        <f>E75*F75</f>
        <v>16.128</v>
      </c>
    </row>
    <row r="76" spans="1:7" x14ac:dyDescent="0.2">
      <c r="A76" s="52" t="s">
        <v>51</v>
      </c>
      <c r="B76" s="12">
        <v>1.1000000000000001</v>
      </c>
      <c r="C76" s="35">
        <v>1</v>
      </c>
      <c r="D76" s="35">
        <f>'Acute 90'!D83</f>
        <v>0.7</v>
      </c>
      <c r="E76" s="11">
        <f t="shared" ref="E76:E79" si="10">B76*C76*D76</f>
        <v>0.77</v>
      </c>
      <c r="F76" s="58">
        <v>5</v>
      </c>
      <c r="G76" s="89">
        <f t="shared" ref="G76:G79" si="11">E76*F76</f>
        <v>3.85</v>
      </c>
    </row>
    <row r="77" spans="1:7" x14ac:dyDescent="0.2">
      <c r="A77" s="34" t="s">
        <v>50</v>
      </c>
      <c r="B77" s="12">
        <v>0.7</v>
      </c>
      <c r="C77" s="35">
        <v>1</v>
      </c>
      <c r="D77" s="35">
        <f>'Acute 90'!D84</f>
        <v>1</v>
      </c>
      <c r="E77" s="11">
        <f t="shared" si="10"/>
        <v>0.7</v>
      </c>
      <c r="F77" s="58">
        <v>3.6</v>
      </c>
      <c r="G77" s="89">
        <f t="shared" si="11"/>
        <v>2.52</v>
      </c>
    </row>
    <row r="78" spans="1:7" x14ac:dyDescent="0.2">
      <c r="A78" s="34" t="s">
        <v>9</v>
      </c>
      <c r="B78" s="12">
        <v>1.2</v>
      </c>
      <c r="C78" s="35">
        <v>1</v>
      </c>
      <c r="D78" s="35">
        <f>'Acute 90'!D85</f>
        <v>0.55000000000000004</v>
      </c>
      <c r="E78" s="11">
        <f t="shared" si="10"/>
        <v>0.66</v>
      </c>
      <c r="F78" s="58">
        <v>3.3</v>
      </c>
      <c r="G78" s="89">
        <f t="shared" si="11"/>
        <v>2.1779999999999999</v>
      </c>
    </row>
    <row r="79" spans="1:7" x14ac:dyDescent="0.2">
      <c r="A79" s="34" t="s">
        <v>10</v>
      </c>
      <c r="B79" s="12">
        <v>3.2</v>
      </c>
      <c r="C79" s="35">
        <v>1</v>
      </c>
      <c r="D79" s="35">
        <f>'Acute 90'!D86</f>
        <v>0.2</v>
      </c>
      <c r="E79" s="11">
        <f t="shared" si="10"/>
        <v>0.64000000000000012</v>
      </c>
      <c r="F79" s="58">
        <v>1.2</v>
      </c>
      <c r="G79" s="89">
        <f t="shared" si="11"/>
        <v>0.76800000000000013</v>
      </c>
    </row>
    <row r="80" spans="1:7" ht="13.5" thickBot="1" x14ac:dyDescent="0.25">
      <c r="A80" s="36" t="s">
        <v>52</v>
      </c>
      <c r="B80" s="37">
        <v>1</v>
      </c>
      <c r="C80" s="38">
        <v>0</v>
      </c>
      <c r="D80" s="38">
        <f>'Acute 90'!D87</f>
        <v>1</v>
      </c>
      <c r="E80" s="55">
        <f>B80*C80*D80</f>
        <v>0</v>
      </c>
      <c r="F80" s="59">
        <v>52.8</v>
      </c>
      <c r="G80" s="91">
        <f>E80*F80</f>
        <v>0</v>
      </c>
    </row>
    <row r="81" spans="1:7" ht="13.5" thickTop="1" x14ac:dyDescent="0.2"/>
    <row r="82" spans="1:7" ht="13.5" thickBot="1" x14ac:dyDescent="0.25">
      <c r="A82" s="86" t="s">
        <v>83</v>
      </c>
      <c r="B82" s="23"/>
      <c r="C82" s="23"/>
      <c r="D82" s="23"/>
      <c r="E82" s="23"/>
      <c r="F82" s="23"/>
      <c r="G82" s="23"/>
    </row>
    <row r="83" spans="1:7" ht="39" thickTop="1" x14ac:dyDescent="0.2">
      <c r="A83" s="119" t="s">
        <v>75</v>
      </c>
      <c r="B83" s="25" t="s">
        <v>41</v>
      </c>
      <c r="C83" s="25" t="s">
        <v>0</v>
      </c>
      <c r="D83" s="25" t="s">
        <v>1</v>
      </c>
      <c r="E83" s="25" t="s">
        <v>39</v>
      </c>
      <c r="F83" s="25" t="s">
        <v>76</v>
      </c>
      <c r="G83" s="27" t="s">
        <v>77</v>
      </c>
    </row>
    <row r="84" spans="1:7" ht="13.5" thickBot="1" x14ac:dyDescent="0.25">
      <c r="A84" s="120"/>
      <c r="B84" s="28" t="s">
        <v>40</v>
      </c>
      <c r="C84" s="28" t="s">
        <v>3</v>
      </c>
      <c r="D84" s="112" t="s">
        <v>4</v>
      </c>
      <c r="E84" s="28" t="s">
        <v>40</v>
      </c>
      <c r="F84" s="28" t="s">
        <v>23</v>
      </c>
      <c r="G84" s="87" t="s">
        <v>24</v>
      </c>
    </row>
    <row r="85" spans="1:7" ht="13.5" thickTop="1" x14ac:dyDescent="0.2">
      <c r="A85" s="53" t="s">
        <v>6</v>
      </c>
      <c r="B85" s="31">
        <v>3.6</v>
      </c>
      <c r="C85" s="32">
        <v>1</v>
      </c>
      <c r="D85" s="32">
        <f>'Acute 90'!D93</f>
        <v>0.2</v>
      </c>
      <c r="E85" s="33">
        <f>B85*C85*D85</f>
        <v>0.72000000000000008</v>
      </c>
      <c r="F85" s="57">
        <v>5.4</v>
      </c>
      <c r="G85" s="88">
        <f>E85*F85</f>
        <v>3.8880000000000008</v>
      </c>
    </row>
    <row r="86" spans="1:7" x14ac:dyDescent="0.2">
      <c r="A86" s="52" t="s">
        <v>7</v>
      </c>
      <c r="B86" s="12">
        <v>3.2</v>
      </c>
      <c r="C86" s="35">
        <v>1</v>
      </c>
      <c r="D86" s="35">
        <f>'Acute 90'!D94</f>
        <v>0.55000000000000004</v>
      </c>
      <c r="E86" s="11">
        <f>B86*C86*D86</f>
        <v>1.7600000000000002</v>
      </c>
      <c r="F86" s="58">
        <v>1.4</v>
      </c>
      <c r="G86" s="89">
        <f>E86*F86</f>
        <v>2.464</v>
      </c>
    </row>
    <row r="87" spans="1:7" x14ac:dyDescent="0.2">
      <c r="A87" s="52" t="s">
        <v>5</v>
      </c>
      <c r="B87" s="12">
        <v>1.5</v>
      </c>
      <c r="C87" s="35">
        <v>1</v>
      </c>
      <c r="D87" s="35">
        <f>'Acute 90'!D95</f>
        <v>0.7</v>
      </c>
      <c r="E87" s="11">
        <f>B87*C87*D87</f>
        <v>1.0499999999999998</v>
      </c>
      <c r="F87" s="58">
        <v>5.5</v>
      </c>
      <c r="G87" s="89">
        <f>E87*F87</f>
        <v>5.7749999999999986</v>
      </c>
    </row>
    <row r="88" spans="1:7" x14ac:dyDescent="0.2">
      <c r="A88" s="52" t="s">
        <v>8</v>
      </c>
      <c r="B88" s="12">
        <v>4.2</v>
      </c>
      <c r="C88" s="35">
        <v>1</v>
      </c>
      <c r="D88" s="35">
        <f>'Acute 90'!D96</f>
        <v>0.8</v>
      </c>
      <c r="E88" s="11">
        <f>B88*C88*D88</f>
        <v>3.3600000000000003</v>
      </c>
      <c r="F88" s="58">
        <v>4.2</v>
      </c>
      <c r="G88" s="89">
        <f>E88*F88</f>
        <v>14.112000000000002</v>
      </c>
    </row>
    <row r="89" spans="1:7" x14ac:dyDescent="0.2">
      <c r="A89" s="52" t="s">
        <v>51</v>
      </c>
      <c r="B89" s="12">
        <v>1.1000000000000001</v>
      </c>
      <c r="C89" s="35">
        <v>1</v>
      </c>
      <c r="D89" s="35">
        <f>'Acute 90'!D97</f>
        <v>0.7</v>
      </c>
      <c r="E89" s="11">
        <f t="shared" ref="E89:E92" si="12">B89*C89*D89</f>
        <v>0.77</v>
      </c>
      <c r="F89" s="58">
        <v>5.5</v>
      </c>
      <c r="G89" s="89">
        <f t="shared" ref="G89:G92" si="13">E89*F89</f>
        <v>4.2350000000000003</v>
      </c>
    </row>
    <row r="90" spans="1:7" x14ac:dyDescent="0.2">
      <c r="A90" s="34" t="s">
        <v>50</v>
      </c>
      <c r="B90" s="12">
        <v>0.7</v>
      </c>
      <c r="C90" s="35">
        <v>1</v>
      </c>
      <c r="D90" s="35">
        <f>'Acute 90'!D98</f>
        <v>1</v>
      </c>
      <c r="E90" s="11">
        <f t="shared" si="12"/>
        <v>0.7</v>
      </c>
      <c r="F90" s="58">
        <v>2.8</v>
      </c>
      <c r="G90" s="89">
        <f t="shared" si="13"/>
        <v>1.9599999999999997</v>
      </c>
    </row>
    <row r="91" spans="1:7" x14ac:dyDescent="0.2">
      <c r="A91" s="34" t="s">
        <v>9</v>
      </c>
      <c r="B91" s="12">
        <v>1.2</v>
      </c>
      <c r="C91" s="35">
        <v>1</v>
      </c>
      <c r="D91" s="35">
        <f>'Acute 90'!D99</f>
        <v>0.55000000000000004</v>
      </c>
      <c r="E91" s="11">
        <f t="shared" si="12"/>
        <v>0.66</v>
      </c>
      <c r="F91" s="58">
        <v>3</v>
      </c>
      <c r="G91" s="89">
        <f t="shared" si="13"/>
        <v>1.98</v>
      </c>
    </row>
    <row r="92" spans="1:7" x14ac:dyDescent="0.2">
      <c r="A92" s="34" t="s">
        <v>10</v>
      </c>
      <c r="B92" s="12">
        <v>3.2</v>
      </c>
      <c r="C92" s="35">
        <v>1</v>
      </c>
      <c r="D92" s="35">
        <f>'Acute 90'!D100</f>
        <v>0.2</v>
      </c>
      <c r="E92" s="11">
        <f t="shared" si="12"/>
        <v>0.64000000000000012</v>
      </c>
      <c r="F92" s="58">
        <v>1.1000000000000001</v>
      </c>
      <c r="G92" s="89">
        <f t="shared" si="13"/>
        <v>0.70400000000000018</v>
      </c>
    </row>
    <row r="93" spans="1:7" ht="13.5" thickBot="1" x14ac:dyDescent="0.25">
      <c r="A93" s="36" t="s">
        <v>52</v>
      </c>
      <c r="B93" s="37">
        <v>1</v>
      </c>
      <c r="C93" s="38">
        <v>0</v>
      </c>
      <c r="D93" s="38">
        <f>'Acute 90'!D101</f>
        <v>1</v>
      </c>
      <c r="E93" s="55">
        <f>B93*C93*D93</f>
        <v>0</v>
      </c>
      <c r="F93" s="59">
        <v>58.7</v>
      </c>
      <c r="G93" s="91">
        <f>E93*F93</f>
        <v>0</v>
      </c>
    </row>
    <row r="94" spans="1:7" ht="13.5" thickTop="1" x14ac:dyDescent="0.2"/>
    <row r="95" spans="1:7" ht="13.5" thickBot="1" x14ac:dyDescent="0.25">
      <c r="A95" s="86" t="s">
        <v>84</v>
      </c>
      <c r="B95" s="23"/>
      <c r="C95" s="23"/>
      <c r="D95" s="23"/>
      <c r="E95" s="23"/>
      <c r="F95" s="23"/>
      <c r="G95" s="23"/>
    </row>
    <row r="96" spans="1:7" ht="39" thickTop="1" x14ac:dyDescent="0.2">
      <c r="A96" s="119" t="s">
        <v>75</v>
      </c>
      <c r="B96" s="25" t="s">
        <v>41</v>
      </c>
      <c r="C96" s="25" t="s">
        <v>0</v>
      </c>
      <c r="D96" s="25" t="s">
        <v>1</v>
      </c>
      <c r="E96" s="25" t="s">
        <v>39</v>
      </c>
      <c r="F96" s="25" t="s">
        <v>76</v>
      </c>
      <c r="G96" s="27" t="s">
        <v>77</v>
      </c>
    </row>
    <row r="97" spans="1:7" ht="13.5" thickBot="1" x14ac:dyDescent="0.25">
      <c r="A97" s="120"/>
      <c r="B97" s="28" t="s">
        <v>40</v>
      </c>
      <c r="C97" s="28" t="s">
        <v>3</v>
      </c>
      <c r="D97" s="112" t="s">
        <v>4</v>
      </c>
      <c r="E97" s="28" t="s">
        <v>40</v>
      </c>
      <c r="F97" s="28" t="s">
        <v>23</v>
      </c>
      <c r="G97" s="87" t="s">
        <v>24</v>
      </c>
    </row>
    <row r="98" spans="1:7" ht="13.5" thickTop="1" x14ac:dyDescent="0.2">
      <c r="A98" s="53" t="s">
        <v>6</v>
      </c>
      <c r="B98" s="31">
        <v>3.6</v>
      </c>
      <c r="C98" s="32">
        <v>1</v>
      </c>
      <c r="D98" s="32">
        <f>'Acute 90'!D107</f>
        <v>0.2</v>
      </c>
      <c r="E98" s="33">
        <f>B98*C98*D98</f>
        <v>0.72000000000000008</v>
      </c>
      <c r="F98" s="57">
        <v>4.0999999999999996</v>
      </c>
      <c r="G98" s="88">
        <f>E98*F98</f>
        <v>2.952</v>
      </c>
    </row>
    <row r="99" spans="1:7" x14ac:dyDescent="0.2">
      <c r="A99" s="52" t="s">
        <v>7</v>
      </c>
      <c r="B99" s="12">
        <v>3.2</v>
      </c>
      <c r="C99" s="35">
        <v>1</v>
      </c>
      <c r="D99" s="35">
        <f>'Acute 90'!D108</f>
        <v>0.55000000000000004</v>
      </c>
      <c r="E99" s="11">
        <f>B99*C99*D99</f>
        <v>1.7600000000000002</v>
      </c>
      <c r="F99" s="58">
        <v>1.2</v>
      </c>
      <c r="G99" s="89">
        <f>E99*F99</f>
        <v>2.1120000000000001</v>
      </c>
    </row>
    <row r="100" spans="1:7" x14ac:dyDescent="0.2">
      <c r="A100" s="52" t="s">
        <v>5</v>
      </c>
      <c r="B100" s="12">
        <v>1.5</v>
      </c>
      <c r="C100" s="35">
        <v>1</v>
      </c>
      <c r="D100" s="35">
        <f>'Acute 90'!D109</f>
        <v>0.7</v>
      </c>
      <c r="E100" s="11">
        <f>B100*C100*D100</f>
        <v>1.0499999999999998</v>
      </c>
      <c r="F100" s="58">
        <v>5.0999999999999996</v>
      </c>
      <c r="G100" s="89">
        <f>E100*F100</f>
        <v>5.3549999999999986</v>
      </c>
    </row>
    <row r="101" spans="1:7" x14ac:dyDescent="0.2">
      <c r="A101" s="52" t="s">
        <v>8</v>
      </c>
      <c r="B101" s="12">
        <v>4.2</v>
      </c>
      <c r="C101" s="35">
        <v>1</v>
      </c>
      <c r="D101" s="35">
        <f>'Acute 90'!D110</f>
        <v>0.8</v>
      </c>
      <c r="E101" s="11">
        <f>B101*C101*D101</f>
        <v>3.3600000000000003</v>
      </c>
      <c r="F101" s="58">
        <v>3.3</v>
      </c>
      <c r="G101" s="89">
        <f>E101*F101</f>
        <v>11.088000000000001</v>
      </c>
    </row>
    <row r="102" spans="1:7" x14ac:dyDescent="0.2">
      <c r="A102" s="52" t="s">
        <v>51</v>
      </c>
      <c r="B102" s="12">
        <v>1.1000000000000001</v>
      </c>
      <c r="C102" s="35">
        <v>1</v>
      </c>
      <c r="D102" s="35">
        <f>'Acute 90'!D111</f>
        <v>0.7</v>
      </c>
      <c r="E102" s="11">
        <f t="shared" ref="E102:E105" si="14">B102*C102*D102</f>
        <v>0.77</v>
      </c>
      <c r="F102" s="58">
        <v>5.5</v>
      </c>
      <c r="G102" s="89">
        <f t="shared" ref="G102:G105" si="15">E102*F102</f>
        <v>4.2350000000000003</v>
      </c>
    </row>
    <row r="103" spans="1:7" x14ac:dyDescent="0.2">
      <c r="A103" s="34" t="s">
        <v>50</v>
      </c>
      <c r="B103" s="12">
        <v>0.7</v>
      </c>
      <c r="C103" s="35">
        <v>1</v>
      </c>
      <c r="D103" s="35">
        <f>'Acute 90'!D112</f>
        <v>1</v>
      </c>
      <c r="E103" s="11">
        <f t="shared" si="14"/>
        <v>0.7</v>
      </c>
      <c r="F103" s="58">
        <v>3</v>
      </c>
      <c r="G103" s="89">
        <f t="shared" si="15"/>
        <v>2.0999999999999996</v>
      </c>
    </row>
    <row r="104" spans="1:7" x14ac:dyDescent="0.2">
      <c r="A104" s="34" t="s">
        <v>9</v>
      </c>
      <c r="B104" s="12">
        <v>1.2</v>
      </c>
      <c r="C104" s="35">
        <v>1</v>
      </c>
      <c r="D104" s="35">
        <f>'Acute 90'!D113</f>
        <v>0.55000000000000004</v>
      </c>
      <c r="E104" s="11">
        <f t="shared" si="14"/>
        <v>0.66</v>
      </c>
      <c r="F104" s="58">
        <v>2.2999999999999998</v>
      </c>
      <c r="G104" s="89">
        <f t="shared" si="15"/>
        <v>1.518</v>
      </c>
    </row>
    <row r="105" spans="1:7" x14ac:dyDescent="0.2">
      <c r="A105" s="34" t="s">
        <v>10</v>
      </c>
      <c r="B105" s="12">
        <v>3.2</v>
      </c>
      <c r="C105" s="35">
        <v>1</v>
      </c>
      <c r="D105" s="35">
        <f>'Acute 90'!D114</f>
        <v>0.2</v>
      </c>
      <c r="E105" s="11">
        <f t="shared" si="14"/>
        <v>0.64000000000000012</v>
      </c>
      <c r="F105" s="58">
        <v>0.9</v>
      </c>
      <c r="G105" s="89">
        <f t="shared" si="15"/>
        <v>0.57600000000000018</v>
      </c>
    </row>
    <row r="106" spans="1:7" ht="13.5" thickBot="1" x14ac:dyDescent="0.25">
      <c r="A106" s="36" t="s">
        <v>52</v>
      </c>
      <c r="B106" s="37">
        <v>1</v>
      </c>
      <c r="C106" s="38">
        <v>0</v>
      </c>
      <c r="D106" s="38">
        <f>'Acute 90'!D115</f>
        <v>1</v>
      </c>
      <c r="E106" s="55">
        <f>B106*C106*D106</f>
        <v>0</v>
      </c>
      <c r="F106" s="59">
        <v>49.3</v>
      </c>
      <c r="G106" s="91">
        <f>E106*F106</f>
        <v>0</v>
      </c>
    </row>
    <row r="107" spans="1:7" ht="13.5" thickTop="1" x14ac:dyDescent="0.2"/>
    <row r="108" spans="1:7" ht="13.5" thickBot="1" x14ac:dyDescent="0.25">
      <c r="A108" s="86" t="s">
        <v>85</v>
      </c>
      <c r="B108" s="23"/>
      <c r="C108" s="23"/>
      <c r="D108" s="23"/>
      <c r="E108" s="23"/>
      <c r="F108" s="23"/>
      <c r="G108" s="23"/>
    </row>
    <row r="109" spans="1:7" ht="39" thickTop="1" x14ac:dyDescent="0.2">
      <c r="A109" s="119" t="s">
        <v>75</v>
      </c>
      <c r="B109" s="25" t="s">
        <v>41</v>
      </c>
      <c r="C109" s="25" t="s">
        <v>0</v>
      </c>
      <c r="D109" s="25" t="s">
        <v>1</v>
      </c>
      <c r="E109" s="25" t="s">
        <v>39</v>
      </c>
      <c r="F109" s="25" t="s">
        <v>76</v>
      </c>
      <c r="G109" s="27" t="s">
        <v>77</v>
      </c>
    </row>
    <row r="110" spans="1:7" ht="13.5" thickBot="1" x14ac:dyDescent="0.25">
      <c r="A110" s="120"/>
      <c r="B110" s="28" t="s">
        <v>40</v>
      </c>
      <c r="C110" s="28" t="s">
        <v>3</v>
      </c>
      <c r="D110" s="112" t="s">
        <v>4</v>
      </c>
      <c r="E110" s="28" t="s">
        <v>40</v>
      </c>
      <c r="F110" s="28" t="s">
        <v>23</v>
      </c>
      <c r="G110" s="87" t="s">
        <v>24</v>
      </c>
    </row>
    <row r="111" spans="1:7" ht="13.5" thickTop="1" x14ac:dyDescent="0.2">
      <c r="A111" s="53" t="s">
        <v>6</v>
      </c>
      <c r="B111" s="31">
        <v>3.6</v>
      </c>
      <c r="C111" s="32">
        <v>1</v>
      </c>
      <c r="D111" s="32">
        <f>'Acute 90'!D121</f>
        <v>0.2</v>
      </c>
      <c r="E111" s="33">
        <f>B111*C111*D111</f>
        <v>0.72000000000000008</v>
      </c>
      <c r="F111" s="57">
        <v>5.3</v>
      </c>
      <c r="G111" s="88">
        <f>E111*F111</f>
        <v>3.8160000000000003</v>
      </c>
    </row>
    <row r="112" spans="1:7" x14ac:dyDescent="0.2">
      <c r="A112" s="52" t="s">
        <v>7</v>
      </c>
      <c r="B112" s="12">
        <v>3.2</v>
      </c>
      <c r="C112" s="35">
        <v>1</v>
      </c>
      <c r="D112" s="35">
        <f>'Acute 90'!D122</f>
        <v>0.55000000000000004</v>
      </c>
      <c r="E112" s="11">
        <f>B112*C112*D112</f>
        <v>1.7600000000000002</v>
      </c>
      <c r="F112" s="58">
        <v>1.4</v>
      </c>
      <c r="G112" s="89">
        <f>E112*F112</f>
        <v>2.464</v>
      </c>
    </row>
    <row r="113" spans="1:7" x14ac:dyDescent="0.2">
      <c r="A113" s="52" t="s">
        <v>5</v>
      </c>
      <c r="B113" s="12">
        <v>1.5</v>
      </c>
      <c r="C113" s="35">
        <v>1</v>
      </c>
      <c r="D113" s="35">
        <f>'Acute 90'!D123</f>
        <v>0.7</v>
      </c>
      <c r="E113" s="11">
        <f>B113*C113*D113</f>
        <v>1.0499999999999998</v>
      </c>
      <c r="F113" s="58">
        <v>5.6</v>
      </c>
      <c r="G113" s="89">
        <f>E113*F113</f>
        <v>5.879999999999999</v>
      </c>
    </row>
    <row r="114" spans="1:7" x14ac:dyDescent="0.2">
      <c r="A114" s="52" t="s">
        <v>8</v>
      </c>
      <c r="B114" s="12">
        <v>4.2</v>
      </c>
      <c r="C114" s="35">
        <v>1</v>
      </c>
      <c r="D114" s="35">
        <f>'Acute 90'!D124</f>
        <v>0.8</v>
      </c>
      <c r="E114" s="11">
        <f>B114*C114*D114</f>
        <v>3.3600000000000003</v>
      </c>
      <c r="F114" s="58">
        <v>3.7</v>
      </c>
      <c r="G114" s="89">
        <f>E114*F114</f>
        <v>12.432000000000002</v>
      </c>
    </row>
    <row r="115" spans="1:7" x14ac:dyDescent="0.2">
      <c r="A115" s="52" t="s">
        <v>51</v>
      </c>
      <c r="B115" s="12">
        <v>1.1000000000000001</v>
      </c>
      <c r="C115" s="35">
        <v>1</v>
      </c>
      <c r="D115" s="35">
        <f>'Acute 90'!D125</f>
        <v>0.7</v>
      </c>
      <c r="E115" s="11">
        <f t="shared" ref="E115:E118" si="16">B115*C115*D115</f>
        <v>0.77</v>
      </c>
      <c r="F115" s="58">
        <v>5.6</v>
      </c>
      <c r="G115" s="89">
        <f t="shared" ref="G115:G118" si="17">E115*F115</f>
        <v>4.3119999999999994</v>
      </c>
    </row>
    <row r="116" spans="1:7" x14ac:dyDescent="0.2">
      <c r="A116" s="34" t="s">
        <v>50</v>
      </c>
      <c r="B116" s="12">
        <v>0.7</v>
      </c>
      <c r="C116" s="35">
        <v>1</v>
      </c>
      <c r="D116" s="35">
        <f>'Acute 90'!D126</f>
        <v>1</v>
      </c>
      <c r="E116" s="11">
        <f t="shared" si="16"/>
        <v>0.7</v>
      </c>
      <c r="F116" s="58">
        <v>3</v>
      </c>
      <c r="G116" s="89">
        <f t="shared" si="17"/>
        <v>2.0999999999999996</v>
      </c>
    </row>
    <row r="117" spans="1:7" x14ac:dyDescent="0.2">
      <c r="A117" s="34" t="s">
        <v>9</v>
      </c>
      <c r="B117" s="12">
        <v>1.2</v>
      </c>
      <c r="C117" s="35">
        <v>1</v>
      </c>
      <c r="D117" s="35">
        <f>'Acute 90'!D127</f>
        <v>0.55000000000000004</v>
      </c>
      <c r="E117" s="11">
        <f t="shared" si="16"/>
        <v>0.66</v>
      </c>
      <c r="F117" s="58">
        <v>2.8</v>
      </c>
      <c r="G117" s="89">
        <f t="shared" si="17"/>
        <v>1.8479999999999999</v>
      </c>
    </row>
    <row r="118" spans="1:7" x14ac:dyDescent="0.2">
      <c r="A118" s="34" t="s">
        <v>10</v>
      </c>
      <c r="B118" s="12">
        <v>3.2</v>
      </c>
      <c r="C118" s="35">
        <v>1</v>
      </c>
      <c r="D118" s="35">
        <f>'Acute 90'!D128</f>
        <v>0.2</v>
      </c>
      <c r="E118" s="11">
        <f t="shared" si="16"/>
        <v>0.64000000000000012</v>
      </c>
      <c r="F118" s="58">
        <v>1.1000000000000001</v>
      </c>
      <c r="G118" s="89">
        <f t="shared" si="17"/>
        <v>0.70400000000000018</v>
      </c>
    </row>
    <row r="119" spans="1:7" ht="13.5" thickBot="1" x14ac:dyDescent="0.25">
      <c r="A119" s="36" t="s">
        <v>52</v>
      </c>
      <c r="B119" s="37">
        <v>1</v>
      </c>
      <c r="C119" s="38">
        <v>0</v>
      </c>
      <c r="D119" s="38">
        <f>'Acute 90'!D129</f>
        <v>1</v>
      </c>
      <c r="E119" s="55">
        <f>B119*C119*D119</f>
        <v>0</v>
      </c>
      <c r="F119" s="59">
        <v>56</v>
      </c>
      <c r="G119" s="91">
        <f>E119*F119</f>
        <v>0</v>
      </c>
    </row>
    <row r="120" spans="1:7" ht="13.5" thickTop="1" x14ac:dyDescent="0.2"/>
  </sheetData>
  <mergeCells count="9">
    <mergeCell ref="A83:A84"/>
    <mergeCell ref="A96:A97"/>
    <mergeCell ref="A109:A110"/>
    <mergeCell ref="A5:A6"/>
    <mergeCell ref="A18:A19"/>
    <mergeCell ref="A31:A32"/>
    <mergeCell ref="A44:A45"/>
    <mergeCell ref="A57:A58"/>
    <mergeCell ref="A70:A71"/>
  </mergeCells>
  <conditionalFormatting sqref="G7:G15">
    <cfRule type="top10" dxfId="17" priority="9" rank="2"/>
  </conditionalFormatting>
  <conditionalFormatting sqref="G20:G28">
    <cfRule type="top10" dxfId="16" priority="8" rank="2"/>
  </conditionalFormatting>
  <conditionalFormatting sqref="G33:G41">
    <cfRule type="top10" dxfId="15" priority="7" rank="2"/>
  </conditionalFormatting>
  <conditionalFormatting sqref="G46:G54">
    <cfRule type="top10" dxfId="14" priority="6" rank="2"/>
  </conditionalFormatting>
  <conditionalFormatting sqref="G59:G67">
    <cfRule type="top10" dxfId="13" priority="5" rank="2"/>
  </conditionalFormatting>
  <conditionalFormatting sqref="G72:G80">
    <cfRule type="top10" dxfId="12" priority="4" rank="2"/>
  </conditionalFormatting>
  <conditionalFormatting sqref="G85:G93">
    <cfRule type="top10" dxfId="11" priority="3" rank="2"/>
  </conditionalFormatting>
  <conditionalFormatting sqref="G98:G106">
    <cfRule type="top10" dxfId="10" priority="2" rank="2"/>
  </conditionalFormatting>
  <conditionalFormatting sqref="G111:G119">
    <cfRule type="top10" dxfId="9" priority="1" rank="2"/>
  </conditionalFormatting>
  <pageMargins left="0.7" right="0.7" top="0.75" bottom="0.75" header="0.3" footer="0.3"/>
  <pageSetup orientation="portrait" r:id="rId1"/>
  <headerFooter>
    <oddFooter>&amp;L1204189.000 – 4964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0"/>
  <sheetViews>
    <sheetView zoomScaleNormal="100" workbookViewId="0"/>
  </sheetViews>
  <sheetFormatPr defaultRowHeight="12.75" x14ac:dyDescent="0.2"/>
  <cols>
    <col min="1" max="1" width="11.7109375" customWidth="1"/>
    <col min="2" max="2" width="12.7109375" customWidth="1"/>
    <col min="3" max="3" width="11.7109375" customWidth="1"/>
    <col min="4" max="5" width="12.7109375" customWidth="1"/>
    <col min="6" max="6" width="14.7109375" customWidth="1"/>
    <col min="7" max="7" width="23.7109375" style="103" customWidth="1"/>
  </cols>
  <sheetData>
    <row r="1" spans="1:7" x14ac:dyDescent="0.2">
      <c r="A1" s="24" t="s">
        <v>86</v>
      </c>
    </row>
    <row r="2" spans="1:7" s="103" customFormat="1" x14ac:dyDescent="0.2">
      <c r="A2" s="24" t="s">
        <v>102</v>
      </c>
      <c r="B2" s="24" t="str">
        <f>'Input+Results'!B2</f>
        <v>Tier 2 or 3</v>
      </c>
      <c r="F2" s="24"/>
    </row>
    <row r="3" spans="1:7" ht="12" customHeight="1" x14ac:dyDescent="0.2"/>
    <row r="4" spans="1:7" ht="13.5" thickBot="1" x14ac:dyDescent="0.25">
      <c r="A4" s="86" t="s">
        <v>45</v>
      </c>
      <c r="B4" s="23"/>
      <c r="C4" s="23"/>
      <c r="D4" s="23"/>
      <c r="E4" s="23"/>
      <c r="F4" s="23"/>
      <c r="G4" s="23"/>
    </row>
    <row r="5" spans="1:7" ht="39" thickTop="1" x14ac:dyDescent="0.2">
      <c r="A5" s="119" t="s">
        <v>75</v>
      </c>
      <c r="B5" s="25" t="s">
        <v>41</v>
      </c>
      <c r="C5" s="25" t="s">
        <v>0</v>
      </c>
      <c r="D5" s="25" t="s">
        <v>1</v>
      </c>
      <c r="E5" s="25" t="s">
        <v>39</v>
      </c>
      <c r="F5" s="25" t="s">
        <v>76</v>
      </c>
      <c r="G5" s="27" t="s">
        <v>87</v>
      </c>
    </row>
    <row r="6" spans="1:7" ht="13.5" thickBot="1" x14ac:dyDescent="0.25">
      <c r="A6" s="120"/>
      <c r="B6" s="28" t="s">
        <v>40</v>
      </c>
      <c r="C6" s="28" t="s">
        <v>3</v>
      </c>
      <c r="D6" s="112" t="s">
        <v>4</v>
      </c>
      <c r="E6" s="28" t="s">
        <v>40</v>
      </c>
      <c r="F6" s="28" t="s">
        <v>23</v>
      </c>
      <c r="G6" s="87" t="s">
        <v>24</v>
      </c>
    </row>
    <row r="7" spans="1:7" ht="13.5" thickTop="1" x14ac:dyDescent="0.2">
      <c r="A7" s="53" t="s">
        <v>6</v>
      </c>
      <c r="B7" s="31">
        <v>3.6</v>
      </c>
      <c r="C7" s="32">
        <v>1</v>
      </c>
      <c r="D7" s="32">
        <f>'Acute 95'!D9</f>
        <v>0.2</v>
      </c>
      <c r="E7" s="33">
        <f>B7*C7*D7</f>
        <v>0.72000000000000008</v>
      </c>
      <c r="F7" s="57">
        <v>9.8000000000000007</v>
      </c>
      <c r="G7" s="88">
        <f>E7*F7</f>
        <v>7.0560000000000009</v>
      </c>
    </row>
    <row r="8" spans="1:7" x14ac:dyDescent="0.2">
      <c r="A8" s="52" t="s">
        <v>7</v>
      </c>
      <c r="B8" s="12">
        <v>3.2</v>
      </c>
      <c r="C8" s="35">
        <v>1</v>
      </c>
      <c r="D8" s="35">
        <f>'Acute 95'!D10</f>
        <v>0.55000000000000004</v>
      </c>
      <c r="E8" s="11">
        <f>B8*C8*D8</f>
        <v>1.7600000000000002</v>
      </c>
      <c r="F8" s="58">
        <v>2.5</v>
      </c>
      <c r="G8" s="89">
        <f>E8*F8</f>
        <v>4.4000000000000004</v>
      </c>
    </row>
    <row r="9" spans="1:7" x14ac:dyDescent="0.2">
      <c r="A9" s="52" t="s">
        <v>5</v>
      </c>
      <c r="B9" s="12">
        <v>1.5</v>
      </c>
      <c r="C9" s="35">
        <v>1</v>
      </c>
      <c r="D9" s="35">
        <f>'Acute 95'!D11</f>
        <v>0.7</v>
      </c>
      <c r="E9" s="11">
        <f>B9*C9*D9</f>
        <v>1.0499999999999998</v>
      </c>
      <c r="F9" s="58">
        <v>11.2</v>
      </c>
      <c r="G9" s="89">
        <f>E9*F9</f>
        <v>11.759999999999998</v>
      </c>
    </row>
    <row r="10" spans="1:7" x14ac:dyDescent="0.2">
      <c r="A10" s="52" t="s">
        <v>8</v>
      </c>
      <c r="B10" s="12">
        <v>4.2</v>
      </c>
      <c r="C10" s="35">
        <v>1</v>
      </c>
      <c r="D10" s="35">
        <f>'Acute 95'!D12</f>
        <v>0.8</v>
      </c>
      <c r="E10" s="11">
        <f>B10*C10*D10</f>
        <v>3.3600000000000003</v>
      </c>
      <c r="F10" s="58">
        <v>6</v>
      </c>
      <c r="G10" s="89">
        <f>E10*F10</f>
        <v>20.160000000000004</v>
      </c>
    </row>
    <row r="11" spans="1:7" x14ac:dyDescent="0.2">
      <c r="A11" s="52" t="s">
        <v>51</v>
      </c>
      <c r="B11" s="12">
        <v>1.1000000000000001</v>
      </c>
      <c r="C11" s="35">
        <v>1</v>
      </c>
      <c r="D11" s="35">
        <f>'Acute 95'!D13</f>
        <v>0.7</v>
      </c>
      <c r="E11" s="11">
        <f t="shared" ref="E11:E14" si="0">B11*C11*D11</f>
        <v>0.77</v>
      </c>
      <c r="F11" s="58">
        <v>8.1999999999999993</v>
      </c>
      <c r="G11" s="89">
        <f t="shared" ref="G11:G14" si="1">E11*F11</f>
        <v>6.3139999999999992</v>
      </c>
    </row>
    <row r="12" spans="1:7" x14ac:dyDescent="0.2">
      <c r="A12" s="34" t="s">
        <v>50</v>
      </c>
      <c r="B12" s="12">
        <v>0.7</v>
      </c>
      <c r="C12" s="35">
        <v>1</v>
      </c>
      <c r="D12" s="35">
        <f>'Acute 95'!D14</f>
        <v>1</v>
      </c>
      <c r="E12" s="11">
        <f t="shared" si="0"/>
        <v>0.7</v>
      </c>
      <c r="F12" s="58">
        <v>6.3</v>
      </c>
      <c r="G12" s="89">
        <f t="shared" si="1"/>
        <v>4.4099999999999993</v>
      </c>
    </row>
    <row r="13" spans="1:7" x14ac:dyDescent="0.2">
      <c r="A13" s="34" t="s">
        <v>9</v>
      </c>
      <c r="B13" s="12">
        <v>1.2</v>
      </c>
      <c r="C13" s="35">
        <v>1</v>
      </c>
      <c r="D13" s="35">
        <f>'Acute 95'!D15</f>
        <v>0.55000000000000004</v>
      </c>
      <c r="E13" s="11">
        <f t="shared" si="0"/>
        <v>0.66</v>
      </c>
      <c r="F13" s="58">
        <v>4.9000000000000004</v>
      </c>
      <c r="G13" s="89">
        <f t="shared" si="1"/>
        <v>3.2340000000000004</v>
      </c>
    </row>
    <row r="14" spans="1:7" x14ac:dyDescent="0.2">
      <c r="A14" s="34" t="s">
        <v>10</v>
      </c>
      <c r="B14" s="12">
        <v>3.2</v>
      </c>
      <c r="C14" s="35">
        <v>1</v>
      </c>
      <c r="D14" s="35">
        <f>'Acute 95'!D16</f>
        <v>0.2</v>
      </c>
      <c r="E14" s="11">
        <f t="shared" si="0"/>
        <v>0.64000000000000012</v>
      </c>
      <c r="F14" s="58">
        <v>1.7</v>
      </c>
      <c r="G14" s="89">
        <f t="shared" si="1"/>
        <v>1.0880000000000001</v>
      </c>
    </row>
    <row r="15" spans="1:7" ht="13.5" thickBot="1" x14ac:dyDescent="0.25">
      <c r="A15" s="36" t="s">
        <v>52</v>
      </c>
      <c r="B15" s="37">
        <v>1</v>
      </c>
      <c r="C15" s="38">
        <v>0</v>
      </c>
      <c r="D15" s="38">
        <f>'Acute 95'!D17</f>
        <v>1</v>
      </c>
      <c r="E15" s="55">
        <f>B15*C15*D15</f>
        <v>0</v>
      </c>
      <c r="F15" s="59">
        <v>84.9</v>
      </c>
      <c r="G15" s="91">
        <f>E15*F15</f>
        <v>0</v>
      </c>
    </row>
    <row r="16" spans="1:7" ht="13.5" thickTop="1" x14ac:dyDescent="0.2"/>
    <row r="17" spans="1:7" ht="13.5" thickBot="1" x14ac:dyDescent="0.25">
      <c r="A17" s="86" t="s">
        <v>78</v>
      </c>
      <c r="B17" s="23"/>
      <c r="C17" s="23"/>
      <c r="D17" s="23"/>
      <c r="E17" s="23"/>
      <c r="F17" s="23"/>
      <c r="G17" s="23"/>
    </row>
    <row r="18" spans="1:7" ht="39" thickTop="1" x14ac:dyDescent="0.2">
      <c r="A18" s="119" t="s">
        <v>75</v>
      </c>
      <c r="B18" s="25" t="s">
        <v>41</v>
      </c>
      <c r="C18" s="25" t="s">
        <v>0</v>
      </c>
      <c r="D18" s="25" t="s">
        <v>1</v>
      </c>
      <c r="E18" s="25" t="s">
        <v>39</v>
      </c>
      <c r="F18" s="25" t="s">
        <v>76</v>
      </c>
      <c r="G18" s="27" t="s">
        <v>87</v>
      </c>
    </row>
    <row r="19" spans="1:7" ht="13.5" thickBot="1" x14ac:dyDescent="0.25">
      <c r="A19" s="120"/>
      <c r="B19" s="28" t="s">
        <v>40</v>
      </c>
      <c r="C19" s="28" t="s">
        <v>3</v>
      </c>
      <c r="D19" s="112" t="s">
        <v>4</v>
      </c>
      <c r="E19" s="28" t="s">
        <v>40</v>
      </c>
      <c r="F19" s="28" t="s">
        <v>23</v>
      </c>
      <c r="G19" s="87" t="s">
        <v>24</v>
      </c>
    </row>
    <row r="20" spans="1:7" ht="13.5" thickTop="1" x14ac:dyDescent="0.2">
      <c r="A20" s="53" t="s">
        <v>6</v>
      </c>
      <c r="B20" s="31">
        <v>3.6</v>
      </c>
      <c r="C20" s="32">
        <v>1</v>
      </c>
      <c r="D20" s="32">
        <f>'Acute 95'!D23</f>
        <v>0.2</v>
      </c>
      <c r="E20" s="33">
        <f>B20*C20*D20</f>
        <v>0.72000000000000008</v>
      </c>
      <c r="F20" s="57">
        <v>15.3</v>
      </c>
      <c r="G20" s="88">
        <f>E20*F20</f>
        <v>11.016000000000002</v>
      </c>
    </row>
    <row r="21" spans="1:7" x14ac:dyDescent="0.2">
      <c r="A21" s="52" t="s">
        <v>7</v>
      </c>
      <c r="B21" s="12">
        <v>3.2</v>
      </c>
      <c r="C21" s="35">
        <v>1</v>
      </c>
      <c r="D21" s="35">
        <f>'Acute 95'!D24</f>
        <v>0.55000000000000004</v>
      </c>
      <c r="E21" s="11">
        <f>B21*C21*D21</f>
        <v>1.7600000000000002</v>
      </c>
      <c r="F21" s="58">
        <v>4.5999999999999996</v>
      </c>
      <c r="G21" s="89">
        <f>E21*F21</f>
        <v>8.0960000000000001</v>
      </c>
    </row>
    <row r="22" spans="1:7" x14ac:dyDescent="0.2">
      <c r="A22" s="52" t="s">
        <v>5</v>
      </c>
      <c r="B22" s="12">
        <v>1.5</v>
      </c>
      <c r="C22" s="35">
        <v>1</v>
      </c>
      <c r="D22" s="35">
        <f>'Acute 95'!D25</f>
        <v>0.7</v>
      </c>
      <c r="E22" s="11">
        <f>B22*C22*D22</f>
        <v>1.0499999999999998</v>
      </c>
      <c r="F22" s="58">
        <v>37.1</v>
      </c>
      <c r="G22" s="89">
        <f>E22*F22</f>
        <v>38.954999999999998</v>
      </c>
    </row>
    <row r="23" spans="1:7" x14ac:dyDescent="0.2">
      <c r="A23" s="52" t="s">
        <v>8</v>
      </c>
      <c r="B23" s="12">
        <v>4.2</v>
      </c>
      <c r="C23" s="35">
        <v>1</v>
      </c>
      <c r="D23" s="35">
        <f>'Acute 95'!D26</f>
        <v>0.8</v>
      </c>
      <c r="E23" s="11">
        <f>B23*C23*D23</f>
        <v>3.3600000000000003</v>
      </c>
      <c r="F23" s="58">
        <v>18.8</v>
      </c>
      <c r="G23" s="89">
        <f>E23*F23</f>
        <v>63.168000000000006</v>
      </c>
    </row>
    <row r="24" spans="1:7" x14ac:dyDescent="0.2">
      <c r="A24" s="52" t="s">
        <v>51</v>
      </c>
      <c r="B24" s="12">
        <v>1.1000000000000001</v>
      </c>
      <c r="C24" s="35">
        <v>1</v>
      </c>
      <c r="D24" s="35">
        <f>'Acute 95'!D27</f>
        <v>0.7</v>
      </c>
      <c r="E24" s="11">
        <f t="shared" ref="E24:E27" si="2">B24*C24*D24</f>
        <v>0.77</v>
      </c>
      <c r="F24" s="58">
        <v>18.600000000000001</v>
      </c>
      <c r="G24" s="89">
        <f t="shared" ref="G24:G27" si="3">E24*F24</f>
        <v>14.322000000000001</v>
      </c>
    </row>
    <row r="25" spans="1:7" x14ac:dyDescent="0.2">
      <c r="A25" s="34" t="s">
        <v>50</v>
      </c>
      <c r="B25" s="12">
        <v>0.7</v>
      </c>
      <c r="C25" s="35">
        <v>1</v>
      </c>
      <c r="D25" s="35">
        <f>'Acute 95'!D28</f>
        <v>1</v>
      </c>
      <c r="E25" s="11">
        <f t="shared" si="2"/>
        <v>0.7</v>
      </c>
      <c r="F25" s="58">
        <v>32.6</v>
      </c>
      <c r="G25" s="89">
        <f t="shared" si="3"/>
        <v>22.82</v>
      </c>
    </row>
    <row r="26" spans="1:7" x14ac:dyDescent="0.2">
      <c r="A26" s="34" t="s">
        <v>9</v>
      </c>
      <c r="B26" s="12">
        <v>1.2</v>
      </c>
      <c r="C26" s="35">
        <v>1</v>
      </c>
      <c r="D26" s="35">
        <f>'Acute 95'!D29</f>
        <v>0.55000000000000004</v>
      </c>
      <c r="E26" s="11">
        <f t="shared" si="2"/>
        <v>0.66</v>
      </c>
      <c r="F26" s="58">
        <v>10.9</v>
      </c>
      <c r="G26" s="89">
        <f t="shared" si="3"/>
        <v>7.1940000000000008</v>
      </c>
    </row>
    <row r="27" spans="1:7" x14ac:dyDescent="0.2">
      <c r="A27" s="34" t="s">
        <v>10</v>
      </c>
      <c r="B27" s="12">
        <v>3.2</v>
      </c>
      <c r="C27" s="35">
        <v>1</v>
      </c>
      <c r="D27" s="35">
        <f>'Acute 95'!D30</f>
        <v>0.2</v>
      </c>
      <c r="E27" s="11">
        <f t="shared" si="2"/>
        <v>0.64000000000000012</v>
      </c>
      <c r="F27" s="58">
        <v>1.5</v>
      </c>
      <c r="G27" s="89">
        <f t="shared" si="3"/>
        <v>0.96000000000000019</v>
      </c>
    </row>
    <row r="28" spans="1:7" ht="13.5" thickBot="1" x14ac:dyDescent="0.25">
      <c r="A28" s="36" t="s">
        <v>52</v>
      </c>
      <c r="B28" s="37">
        <v>1</v>
      </c>
      <c r="C28" s="38">
        <v>0</v>
      </c>
      <c r="D28" s="38">
        <f>'Acute 95'!D31</f>
        <v>1</v>
      </c>
      <c r="E28" s="55">
        <f>B28*C28*D28</f>
        <v>0</v>
      </c>
      <c r="F28" s="59">
        <v>225.6</v>
      </c>
      <c r="G28" s="91">
        <f>E28*F28</f>
        <v>0</v>
      </c>
    </row>
    <row r="29" spans="1:7" ht="13.5" thickTop="1" x14ac:dyDescent="0.2"/>
    <row r="30" spans="1:7" ht="13.5" thickBot="1" x14ac:dyDescent="0.25">
      <c r="A30" s="86" t="s">
        <v>79</v>
      </c>
      <c r="B30" s="23"/>
      <c r="C30" s="23"/>
      <c r="D30" s="23"/>
      <c r="E30" s="23"/>
      <c r="F30" s="23"/>
      <c r="G30" s="23"/>
    </row>
    <row r="31" spans="1:7" ht="39" thickTop="1" x14ac:dyDescent="0.2">
      <c r="A31" s="119" t="s">
        <v>75</v>
      </c>
      <c r="B31" s="25" t="s">
        <v>41</v>
      </c>
      <c r="C31" s="25" t="s">
        <v>0</v>
      </c>
      <c r="D31" s="25" t="s">
        <v>1</v>
      </c>
      <c r="E31" s="25" t="s">
        <v>39</v>
      </c>
      <c r="F31" s="25" t="s">
        <v>76</v>
      </c>
      <c r="G31" s="27" t="s">
        <v>87</v>
      </c>
    </row>
    <row r="32" spans="1:7" ht="13.5" thickBot="1" x14ac:dyDescent="0.25">
      <c r="A32" s="120"/>
      <c r="B32" s="28" t="s">
        <v>40</v>
      </c>
      <c r="C32" s="28" t="s">
        <v>3</v>
      </c>
      <c r="D32" s="112" t="s">
        <v>4</v>
      </c>
      <c r="E32" s="28" t="s">
        <v>40</v>
      </c>
      <c r="F32" s="28" t="s">
        <v>23</v>
      </c>
      <c r="G32" s="87" t="s">
        <v>24</v>
      </c>
    </row>
    <row r="33" spans="1:7" ht="13.5" thickTop="1" x14ac:dyDescent="0.2">
      <c r="A33" s="53" t="s">
        <v>6</v>
      </c>
      <c r="B33" s="31">
        <v>3.6</v>
      </c>
      <c r="C33" s="32">
        <v>1</v>
      </c>
      <c r="D33" s="32">
        <f>'Acute 95'!D37</f>
        <v>0.2</v>
      </c>
      <c r="E33" s="33">
        <f>B33*C33*D33</f>
        <v>0.72000000000000008</v>
      </c>
      <c r="F33" s="57">
        <v>20.9</v>
      </c>
      <c r="G33" s="88">
        <f>E33*F33</f>
        <v>15.048</v>
      </c>
    </row>
    <row r="34" spans="1:7" x14ac:dyDescent="0.2">
      <c r="A34" s="52" t="s">
        <v>7</v>
      </c>
      <c r="B34" s="12">
        <v>3.2</v>
      </c>
      <c r="C34" s="35">
        <v>1</v>
      </c>
      <c r="D34" s="35">
        <f>'Acute 95'!D38</f>
        <v>0.55000000000000004</v>
      </c>
      <c r="E34" s="11">
        <f>B34*C34*D34</f>
        <v>1.7600000000000002</v>
      </c>
      <c r="F34" s="58">
        <v>6.5</v>
      </c>
      <c r="G34" s="89">
        <f>E34*F34</f>
        <v>11.440000000000001</v>
      </c>
    </row>
    <row r="35" spans="1:7" x14ac:dyDescent="0.2">
      <c r="A35" s="52" t="s">
        <v>5</v>
      </c>
      <c r="B35" s="12">
        <v>1.5</v>
      </c>
      <c r="C35" s="35">
        <v>1</v>
      </c>
      <c r="D35" s="35">
        <f>'Acute 95'!D39</f>
        <v>0.7</v>
      </c>
      <c r="E35" s="11">
        <f>B35*C35*D35</f>
        <v>1.0499999999999998</v>
      </c>
      <c r="F35" s="58">
        <v>28.6</v>
      </c>
      <c r="G35" s="89">
        <f>E35*F35</f>
        <v>30.029999999999998</v>
      </c>
    </row>
    <row r="36" spans="1:7" x14ac:dyDescent="0.2">
      <c r="A36" s="52" t="s">
        <v>8</v>
      </c>
      <c r="B36" s="12">
        <v>4.2</v>
      </c>
      <c r="C36" s="35">
        <v>1</v>
      </c>
      <c r="D36" s="35">
        <f>'Acute 95'!D40</f>
        <v>0.8</v>
      </c>
      <c r="E36" s="11">
        <f>B36*C36*D36</f>
        <v>3.3600000000000003</v>
      </c>
      <c r="F36" s="58">
        <v>15.3</v>
      </c>
      <c r="G36" s="89">
        <f>E36*F36</f>
        <v>51.408000000000008</v>
      </c>
    </row>
    <row r="37" spans="1:7" x14ac:dyDescent="0.2">
      <c r="A37" s="52" t="s">
        <v>51</v>
      </c>
      <c r="B37" s="12">
        <v>1.1000000000000001</v>
      </c>
      <c r="C37" s="35">
        <v>1</v>
      </c>
      <c r="D37" s="35">
        <f>'Acute 95'!D41</f>
        <v>0.7</v>
      </c>
      <c r="E37" s="11">
        <f t="shared" ref="E37:E40" si="4">B37*C37*D37</f>
        <v>0.77</v>
      </c>
      <c r="F37" s="58">
        <v>18.5</v>
      </c>
      <c r="G37" s="89">
        <f t="shared" ref="G37:G40" si="5">E37*F37</f>
        <v>14.245000000000001</v>
      </c>
    </row>
    <row r="38" spans="1:7" x14ac:dyDescent="0.2">
      <c r="A38" s="34" t="s">
        <v>50</v>
      </c>
      <c r="B38" s="12">
        <v>0.7</v>
      </c>
      <c r="C38" s="35">
        <v>1</v>
      </c>
      <c r="D38" s="35">
        <f>'Acute 95'!D42</f>
        <v>1</v>
      </c>
      <c r="E38" s="11">
        <f t="shared" si="4"/>
        <v>0.7</v>
      </c>
      <c r="F38" s="58">
        <v>22</v>
      </c>
      <c r="G38" s="89">
        <f t="shared" si="5"/>
        <v>15.399999999999999</v>
      </c>
    </row>
    <row r="39" spans="1:7" x14ac:dyDescent="0.2">
      <c r="A39" s="34" t="s">
        <v>9</v>
      </c>
      <c r="B39" s="12">
        <v>1.2</v>
      </c>
      <c r="C39" s="35">
        <v>1</v>
      </c>
      <c r="D39" s="35">
        <f>'Acute 95'!D43</f>
        <v>0.55000000000000004</v>
      </c>
      <c r="E39" s="11">
        <f t="shared" si="4"/>
        <v>0.66</v>
      </c>
      <c r="F39" s="58">
        <v>10.6</v>
      </c>
      <c r="G39" s="89">
        <f t="shared" si="5"/>
        <v>6.9960000000000004</v>
      </c>
    </row>
    <row r="40" spans="1:7" x14ac:dyDescent="0.2">
      <c r="A40" s="34" t="s">
        <v>10</v>
      </c>
      <c r="B40" s="12">
        <v>3.2</v>
      </c>
      <c r="C40" s="35">
        <v>1</v>
      </c>
      <c r="D40" s="35">
        <f>'Acute 95'!D44</f>
        <v>0.2</v>
      </c>
      <c r="E40" s="11">
        <f t="shared" si="4"/>
        <v>0.64000000000000012</v>
      </c>
      <c r="F40" s="58">
        <v>3.1</v>
      </c>
      <c r="G40" s="89">
        <f t="shared" si="5"/>
        <v>1.9840000000000004</v>
      </c>
    </row>
    <row r="41" spans="1:7" ht="13.5" thickBot="1" x14ac:dyDescent="0.25">
      <c r="A41" s="36" t="s">
        <v>52</v>
      </c>
      <c r="B41" s="37">
        <v>1</v>
      </c>
      <c r="C41" s="38">
        <v>0</v>
      </c>
      <c r="D41" s="38">
        <f>'Acute 95'!D45</f>
        <v>1</v>
      </c>
      <c r="E41" s="55">
        <f>B41*C41*D41</f>
        <v>0</v>
      </c>
      <c r="F41" s="59">
        <v>167.1</v>
      </c>
      <c r="G41" s="91">
        <f>E41*F41</f>
        <v>0</v>
      </c>
    </row>
    <row r="42" spans="1:7" ht="13.5" thickTop="1" x14ac:dyDescent="0.2"/>
    <row r="43" spans="1:7" ht="13.5" thickBot="1" x14ac:dyDescent="0.25">
      <c r="A43" s="86" t="s">
        <v>80</v>
      </c>
      <c r="B43" s="23"/>
      <c r="C43" s="23"/>
      <c r="D43" s="23"/>
      <c r="E43" s="23"/>
      <c r="F43" s="23"/>
      <c r="G43" s="23"/>
    </row>
    <row r="44" spans="1:7" ht="39" thickTop="1" x14ac:dyDescent="0.2">
      <c r="A44" s="119" t="s">
        <v>75</v>
      </c>
      <c r="B44" s="25" t="s">
        <v>41</v>
      </c>
      <c r="C44" s="25" t="s">
        <v>0</v>
      </c>
      <c r="D44" s="25" t="s">
        <v>1</v>
      </c>
      <c r="E44" s="25" t="s">
        <v>39</v>
      </c>
      <c r="F44" s="25" t="s">
        <v>76</v>
      </c>
      <c r="G44" s="27" t="s">
        <v>87</v>
      </c>
    </row>
    <row r="45" spans="1:7" ht="13.5" thickBot="1" x14ac:dyDescent="0.25">
      <c r="A45" s="120"/>
      <c r="B45" s="28" t="s">
        <v>40</v>
      </c>
      <c r="C45" s="28" t="s">
        <v>3</v>
      </c>
      <c r="D45" s="112" t="s">
        <v>4</v>
      </c>
      <c r="E45" s="28" t="s">
        <v>40</v>
      </c>
      <c r="F45" s="28" t="s">
        <v>23</v>
      </c>
      <c r="G45" s="87" t="s">
        <v>24</v>
      </c>
    </row>
    <row r="46" spans="1:7" ht="13.5" thickTop="1" x14ac:dyDescent="0.2">
      <c r="A46" s="53" t="s">
        <v>6</v>
      </c>
      <c r="B46" s="31">
        <v>3.6</v>
      </c>
      <c r="C46" s="32">
        <v>1</v>
      </c>
      <c r="D46" s="32">
        <f>'Acute 95'!D51</f>
        <v>0.2</v>
      </c>
      <c r="E46" s="33">
        <f>B46*C46*D46</f>
        <v>0.72000000000000008</v>
      </c>
      <c r="F46" s="57">
        <v>18.8</v>
      </c>
      <c r="G46" s="88">
        <f>E46*F46</f>
        <v>13.536000000000001</v>
      </c>
    </row>
    <row r="47" spans="1:7" x14ac:dyDescent="0.2">
      <c r="A47" s="52" t="s">
        <v>7</v>
      </c>
      <c r="B47" s="12">
        <v>3.2</v>
      </c>
      <c r="C47" s="35">
        <v>1</v>
      </c>
      <c r="D47" s="35">
        <f>'Acute 95'!D52</f>
        <v>0.55000000000000004</v>
      </c>
      <c r="E47" s="11">
        <f>B47*C47*D47</f>
        <v>1.7600000000000002</v>
      </c>
      <c r="F47" s="58">
        <v>5.9</v>
      </c>
      <c r="G47" s="89">
        <f>E47*F47</f>
        <v>10.384000000000002</v>
      </c>
    </row>
    <row r="48" spans="1:7" x14ac:dyDescent="0.2">
      <c r="A48" s="52" t="s">
        <v>5</v>
      </c>
      <c r="B48" s="12">
        <v>1.5</v>
      </c>
      <c r="C48" s="35">
        <v>1</v>
      </c>
      <c r="D48" s="35">
        <f>'Acute 95'!D53</f>
        <v>0.7</v>
      </c>
      <c r="E48" s="11">
        <f>B48*C48*D48</f>
        <v>1.0499999999999998</v>
      </c>
      <c r="F48" s="58">
        <v>23.3</v>
      </c>
      <c r="G48" s="89">
        <f>E48*F48</f>
        <v>24.464999999999996</v>
      </c>
    </row>
    <row r="49" spans="1:7" x14ac:dyDescent="0.2">
      <c r="A49" s="52" t="s">
        <v>8</v>
      </c>
      <c r="B49" s="12">
        <v>4.2</v>
      </c>
      <c r="C49" s="35">
        <v>1</v>
      </c>
      <c r="D49" s="35">
        <f>'Acute 95'!D54</f>
        <v>0.8</v>
      </c>
      <c r="E49" s="11">
        <f>B49*C49*D49</f>
        <v>3.3600000000000003</v>
      </c>
      <c r="F49" s="58">
        <v>12.7</v>
      </c>
      <c r="G49" s="89">
        <f>E49*F49</f>
        <v>42.672000000000004</v>
      </c>
    </row>
    <row r="50" spans="1:7" x14ac:dyDescent="0.2">
      <c r="A50" s="52" t="s">
        <v>51</v>
      </c>
      <c r="B50" s="12">
        <v>1.1000000000000001</v>
      </c>
      <c r="C50" s="35">
        <v>1</v>
      </c>
      <c r="D50" s="35">
        <f>'Acute 95'!D55</f>
        <v>0.7</v>
      </c>
      <c r="E50" s="11">
        <f t="shared" ref="E50:E53" si="6">B50*C50*D50</f>
        <v>0.77</v>
      </c>
      <c r="F50" s="58">
        <v>16.399999999999999</v>
      </c>
      <c r="G50" s="89">
        <f t="shared" ref="G50:G53" si="7">E50*F50</f>
        <v>12.627999999999998</v>
      </c>
    </row>
    <row r="51" spans="1:7" x14ac:dyDescent="0.2">
      <c r="A51" s="34" t="s">
        <v>50</v>
      </c>
      <c r="B51" s="12">
        <v>0.7</v>
      </c>
      <c r="C51" s="35">
        <v>1</v>
      </c>
      <c r="D51" s="35">
        <f>'Acute 95'!D56</f>
        <v>1</v>
      </c>
      <c r="E51" s="11">
        <f t="shared" si="6"/>
        <v>0.7</v>
      </c>
      <c r="F51" s="58">
        <v>16.100000000000001</v>
      </c>
      <c r="G51" s="89">
        <f t="shared" si="7"/>
        <v>11.27</v>
      </c>
    </row>
    <row r="52" spans="1:7" x14ac:dyDescent="0.2">
      <c r="A52" s="34" t="s">
        <v>9</v>
      </c>
      <c r="B52" s="12">
        <v>1.2</v>
      </c>
      <c r="C52" s="35">
        <v>1</v>
      </c>
      <c r="D52" s="35">
        <f>'Acute 95'!D57</f>
        <v>0.55000000000000004</v>
      </c>
      <c r="E52" s="11">
        <f t="shared" si="6"/>
        <v>0.66</v>
      </c>
      <c r="F52" s="58">
        <v>10</v>
      </c>
      <c r="G52" s="89">
        <f t="shared" si="7"/>
        <v>6.6000000000000005</v>
      </c>
    </row>
    <row r="53" spans="1:7" x14ac:dyDescent="0.2">
      <c r="A53" s="34" t="s">
        <v>10</v>
      </c>
      <c r="B53" s="12">
        <v>3.2</v>
      </c>
      <c r="C53" s="35">
        <v>1</v>
      </c>
      <c r="D53" s="35">
        <f>'Acute 95'!D58</f>
        <v>0.2</v>
      </c>
      <c r="E53" s="11">
        <f t="shared" si="6"/>
        <v>0.64000000000000012</v>
      </c>
      <c r="F53" s="58">
        <v>3.4</v>
      </c>
      <c r="G53" s="89">
        <f t="shared" si="7"/>
        <v>2.1760000000000002</v>
      </c>
    </row>
    <row r="54" spans="1:7" ht="13.5" thickBot="1" x14ac:dyDescent="0.25">
      <c r="A54" s="36" t="s">
        <v>52</v>
      </c>
      <c r="B54" s="37">
        <v>1</v>
      </c>
      <c r="C54" s="38">
        <v>0</v>
      </c>
      <c r="D54" s="38">
        <f>'Acute 95'!D59</f>
        <v>1</v>
      </c>
      <c r="E54" s="55">
        <f>B54*C54*D54</f>
        <v>0</v>
      </c>
      <c r="F54" s="59">
        <v>109.7</v>
      </c>
      <c r="G54" s="91">
        <f>E54*F54</f>
        <v>0</v>
      </c>
    </row>
    <row r="55" spans="1:7" ht="13.5" thickTop="1" x14ac:dyDescent="0.2"/>
    <row r="56" spans="1:7" ht="13.5" thickBot="1" x14ac:dyDescent="0.25">
      <c r="A56" s="86" t="s">
        <v>81</v>
      </c>
      <c r="B56" s="23"/>
      <c r="C56" s="23"/>
      <c r="D56" s="23"/>
      <c r="E56" s="23"/>
      <c r="F56" s="23"/>
      <c r="G56" s="23"/>
    </row>
    <row r="57" spans="1:7" ht="39" thickTop="1" x14ac:dyDescent="0.2">
      <c r="A57" s="119" t="s">
        <v>75</v>
      </c>
      <c r="B57" s="25" t="s">
        <v>41</v>
      </c>
      <c r="C57" s="25" t="s">
        <v>0</v>
      </c>
      <c r="D57" s="25" t="s">
        <v>1</v>
      </c>
      <c r="E57" s="25" t="s">
        <v>39</v>
      </c>
      <c r="F57" s="25" t="s">
        <v>76</v>
      </c>
      <c r="G57" s="27" t="s">
        <v>87</v>
      </c>
    </row>
    <row r="58" spans="1:7" ht="13.5" thickBot="1" x14ac:dyDescent="0.25">
      <c r="A58" s="120"/>
      <c r="B58" s="28" t="s">
        <v>40</v>
      </c>
      <c r="C58" s="28" t="s">
        <v>3</v>
      </c>
      <c r="D58" s="112" t="s">
        <v>4</v>
      </c>
      <c r="E58" s="28" t="s">
        <v>40</v>
      </c>
      <c r="F58" s="28" t="s">
        <v>23</v>
      </c>
      <c r="G58" s="87" t="s">
        <v>24</v>
      </c>
    </row>
    <row r="59" spans="1:7" ht="13.5" thickTop="1" x14ac:dyDescent="0.2">
      <c r="A59" s="53" t="s">
        <v>6</v>
      </c>
      <c r="B59" s="31">
        <v>3.6</v>
      </c>
      <c r="C59" s="32">
        <v>1</v>
      </c>
      <c r="D59" s="32">
        <f>'Acute 95'!D65</f>
        <v>0.2</v>
      </c>
      <c r="E59" s="33">
        <f>B59*C59*D59</f>
        <v>0.72000000000000008</v>
      </c>
      <c r="F59" s="57">
        <v>14.1</v>
      </c>
      <c r="G59" s="88">
        <f>E59*F59</f>
        <v>10.152000000000001</v>
      </c>
    </row>
    <row r="60" spans="1:7" x14ac:dyDescent="0.2">
      <c r="A60" s="52" t="s">
        <v>7</v>
      </c>
      <c r="B60" s="12">
        <v>3.2</v>
      </c>
      <c r="C60" s="35">
        <v>1</v>
      </c>
      <c r="D60" s="35">
        <f>'Acute 95'!D66</f>
        <v>0.55000000000000004</v>
      </c>
      <c r="E60" s="11">
        <f>B60*C60*D60</f>
        <v>1.7600000000000002</v>
      </c>
      <c r="F60" s="58">
        <v>3.9</v>
      </c>
      <c r="G60" s="89">
        <f>E60*F60</f>
        <v>6.8640000000000008</v>
      </c>
    </row>
    <row r="61" spans="1:7" x14ac:dyDescent="0.2">
      <c r="A61" s="52" t="s">
        <v>5</v>
      </c>
      <c r="B61" s="12">
        <v>1.5</v>
      </c>
      <c r="C61" s="35">
        <v>1</v>
      </c>
      <c r="D61" s="35">
        <f>'Acute 95'!D67</f>
        <v>0.7</v>
      </c>
      <c r="E61" s="11">
        <f>B61*C61*D61</f>
        <v>1.0499999999999998</v>
      </c>
      <c r="F61" s="58">
        <v>14.8</v>
      </c>
      <c r="G61" s="89">
        <f>E61*F61</f>
        <v>15.539999999999997</v>
      </c>
    </row>
    <row r="62" spans="1:7" x14ac:dyDescent="0.2">
      <c r="A62" s="52" t="s">
        <v>8</v>
      </c>
      <c r="B62" s="12">
        <v>4.2</v>
      </c>
      <c r="C62" s="35">
        <v>1</v>
      </c>
      <c r="D62" s="35">
        <f>'Acute 95'!D68</f>
        <v>0.8</v>
      </c>
      <c r="E62" s="11">
        <f>B62*C62*D62</f>
        <v>3.3600000000000003</v>
      </c>
      <c r="F62" s="58">
        <v>8</v>
      </c>
      <c r="G62" s="89">
        <f>E62*F62</f>
        <v>26.880000000000003</v>
      </c>
    </row>
    <row r="63" spans="1:7" x14ac:dyDescent="0.2">
      <c r="A63" s="52" t="s">
        <v>51</v>
      </c>
      <c r="B63" s="12">
        <v>1.1000000000000001</v>
      </c>
      <c r="C63" s="35">
        <v>1</v>
      </c>
      <c r="D63" s="35">
        <f>'Acute 95'!D69</f>
        <v>0.7</v>
      </c>
      <c r="E63" s="11">
        <f t="shared" ref="E63:E66" si="8">B63*C63*D63</f>
        <v>0.77</v>
      </c>
      <c r="F63" s="58">
        <v>10.3</v>
      </c>
      <c r="G63" s="89">
        <f t="shared" ref="G63:G66" si="9">E63*F63</f>
        <v>7.9310000000000009</v>
      </c>
    </row>
    <row r="64" spans="1:7" x14ac:dyDescent="0.2">
      <c r="A64" s="34" t="s">
        <v>50</v>
      </c>
      <c r="B64" s="12">
        <v>0.7</v>
      </c>
      <c r="C64" s="35">
        <v>1</v>
      </c>
      <c r="D64" s="35">
        <f>'Acute 95'!D70</f>
        <v>1</v>
      </c>
      <c r="E64" s="11">
        <f t="shared" si="8"/>
        <v>0.7</v>
      </c>
      <c r="F64" s="58">
        <v>9.9</v>
      </c>
      <c r="G64" s="89">
        <f t="shared" si="9"/>
        <v>6.93</v>
      </c>
    </row>
    <row r="65" spans="1:7" x14ac:dyDescent="0.2">
      <c r="A65" s="34" t="s">
        <v>9</v>
      </c>
      <c r="B65" s="12">
        <v>1.2</v>
      </c>
      <c r="C65" s="35">
        <v>1</v>
      </c>
      <c r="D65" s="35">
        <f>'Acute 95'!D71</f>
        <v>0.55000000000000004</v>
      </c>
      <c r="E65" s="11">
        <f t="shared" si="8"/>
        <v>0.66</v>
      </c>
      <c r="F65" s="58">
        <v>6.7</v>
      </c>
      <c r="G65" s="89">
        <f t="shared" si="9"/>
        <v>4.4220000000000006</v>
      </c>
    </row>
    <row r="66" spans="1:7" x14ac:dyDescent="0.2">
      <c r="A66" s="34" t="s">
        <v>10</v>
      </c>
      <c r="B66" s="12">
        <v>3.2</v>
      </c>
      <c r="C66" s="35">
        <v>1</v>
      </c>
      <c r="D66" s="35">
        <f>'Acute 95'!D72</f>
        <v>0.2</v>
      </c>
      <c r="E66" s="11">
        <f t="shared" si="8"/>
        <v>0.64000000000000012</v>
      </c>
      <c r="F66" s="58">
        <v>2.5</v>
      </c>
      <c r="G66" s="89">
        <f t="shared" si="9"/>
        <v>1.6000000000000003</v>
      </c>
    </row>
    <row r="67" spans="1:7" ht="13.5" thickBot="1" x14ac:dyDescent="0.25">
      <c r="A67" s="36" t="s">
        <v>52</v>
      </c>
      <c r="B67" s="37">
        <v>1</v>
      </c>
      <c r="C67" s="38">
        <v>0</v>
      </c>
      <c r="D67" s="38">
        <f>'Acute 95'!D73</f>
        <v>1</v>
      </c>
      <c r="E67" s="55">
        <f>B67*C67*D67</f>
        <v>0</v>
      </c>
      <c r="F67" s="59">
        <v>80.400000000000006</v>
      </c>
      <c r="G67" s="91">
        <f>E67*F67</f>
        <v>0</v>
      </c>
    </row>
    <row r="68" spans="1:7" ht="13.5" thickTop="1" x14ac:dyDescent="0.2"/>
    <row r="69" spans="1:7" ht="13.5" thickBot="1" x14ac:dyDescent="0.25">
      <c r="A69" s="86" t="s">
        <v>82</v>
      </c>
      <c r="B69" s="23"/>
      <c r="C69" s="23"/>
      <c r="D69" s="23"/>
      <c r="E69" s="23"/>
      <c r="F69" s="23"/>
      <c r="G69" s="23"/>
    </row>
    <row r="70" spans="1:7" ht="39" thickTop="1" x14ac:dyDescent="0.2">
      <c r="A70" s="119" t="s">
        <v>75</v>
      </c>
      <c r="B70" s="25" t="s">
        <v>41</v>
      </c>
      <c r="C70" s="25" t="s">
        <v>0</v>
      </c>
      <c r="D70" s="25" t="s">
        <v>1</v>
      </c>
      <c r="E70" s="25" t="s">
        <v>39</v>
      </c>
      <c r="F70" s="25" t="s">
        <v>76</v>
      </c>
      <c r="G70" s="27" t="s">
        <v>87</v>
      </c>
    </row>
    <row r="71" spans="1:7" ht="13.5" thickBot="1" x14ac:dyDescent="0.25">
      <c r="A71" s="120"/>
      <c r="B71" s="28" t="s">
        <v>40</v>
      </c>
      <c r="C71" s="28" t="s">
        <v>3</v>
      </c>
      <c r="D71" s="112" t="s">
        <v>4</v>
      </c>
      <c r="E71" s="28" t="s">
        <v>40</v>
      </c>
      <c r="F71" s="28" t="s">
        <v>23</v>
      </c>
      <c r="G71" s="87" t="s">
        <v>24</v>
      </c>
    </row>
    <row r="72" spans="1:7" ht="13.5" thickTop="1" x14ac:dyDescent="0.2">
      <c r="A72" s="53" t="s">
        <v>6</v>
      </c>
      <c r="B72" s="31">
        <v>3.6</v>
      </c>
      <c r="C72" s="32">
        <v>1</v>
      </c>
      <c r="D72" s="32">
        <f>'Acute 95'!D79</f>
        <v>0.2</v>
      </c>
      <c r="E72" s="33">
        <f>B72*C72*D72</f>
        <v>0.72000000000000008</v>
      </c>
      <c r="F72" s="57">
        <v>9.6</v>
      </c>
      <c r="G72" s="88">
        <f>E72*F72</f>
        <v>6.9120000000000008</v>
      </c>
    </row>
    <row r="73" spans="1:7" x14ac:dyDescent="0.2">
      <c r="A73" s="52" t="s">
        <v>7</v>
      </c>
      <c r="B73" s="12">
        <v>3.2</v>
      </c>
      <c r="C73" s="35">
        <v>1</v>
      </c>
      <c r="D73" s="35">
        <f>'Acute 95'!D80</f>
        <v>0.55000000000000004</v>
      </c>
      <c r="E73" s="11">
        <f>B73*C73*D73</f>
        <v>1.7600000000000002</v>
      </c>
      <c r="F73" s="58">
        <v>2.4</v>
      </c>
      <c r="G73" s="89">
        <f>E73*F73</f>
        <v>4.2240000000000002</v>
      </c>
    </row>
    <row r="74" spans="1:7" x14ac:dyDescent="0.2">
      <c r="A74" s="52" t="s">
        <v>5</v>
      </c>
      <c r="B74" s="12">
        <v>1.5</v>
      </c>
      <c r="C74" s="35">
        <v>1</v>
      </c>
      <c r="D74" s="35">
        <f>'Acute 95'!D81</f>
        <v>0.7</v>
      </c>
      <c r="E74" s="11">
        <f>B74*C74*D74</f>
        <v>1.0499999999999998</v>
      </c>
      <c r="F74" s="58">
        <v>8.4</v>
      </c>
      <c r="G74" s="89">
        <f>E74*F74</f>
        <v>8.8199999999999985</v>
      </c>
    </row>
    <row r="75" spans="1:7" x14ac:dyDescent="0.2">
      <c r="A75" s="52" t="s">
        <v>8</v>
      </c>
      <c r="B75" s="12">
        <v>4.2</v>
      </c>
      <c r="C75" s="35">
        <v>1</v>
      </c>
      <c r="D75" s="35">
        <f>'Acute 95'!D82</f>
        <v>0.8</v>
      </c>
      <c r="E75" s="11">
        <f>B75*C75*D75</f>
        <v>3.3600000000000003</v>
      </c>
      <c r="F75" s="58">
        <v>6.3</v>
      </c>
      <c r="G75" s="89">
        <f>E75*F75</f>
        <v>21.168000000000003</v>
      </c>
    </row>
    <row r="76" spans="1:7" x14ac:dyDescent="0.2">
      <c r="A76" s="52" t="s">
        <v>51</v>
      </c>
      <c r="B76" s="12">
        <v>1.1000000000000001</v>
      </c>
      <c r="C76" s="35">
        <v>1</v>
      </c>
      <c r="D76" s="35">
        <f>'Acute 95'!D83</f>
        <v>0.7</v>
      </c>
      <c r="E76" s="11">
        <f t="shared" ref="E76:E79" si="10">B76*C76*D76</f>
        <v>0.77</v>
      </c>
      <c r="F76" s="58">
        <v>6.6</v>
      </c>
      <c r="G76" s="89">
        <f t="shared" ref="G76:G79" si="11">E76*F76</f>
        <v>5.0819999999999999</v>
      </c>
    </row>
    <row r="77" spans="1:7" x14ac:dyDescent="0.2">
      <c r="A77" s="34" t="s">
        <v>50</v>
      </c>
      <c r="B77" s="12">
        <v>0.7</v>
      </c>
      <c r="C77" s="35">
        <v>1</v>
      </c>
      <c r="D77" s="35">
        <f>'Acute 95'!D84</f>
        <v>1</v>
      </c>
      <c r="E77" s="11">
        <f t="shared" si="10"/>
        <v>0.7</v>
      </c>
      <c r="F77" s="58">
        <v>5</v>
      </c>
      <c r="G77" s="89">
        <f t="shared" si="11"/>
        <v>3.5</v>
      </c>
    </row>
    <row r="78" spans="1:7" x14ac:dyDescent="0.2">
      <c r="A78" s="34" t="s">
        <v>9</v>
      </c>
      <c r="B78" s="12">
        <v>1.2</v>
      </c>
      <c r="C78" s="35">
        <v>1</v>
      </c>
      <c r="D78" s="35">
        <f>'Acute 95'!D85</f>
        <v>0.55000000000000004</v>
      </c>
      <c r="E78" s="11">
        <f t="shared" si="10"/>
        <v>0.66</v>
      </c>
      <c r="F78" s="58">
        <v>4.5</v>
      </c>
      <c r="G78" s="89">
        <f t="shared" si="11"/>
        <v>2.97</v>
      </c>
    </row>
    <row r="79" spans="1:7" x14ac:dyDescent="0.2">
      <c r="A79" s="34" t="s">
        <v>10</v>
      </c>
      <c r="B79" s="12">
        <v>3.2</v>
      </c>
      <c r="C79" s="35">
        <v>1</v>
      </c>
      <c r="D79" s="35">
        <f>'Acute 95'!D86</f>
        <v>0.2</v>
      </c>
      <c r="E79" s="11">
        <f t="shared" si="10"/>
        <v>0.64000000000000012</v>
      </c>
      <c r="F79" s="58">
        <v>1.8</v>
      </c>
      <c r="G79" s="89">
        <f t="shared" si="11"/>
        <v>1.1520000000000004</v>
      </c>
    </row>
    <row r="80" spans="1:7" ht="13.5" thickBot="1" x14ac:dyDescent="0.25">
      <c r="A80" s="36" t="s">
        <v>52</v>
      </c>
      <c r="B80" s="37">
        <v>1</v>
      </c>
      <c r="C80" s="38">
        <v>0</v>
      </c>
      <c r="D80" s="38">
        <f>'Acute 95'!D87</f>
        <v>1</v>
      </c>
      <c r="E80" s="55">
        <f>B80*C80*D80</f>
        <v>0</v>
      </c>
      <c r="F80" s="59">
        <v>65.900000000000006</v>
      </c>
      <c r="G80" s="91">
        <f>E80*F80</f>
        <v>0</v>
      </c>
    </row>
    <row r="81" spans="1:7" ht="13.5" thickTop="1" x14ac:dyDescent="0.2"/>
    <row r="82" spans="1:7" ht="13.5" thickBot="1" x14ac:dyDescent="0.25">
      <c r="A82" s="86" t="s">
        <v>83</v>
      </c>
      <c r="B82" s="23"/>
      <c r="C82" s="23"/>
      <c r="D82" s="23"/>
      <c r="E82" s="23"/>
      <c r="F82" s="23"/>
      <c r="G82" s="23"/>
    </row>
    <row r="83" spans="1:7" ht="39" thickTop="1" x14ac:dyDescent="0.2">
      <c r="A83" s="119" t="s">
        <v>75</v>
      </c>
      <c r="B83" s="25" t="s">
        <v>41</v>
      </c>
      <c r="C83" s="25" t="s">
        <v>0</v>
      </c>
      <c r="D83" s="25" t="s">
        <v>1</v>
      </c>
      <c r="E83" s="25" t="s">
        <v>39</v>
      </c>
      <c r="F83" s="25" t="s">
        <v>76</v>
      </c>
      <c r="G83" s="27" t="s">
        <v>87</v>
      </c>
    </row>
    <row r="84" spans="1:7" ht="13.5" thickBot="1" x14ac:dyDescent="0.25">
      <c r="A84" s="120"/>
      <c r="B84" s="28" t="s">
        <v>40</v>
      </c>
      <c r="C84" s="28" t="s">
        <v>3</v>
      </c>
      <c r="D84" s="112" t="s">
        <v>4</v>
      </c>
      <c r="E84" s="28" t="s">
        <v>40</v>
      </c>
      <c r="F84" s="28" t="s">
        <v>23</v>
      </c>
      <c r="G84" s="87" t="s">
        <v>24</v>
      </c>
    </row>
    <row r="85" spans="1:7" ht="13.5" thickTop="1" x14ac:dyDescent="0.2">
      <c r="A85" s="53" t="s">
        <v>6</v>
      </c>
      <c r="B85" s="31">
        <v>3.6</v>
      </c>
      <c r="C85" s="32">
        <v>1</v>
      </c>
      <c r="D85" s="32">
        <f>'Acute 95'!D93</f>
        <v>0.2</v>
      </c>
      <c r="E85" s="33">
        <f>B85*C85*D85</f>
        <v>0.72000000000000008</v>
      </c>
      <c r="F85" s="57">
        <v>7</v>
      </c>
      <c r="G85" s="88">
        <f>E85*F85</f>
        <v>5.0400000000000009</v>
      </c>
    </row>
    <row r="86" spans="1:7" x14ac:dyDescent="0.2">
      <c r="A86" s="52" t="s">
        <v>7</v>
      </c>
      <c r="B86" s="12">
        <v>3.2</v>
      </c>
      <c r="C86" s="35">
        <v>1</v>
      </c>
      <c r="D86" s="35">
        <f>'Acute 95'!D94</f>
        <v>0.55000000000000004</v>
      </c>
      <c r="E86" s="11">
        <f>B86*C86*D86</f>
        <v>1.7600000000000002</v>
      </c>
      <c r="F86" s="58">
        <v>1.8</v>
      </c>
      <c r="G86" s="89">
        <f>E86*F86</f>
        <v>3.1680000000000006</v>
      </c>
    </row>
    <row r="87" spans="1:7" x14ac:dyDescent="0.2">
      <c r="A87" s="52" t="s">
        <v>5</v>
      </c>
      <c r="B87" s="12">
        <v>1.5</v>
      </c>
      <c r="C87" s="35">
        <v>1</v>
      </c>
      <c r="D87" s="35">
        <f>'Acute 95'!D95</f>
        <v>0.7</v>
      </c>
      <c r="E87" s="11">
        <f>B87*C87*D87</f>
        <v>1.0499999999999998</v>
      </c>
      <c r="F87" s="58">
        <v>7</v>
      </c>
      <c r="G87" s="89">
        <f>E87*F87</f>
        <v>7.3499999999999988</v>
      </c>
    </row>
    <row r="88" spans="1:7" x14ac:dyDescent="0.2">
      <c r="A88" s="52" t="s">
        <v>8</v>
      </c>
      <c r="B88" s="12">
        <v>4.2</v>
      </c>
      <c r="C88" s="35">
        <v>1</v>
      </c>
      <c r="D88" s="35">
        <f>'Acute 95'!D96</f>
        <v>0.8</v>
      </c>
      <c r="E88" s="11">
        <f>B88*C88*D88</f>
        <v>3.3600000000000003</v>
      </c>
      <c r="F88" s="58">
        <v>5.3</v>
      </c>
      <c r="G88" s="89">
        <f>E88*F88</f>
        <v>17.808</v>
      </c>
    </row>
    <row r="89" spans="1:7" x14ac:dyDescent="0.2">
      <c r="A89" s="52" t="s">
        <v>51</v>
      </c>
      <c r="B89" s="12">
        <v>1.1000000000000001</v>
      </c>
      <c r="C89" s="35">
        <v>1</v>
      </c>
      <c r="D89" s="35">
        <f>'Acute 95'!D97</f>
        <v>0.7</v>
      </c>
      <c r="E89" s="11">
        <f t="shared" ref="E89:E92" si="12">B89*C89*D89</f>
        <v>0.77</v>
      </c>
      <c r="F89" s="58">
        <v>7.2</v>
      </c>
      <c r="G89" s="89">
        <f t="shared" ref="G89:G92" si="13">E89*F89</f>
        <v>5.5440000000000005</v>
      </c>
    </row>
    <row r="90" spans="1:7" x14ac:dyDescent="0.2">
      <c r="A90" s="34" t="s">
        <v>50</v>
      </c>
      <c r="B90" s="12">
        <v>0.7</v>
      </c>
      <c r="C90" s="35">
        <v>1</v>
      </c>
      <c r="D90" s="35">
        <f>'Acute 95'!D98</f>
        <v>1</v>
      </c>
      <c r="E90" s="11">
        <f t="shared" si="12"/>
        <v>0.7</v>
      </c>
      <c r="F90" s="58">
        <v>3.8</v>
      </c>
      <c r="G90" s="89">
        <f t="shared" si="13"/>
        <v>2.6599999999999997</v>
      </c>
    </row>
    <row r="91" spans="1:7" x14ac:dyDescent="0.2">
      <c r="A91" s="34" t="s">
        <v>9</v>
      </c>
      <c r="B91" s="12">
        <v>1.2</v>
      </c>
      <c r="C91" s="35">
        <v>1</v>
      </c>
      <c r="D91" s="35">
        <f>'Acute 95'!D99</f>
        <v>0.55000000000000004</v>
      </c>
      <c r="E91" s="11">
        <f t="shared" si="12"/>
        <v>0.66</v>
      </c>
      <c r="F91" s="58">
        <v>4.3</v>
      </c>
      <c r="G91" s="89">
        <f t="shared" si="13"/>
        <v>2.8380000000000001</v>
      </c>
    </row>
    <row r="92" spans="1:7" x14ac:dyDescent="0.2">
      <c r="A92" s="34" t="s">
        <v>10</v>
      </c>
      <c r="B92" s="12">
        <v>3.2</v>
      </c>
      <c r="C92" s="35">
        <v>1</v>
      </c>
      <c r="D92" s="35">
        <f>'Acute 95'!D100</f>
        <v>0.2</v>
      </c>
      <c r="E92" s="11">
        <f t="shared" si="12"/>
        <v>0.64000000000000012</v>
      </c>
      <c r="F92" s="58">
        <v>1.6</v>
      </c>
      <c r="G92" s="89">
        <f t="shared" si="13"/>
        <v>1.0240000000000002</v>
      </c>
    </row>
    <row r="93" spans="1:7" ht="13.5" thickBot="1" x14ac:dyDescent="0.25">
      <c r="A93" s="36" t="s">
        <v>52</v>
      </c>
      <c r="B93" s="37">
        <v>1</v>
      </c>
      <c r="C93" s="38">
        <v>0</v>
      </c>
      <c r="D93" s="38">
        <f>'Acute 95'!D101</f>
        <v>1</v>
      </c>
      <c r="E93" s="55">
        <f>B93*C93*D93</f>
        <v>0</v>
      </c>
      <c r="F93" s="59">
        <v>71.7</v>
      </c>
      <c r="G93" s="91">
        <f>E93*F93</f>
        <v>0</v>
      </c>
    </row>
    <row r="94" spans="1:7" ht="13.5" thickTop="1" x14ac:dyDescent="0.2"/>
    <row r="95" spans="1:7" ht="13.5" thickBot="1" x14ac:dyDescent="0.25">
      <c r="A95" s="86" t="s">
        <v>84</v>
      </c>
      <c r="B95" s="23"/>
      <c r="C95" s="23"/>
      <c r="D95" s="23"/>
      <c r="E95" s="23"/>
      <c r="F95" s="23"/>
      <c r="G95" s="23"/>
    </row>
    <row r="96" spans="1:7" ht="39" thickTop="1" x14ac:dyDescent="0.2">
      <c r="A96" s="119" t="s">
        <v>75</v>
      </c>
      <c r="B96" s="25" t="s">
        <v>41</v>
      </c>
      <c r="C96" s="25" t="s">
        <v>0</v>
      </c>
      <c r="D96" s="25" t="s">
        <v>1</v>
      </c>
      <c r="E96" s="25" t="s">
        <v>39</v>
      </c>
      <c r="F96" s="25" t="s">
        <v>76</v>
      </c>
      <c r="G96" s="27" t="s">
        <v>87</v>
      </c>
    </row>
    <row r="97" spans="1:7" ht="13.5" thickBot="1" x14ac:dyDescent="0.25">
      <c r="A97" s="120"/>
      <c r="B97" s="28" t="s">
        <v>40</v>
      </c>
      <c r="C97" s="28" t="s">
        <v>3</v>
      </c>
      <c r="D97" s="112" t="s">
        <v>4</v>
      </c>
      <c r="E97" s="28" t="s">
        <v>40</v>
      </c>
      <c r="F97" s="28" t="s">
        <v>23</v>
      </c>
      <c r="G97" s="87" t="s">
        <v>24</v>
      </c>
    </row>
    <row r="98" spans="1:7" ht="13.5" thickTop="1" x14ac:dyDescent="0.2">
      <c r="A98" s="53" t="s">
        <v>6</v>
      </c>
      <c r="B98" s="31">
        <v>3.6</v>
      </c>
      <c r="C98" s="32">
        <v>1</v>
      </c>
      <c r="D98" s="32">
        <f>'Acute 95'!D107</f>
        <v>0.2</v>
      </c>
      <c r="E98" s="33">
        <f>B98*C98*D98</f>
        <v>0.72000000000000008</v>
      </c>
      <c r="F98" s="57">
        <v>5.3</v>
      </c>
      <c r="G98" s="88">
        <f>E98*F98</f>
        <v>3.8160000000000003</v>
      </c>
    </row>
    <row r="99" spans="1:7" x14ac:dyDescent="0.2">
      <c r="A99" s="52" t="s">
        <v>7</v>
      </c>
      <c r="B99" s="12">
        <v>3.2</v>
      </c>
      <c r="C99" s="35">
        <v>1</v>
      </c>
      <c r="D99" s="35">
        <f>'Acute 95'!D108</f>
        <v>0.55000000000000004</v>
      </c>
      <c r="E99" s="11">
        <f>B99*C99*D99</f>
        <v>1.7600000000000002</v>
      </c>
      <c r="F99" s="58">
        <v>1.5</v>
      </c>
      <c r="G99" s="89">
        <f>E99*F99</f>
        <v>2.6400000000000006</v>
      </c>
    </row>
    <row r="100" spans="1:7" x14ac:dyDescent="0.2">
      <c r="A100" s="52" t="s">
        <v>5</v>
      </c>
      <c r="B100" s="12">
        <v>1.5</v>
      </c>
      <c r="C100" s="35">
        <v>1</v>
      </c>
      <c r="D100" s="35">
        <f>'Acute 95'!D109</f>
        <v>0.7</v>
      </c>
      <c r="E100" s="11">
        <f>B100*C100*D100</f>
        <v>1.0499999999999998</v>
      </c>
      <c r="F100" s="58">
        <v>6.6</v>
      </c>
      <c r="G100" s="89">
        <f>E100*F100</f>
        <v>6.9299999999999988</v>
      </c>
    </row>
    <row r="101" spans="1:7" x14ac:dyDescent="0.2">
      <c r="A101" s="52" t="s">
        <v>8</v>
      </c>
      <c r="B101" s="12">
        <v>4.2</v>
      </c>
      <c r="C101" s="35">
        <v>1</v>
      </c>
      <c r="D101" s="35">
        <f>'Acute 95'!D110</f>
        <v>0.8</v>
      </c>
      <c r="E101" s="11">
        <f>B101*C101*D101</f>
        <v>3.3600000000000003</v>
      </c>
      <c r="F101" s="58">
        <v>4.3</v>
      </c>
      <c r="G101" s="89">
        <f>E101*F101</f>
        <v>14.448</v>
      </c>
    </row>
    <row r="102" spans="1:7" x14ac:dyDescent="0.2">
      <c r="A102" s="52" t="s">
        <v>51</v>
      </c>
      <c r="B102" s="12">
        <v>1.1000000000000001</v>
      </c>
      <c r="C102" s="35">
        <v>1</v>
      </c>
      <c r="D102" s="35">
        <f>'Acute 95'!D111</f>
        <v>0.7</v>
      </c>
      <c r="E102" s="11">
        <f t="shared" ref="E102:E105" si="14">B102*C102*D102</f>
        <v>0.77</v>
      </c>
      <c r="F102" s="58">
        <v>6.9</v>
      </c>
      <c r="G102" s="89">
        <f t="shared" ref="G102:G105" si="15">E102*F102</f>
        <v>5.3130000000000006</v>
      </c>
    </row>
    <row r="103" spans="1:7" x14ac:dyDescent="0.2">
      <c r="A103" s="34" t="s">
        <v>50</v>
      </c>
      <c r="B103" s="12">
        <v>0.7</v>
      </c>
      <c r="C103" s="35">
        <v>1</v>
      </c>
      <c r="D103" s="35">
        <f>'Acute 95'!D112</f>
        <v>1</v>
      </c>
      <c r="E103" s="11">
        <f t="shared" si="14"/>
        <v>0.7</v>
      </c>
      <c r="F103" s="58">
        <v>3.9</v>
      </c>
      <c r="G103" s="89">
        <f t="shared" si="15"/>
        <v>2.73</v>
      </c>
    </row>
    <row r="104" spans="1:7" x14ac:dyDescent="0.2">
      <c r="A104" s="34" t="s">
        <v>9</v>
      </c>
      <c r="B104" s="12">
        <v>1.2</v>
      </c>
      <c r="C104" s="35">
        <v>1</v>
      </c>
      <c r="D104" s="35">
        <f>'Acute 95'!D113</f>
        <v>0.55000000000000004</v>
      </c>
      <c r="E104" s="11">
        <f t="shared" si="14"/>
        <v>0.66</v>
      </c>
      <c r="F104" s="58">
        <v>3.2</v>
      </c>
      <c r="G104" s="89">
        <f t="shared" si="15"/>
        <v>2.1120000000000001</v>
      </c>
    </row>
    <row r="105" spans="1:7" x14ac:dyDescent="0.2">
      <c r="A105" s="34" t="s">
        <v>10</v>
      </c>
      <c r="B105" s="12">
        <v>3.2</v>
      </c>
      <c r="C105" s="35">
        <v>1</v>
      </c>
      <c r="D105" s="35">
        <f>'Acute 95'!D114</f>
        <v>0.2</v>
      </c>
      <c r="E105" s="11">
        <f t="shared" si="14"/>
        <v>0.64000000000000012</v>
      </c>
      <c r="F105" s="58">
        <v>1.3</v>
      </c>
      <c r="G105" s="89">
        <f t="shared" si="15"/>
        <v>0.83200000000000018</v>
      </c>
    </row>
    <row r="106" spans="1:7" ht="13.5" thickBot="1" x14ac:dyDescent="0.25">
      <c r="A106" s="36" t="s">
        <v>52</v>
      </c>
      <c r="B106" s="37">
        <v>1</v>
      </c>
      <c r="C106" s="38">
        <v>0</v>
      </c>
      <c r="D106" s="38">
        <f>'Acute 95'!D115</f>
        <v>1</v>
      </c>
      <c r="E106" s="55">
        <f>B106*C106*D106</f>
        <v>0</v>
      </c>
      <c r="F106" s="59">
        <v>58.9</v>
      </c>
      <c r="G106" s="91">
        <f>E106*F106</f>
        <v>0</v>
      </c>
    </row>
    <row r="107" spans="1:7" ht="13.5" thickTop="1" x14ac:dyDescent="0.2"/>
    <row r="108" spans="1:7" ht="13.5" thickBot="1" x14ac:dyDescent="0.25">
      <c r="A108" s="86" t="s">
        <v>85</v>
      </c>
      <c r="B108" s="23"/>
      <c r="C108" s="23"/>
      <c r="D108" s="23"/>
      <c r="E108" s="23"/>
      <c r="F108" s="23"/>
      <c r="G108" s="23"/>
    </row>
    <row r="109" spans="1:7" ht="39" thickTop="1" x14ac:dyDescent="0.2">
      <c r="A109" s="119" t="s">
        <v>75</v>
      </c>
      <c r="B109" s="25" t="s">
        <v>41</v>
      </c>
      <c r="C109" s="25" t="s">
        <v>0</v>
      </c>
      <c r="D109" s="25" t="s">
        <v>1</v>
      </c>
      <c r="E109" s="25" t="s">
        <v>39</v>
      </c>
      <c r="F109" s="25" t="s">
        <v>76</v>
      </c>
      <c r="G109" s="27" t="s">
        <v>87</v>
      </c>
    </row>
    <row r="110" spans="1:7" ht="13.5" thickBot="1" x14ac:dyDescent="0.25">
      <c r="A110" s="120"/>
      <c r="B110" s="28" t="s">
        <v>40</v>
      </c>
      <c r="C110" s="28" t="s">
        <v>3</v>
      </c>
      <c r="D110" s="112" t="s">
        <v>4</v>
      </c>
      <c r="E110" s="28" t="s">
        <v>40</v>
      </c>
      <c r="F110" s="28" t="s">
        <v>23</v>
      </c>
      <c r="G110" s="87" t="s">
        <v>24</v>
      </c>
    </row>
    <row r="111" spans="1:7" ht="13.5" thickTop="1" x14ac:dyDescent="0.2">
      <c r="A111" s="53" t="s">
        <v>6</v>
      </c>
      <c r="B111" s="31">
        <v>3.6</v>
      </c>
      <c r="C111" s="32">
        <v>1</v>
      </c>
      <c r="D111" s="32">
        <f>'Acute 95'!D121</f>
        <v>0.2</v>
      </c>
      <c r="E111" s="33">
        <f>B111*C111*D111</f>
        <v>0.72000000000000008</v>
      </c>
      <c r="F111" s="57">
        <v>6.7</v>
      </c>
      <c r="G111" s="88">
        <f>E111*F111</f>
        <v>4.8240000000000007</v>
      </c>
    </row>
    <row r="112" spans="1:7" x14ac:dyDescent="0.2">
      <c r="A112" s="52" t="s">
        <v>7</v>
      </c>
      <c r="B112" s="12">
        <v>3.2</v>
      </c>
      <c r="C112" s="35">
        <v>1</v>
      </c>
      <c r="D112" s="35">
        <f>'Acute 95'!D122</f>
        <v>0.55000000000000004</v>
      </c>
      <c r="E112" s="11">
        <f>B112*C112*D112</f>
        <v>1.7600000000000002</v>
      </c>
      <c r="F112" s="58">
        <v>1.9</v>
      </c>
      <c r="G112" s="89">
        <f>E112*F112</f>
        <v>3.3440000000000003</v>
      </c>
    </row>
    <row r="113" spans="1:7" x14ac:dyDescent="0.2">
      <c r="A113" s="52" t="s">
        <v>5</v>
      </c>
      <c r="B113" s="12">
        <v>1.5</v>
      </c>
      <c r="C113" s="35">
        <v>1</v>
      </c>
      <c r="D113" s="35">
        <f>'Acute 95'!D123</f>
        <v>0.7</v>
      </c>
      <c r="E113" s="11">
        <f>B113*C113*D113</f>
        <v>1.0499999999999998</v>
      </c>
      <c r="F113" s="58">
        <v>7.3</v>
      </c>
      <c r="G113" s="89">
        <f>E113*F113</f>
        <v>7.6649999999999983</v>
      </c>
    </row>
    <row r="114" spans="1:7" x14ac:dyDescent="0.2">
      <c r="A114" s="52" t="s">
        <v>8</v>
      </c>
      <c r="B114" s="12">
        <v>4.2</v>
      </c>
      <c r="C114" s="35">
        <v>1</v>
      </c>
      <c r="D114" s="35">
        <f>'Acute 95'!D124</f>
        <v>0.8</v>
      </c>
      <c r="E114" s="11">
        <f>B114*C114*D114</f>
        <v>3.3600000000000003</v>
      </c>
      <c r="F114" s="58">
        <v>4.9000000000000004</v>
      </c>
      <c r="G114" s="89">
        <f>E114*F114</f>
        <v>16.464000000000002</v>
      </c>
    </row>
    <row r="115" spans="1:7" x14ac:dyDescent="0.2">
      <c r="A115" s="52" t="s">
        <v>51</v>
      </c>
      <c r="B115" s="12">
        <v>1.1000000000000001</v>
      </c>
      <c r="C115" s="35">
        <v>1</v>
      </c>
      <c r="D115" s="35">
        <f>'Acute 95'!D125</f>
        <v>0.7</v>
      </c>
      <c r="E115" s="11">
        <f t="shared" ref="E115:E118" si="16">B115*C115*D115</f>
        <v>0.77</v>
      </c>
      <c r="F115" s="58">
        <v>7.3</v>
      </c>
      <c r="G115" s="89">
        <f t="shared" ref="G115:G118" si="17">E115*F115</f>
        <v>5.6209999999999996</v>
      </c>
    </row>
    <row r="116" spans="1:7" x14ac:dyDescent="0.2">
      <c r="A116" s="34" t="s">
        <v>50</v>
      </c>
      <c r="B116" s="12">
        <v>0.7</v>
      </c>
      <c r="C116" s="35">
        <v>1</v>
      </c>
      <c r="D116" s="35">
        <f>'Acute 95'!D126</f>
        <v>1</v>
      </c>
      <c r="E116" s="11">
        <f t="shared" si="16"/>
        <v>0.7</v>
      </c>
      <c r="F116" s="58">
        <v>4.0999999999999996</v>
      </c>
      <c r="G116" s="89">
        <f t="shared" si="17"/>
        <v>2.8699999999999997</v>
      </c>
    </row>
    <row r="117" spans="1:7" x14ac:dyDescent="0.2">
      <c r="A117" s="34" t="s">
        <v>9</v>
      </c>
      <c r="B117" s="12">
        <v>1.2</v>
      </c>
      <c r="C117" s="35">
        <v>1</v>
      </c>
      <c r="D117" s="35">
        <f>'Acute 95'!D127</f>
        <v>0.55000000000000004</v>
      </c>
      <c r="E117" s="11">
        <f t="shared" si="16"/>
        <v>0.66</v>
      </c>
      <c r="F117" s="58">
        <v>3.8</v>
      </c>
      <c r="G117" s="89">
        <f t="shared" si="17"/>
        <v>2.508</v>
      </c>
    </row>
    <row r="118" spans="1:7" x14ac:dyDescent="0.2">
      <c r="A118" s="34" t="s">
        <v>10</v>
      </c>
      <c r="B118" s="12">
        <v>3.2</v>
      </c>
      <c r="C118" s="35">
        <v>1</v>
      </c>
      <c r="D118" s="35">
        <f>'Acute 95'!D128</f>
        <v>0.2</v>
      </c>
      <c r="E118" s="11">
        <f t="shared" si="16"/>
        <v>0.64000000000000012</v>
      </c>
      <c r="F118" s="58">
        <v>1.6</v>
      </c>
      <c r="G118" s="89">
        <f t="shared" si="17"/>
        <v>1.0240000000000002</v>
      </c>
    </row>
    <row r="119" spans="1:7" ht="13.5" thickBot="1" x14ac:dyDescent="0.25">
      <c r="A119" s="36" t="s">
        <v>52</v>
      </c>
      <c r="B119" s="37">
        <v>1</v>
      </c>
      <c r="C119" s="38">
        <v>0</v>
      </c>
      <c r="D119" s="38">
        <f>'Acute 95'!D129</f>
        <v>1</v>
      </c>
      <c r="E119" s="55">
        <f>B119*C119*D119</f>
        <v>0</v>
      </c>
      <c r="F119" s="59">
        <v>67.900000000000006</v>
      </c>
      <c r="G119" s="91">
        <f>E119*F119</f>
        <v>0</v>
      </c>
    </row>
    <row r="120" spans="1:7" ht="13.5" thickTop="1" x14ac:dyDescent="0.2"/>
  </sheetData>
  <mergeCells count="9">
    <mergeCell ref="A83:A84"/>
    <mergeCell ref="A96:A97"/>
    <mergeCell ref="A109:A110"/>
    <mergeCell ref="A5:A6"/>
    <mergeCell ref="A18:A19"/>
    <mergeCell ref="A31:A32"/>
    <mergeCell ref="A44:A45"/>
    <mergeCell ref="A57:A58"/>
    <mergeCell ref="A70:A71"/>
  </mergeCells>
  <conditionalFormatting sqref="G7:G15">
    <cfRule type="top10" dxfId="8" priority="9" rank="2"/>
  </conditionalFormatting>
  <conditionalFormatting sqref="G20:G28">
    <cfRule type="top10" dxfId="7" priority="8" rank="2"/>
  </conditionalFormatting>
  <conditionalFormatting sqref="G33:G41">
    <cfRule type="top10" dxfId="6" priority="7" rank="2"/>
  </conditionalFormatting>
  <conditionalFormatting sqref="G46:G54">
    <cfRule type="top10" dxfId="5" priority="6" rank="2"/>
  </conditionalFormatting>
  <conditionalFormatting sqref="G59:G67">
    <cfRule type="top10" dxfId="4" priority="5" rank="2"/>
  </conditionalFormatting>
  <conditionalFormatting sqref="G72:G80">
    <cfRule type="top10" dxfId="3" priority="4" rank="2"/>
  </conditionalFormatting>
  <conditionalFormatting sqref="G85:G93">
    <cfRule type="top10" dxfId="2" priority="3" rank="2"/>
  </conditionalFormatting>
  <conditionalFormatting sqref="G98:G106">
    <cfRule type="top10" dxfId="1" priority="2" rank="2"/>
  </conditionalFormatting>
  <conditionalFormatting sqref="G111:G119">
    <cfRule type="top10" dxfId="0" priority="1" rank="2"/>
  </conditionalFormatting>
  <pageMargins left="0.7" right="0.7" top="0.75" bottom="0.75" header="0.3" footer="0.3"/>
  <pageSetup orientation="portrait" r:id="rId1"/>
  <headerFooter>
    <oddFooter>&amp;L1204189.000 – 4964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1"/>
  <sheetViews>
    <sheetView zoomScaleNormal="100" workbookViewId="0"/>
  </sheetViews>
  <sheetFormatPr defaultRowHeight="12.75" x14ac:dyDescent="0.2"/>
  <cols>
    <col min="1" max="1" width="11.7109375" customWidth="1"/>
    <col min="2" max="2" width="12.7109375" customWidth="1"/>
    <col min="3" max="3" width="11.7109375" style="103" customWidth="1"/>
    <col min="4" max="5" width="12.7109375" customWidth="1"/>
    <col min="6" max="6" width="14.7109375" customWidth="1"/>
    <col min="7" max="7" width="20.7109375" customWidth="1"/>
    <col min="8" max="9" width="12.7109375" customWidth="1"/>
  </cols>
  <sheetData>
    <row r="1" spans="1:9" s="117" customFormat="1" ht="15.75" x14ac:dyDescent="0.25">
      <c r="A1" s="117" t="s">
        <v>109</v>
      </c>
      <c r="C1" s="118"/>
    </row>
    <row r="2" spans="1:9" x14ac:dyDescent="0.2">
      <c r="A2" s="3" t="s">
        <v>88</v>
      </c>
      <c r="G2" s="3" t="str">
        <f>'Input+Results'!B4</f>
        <v>Chemical X</v>
      </c>
    </row>
    <row r="3" spans="1:9" x14ac:dyDescent="0.2">
      <c r="A3" s="2" t="s">
        <v>89</v>
      </c>
      <c r="G3" s="3"/>
    </row>
    <row r="4" spans="1:9" x14ac:dyDescent="0.2">
      <c r="A4" s="92"/>
      <c r="B4" s="93"/>
      <c r="D4" s="93"/>
      <c r="E4" s="93"/>
      <c r="F4" s="92"/>
      <c r="G4" s="93"/>
    </row>
    <row r="5" spans="1:9" x14ac:dyDescent="0.2">
      <c r="A5" s="3"/>
    </row>
    <row r="6" spans="1:9" ht="13.5" thickBot="1" x14ac:dyDescent="0.25">
      <c r="A6" s="3" t="s">
        <v>53</v>
      </c>
    </row>
    <row r="7" spans="1:9" ht="51.75" thickTop="1" x14ac:dyDescent="0.2">
      <c r="A7" s="119" t="s">
        <v>47</v>
      </c>
      <c r="B7" s="25" t="s">
        <v>41</v>
      </c>
      <c r="C7" s="26" t="s">
        <v>0</v>
      </c>
      <c r="D7" s="26" t="s">
        <v>1</v>
      </c>
      <c r="E7" s="25" t="s">
        <v>39</v>
      </c>
      <c r="F7" s="26" t="s">
        <v>13</v>
      </c>
      <c r="G7" s="25" t="s">
        <v>48</v>
      </c>
      <c r="H7" s="25" t="s">
        <v>16</v>
      </c>
      <c r="I7" s="42" t="s">
        <v>2</v>
      </c>
    </row>
    <row r="8" spans="1:9" ht="13.5" thickBot="1" x14ac:dyDescent="0.25">
      <c r="A8" s="120"/>
      <c r="B8" s="28" t="s">
        <v>40</v>
      </c>
      <c r="C8" s="28" t="s">
        <v>3</v>
      </c>
      <c r="D8" s="28" t="s">
        <v>4</v>
      </c>
      <c r="E8" s="28" t="s">
        <v>40</v>
      </c>
      <c r="F8" s="28" t="s">
        <v>19</v>
      </c>
      <c r="G8" s="29" t="s">
        <v>24</v>
      </c>
      <c r="H8" s="28" t="s">
        <v>17</v>
      </c>
      <c r="I8" s="30" t="s">
        <v>18</v>
      </c>
    </row>
    <row r="9" spans="1:9" ht="13.5" thickTop="1" x14ac:dyDescent="0.2">
      <c r="A9" s="53" t="s">
        <v>6</v>
      </c>
      <c r="B9" s="57">
        <v>3.6</v>
      </c>
      <c r="C9" s="32">
        <v>0.56999999999999995</v>
      </c>
      <c r="D9" s="94">
        <v>0.05</v>
      </c>
      <c r="E9" s="54">
        <f t="shared" ref="E9:E16" si="0">B9*C9*D9</f>
        <v>0.10260000000000001</v>
      </c>
      <c r="F9" s="57">
        <v>3</v>
      </c>
      <c r="G9" s="54">
        <f t="shared" ref="G9:G16" si="1">E9*F9</f>
        <v>0.30780000000000002</v>
      </c>
      <c r="H9" s="31">
        <v>6.9999999999999999E-4</v>
      </c>
      <c r="I9" s="65">
        <f t="shared" ref="I9:I16" si="2">G9*H9</f>
        <v>2.1546E-4</v>
      </c>
    </row>
    <row r="10" spans="1:9" x14ac:dyDescent="0.2">
      <c r="A10" s="52" t="s">
        <v>7</v>
      </c>
      <c r="B10" s="58">
        <v>3.2</v>
      </c>
      <c r="C10" s="35">
        <v>0.3</v>
      </c>
      <c r="D10" s="35">
        <v>0.55000000000000004</v>
      </c>
      <c r="E10" s="47">
        <f t="shared" si="0"/>
        <v>0.52800000000000002</v>
      </c>
      <c r="F10" s="58">
        <v>0.5</v>
      </c>
      <c r="G10" s="47">
        <f t="shared" si="1"/>
        <v>0.26400000000000001</v>
      </c>
      <c r="H10" s="12">
        <f>H9</f>
        <v>6.9999999999999999E-4</v>
      </c>
      <c r="I10" s="66">
        <f t="shared" si="2"/>
        <v>1.8480000000000002E-4</v>
      </c>
    </row>
    <row r="11" spans="1:9" x14ac:dyDescent="0.2">
      <c r="A11" s="52" t="s">
        <v>5</v>
      </c>
      <c r="B11" s="58">
        <v>1.5</v>
      </c>
      <c r="C11" s="35">
        <v>0.36</v>
      </c>
      <c r="D11" s="35">
        <v>0.7</v>
      </c>
      <c r="E11" s="47">
        <f t="shared" si="0"/>
        <v>0.378</v>
      </c>
      <c r="F11" s="58">
        <v>1.8</v>
      </c>
      <c r="G11" s="47">
        <f t="shared" si="1"/>
        <v>0.6804</v>
      </c>
      <c r="H11" s="12">
        <f>H9</f>
        <v>6.9999999999999999E-4</v>
      </c>
      <c r="I11" s="66">
        <f t="shared" si="2"/>
        <v>4.7627999999999999E-4</v>
      </c>
    </row>
    <row r="12" spans="1:9" x14ac:dyDescent="0.2">
      <c r="A12" s="52" t="s">
        <v>8</v>
      </c>
      <c r="B12" s="58">
        <v>4.2</v>
      </c>
      <c r="C12" s="35">
        <v>0.16</v>
      </c>
      <c r="D12" s="95">
        <v>0.4</v>
      </c>
      <c r="E12" s="47">
        <f t="shared" si="0"/>
        <v>0.26880000000000004</v>
      </c>
      <c r="F12" s="58">
        <v>2</v>
      </c>
      <c r="G12" s="47">
        <f t="shared" si="1"/>
        <v>0.53760000000000008</v>
      </c>
      <c r="H12" s="12">
        <f>H9</f>
        <v>6.9999999999999999E-4</v>
      </c>
      <c r="I12" s="66">
        <f t="shared" si="2"/>
        <v>3.7632000000000003E-4</v>
      </c>
    </row>
    <row r="13" spans="1:9" x14ac:dyDescent="0.2">
      <c r="A13" s="52" t="s">
        <v>51</v>
      </c>
      <c r="B13" s="58">
        <v>1.1000000000000001</v>
      </c>
      <c r="C13" s="35">
        <v>0.24</v>
      </c>
      <c r="D13" s="35">
        <v>0.7</v>
      </c>
      <c r="E13" s="47">
        <f t="shared" si="0"/>
        <v>0.18479999999999999</v>
      </c>
      <c r="F13" s="58">
        <v>2.5</v>
      </c>
      <c r="G13" s="47">
        <f t="shared" si="1"/>
        <v>0.46199999999999997</v>
      </c>
      <c r="H13" s="12">
        <f>H9</f>
        <v>6.9999999999999999E-4</v>
      </c>
      <c r="I13" s="66">
        <f t="shared" si="2"/>
        <v>3.2339999999999995E-4</v>
      </c>
    </row>
    <row r="14" spans="1:9" x14ac:dyDescent="0.2">
      <c r="A14" s="34" t="s">
        <v>50</v>
      </c>
      <c r="B14" s="58">
        <v>0.7</v>
      </c>
      <c r="C14" s="35">
        <v>0.21</v>
      </c>
      <c r="D14" s="35">
        <v>1</v>
      </c>
      <c r="E14" s="47">
        <f t="shared" si="0"/>
        <v>0.14699999999999999</v>
      </c>
      <c r="F14" s="58">
        <v>1.4</v>
      </c>
      <c r="G14" s="47">
        <f t="shared" si="1"/>
        <v>0.20579999999999998</v>
      </c>
      <c r="H14" s="12">
        <f>H9</f>
        <v>6.9999999999999999E-4</v>
      </c>
      <c r="I14" s="66">
        <f t="shared" si="2"/>
        <v>1.4406E-4</v>
      </c>
    </row>
    <row r="15" spans="1:9" x14ac:dyDescent="0.2">
      <c r="A15" s="34" t="s">
        <v>9</v>
      </c>
      <c r="B15" s="58">
        <v>1.2</v>
      </c>
      <c r="C15" s="35">
        <v>0.21</v>
      </c>
      <c r="D15" s="35">
        <v>0.55000000000000004</v>
      </c>
      <c r="E15" s="47">
        <f t="shared" si="0"/>
        <v>0.1386</v>
      </c>
      <c r="F15" s="58">
        <v>1.1000000000000001</v>
      </c>
      <c r="G15" s="47">
        <f t="shared" si="1"/>
        <v>0.15246000000000001</v>
      </c>
      <c r="H15" s="12">
        <f>H9</f>
        <v>6.9999999999999999E-4</v>
      </c>
      <c r="I15" s="66">
        <f t="shared" si="2"/>
        <v>1.0672200000000001E-4</v>
      </c>
    </row>
    <row r="16" spans="1:9" x14ac:dyDescent="0.2">
      <c r="A16" s="34" t="s">
        <v>10</v>
      </c>
      <c r="B16" s="58">
        <v>3.2</v>
      </c>
      <c r="C16" s="35">
        <v>0.21</v>
      </c>
      <c r="D16" s="95">
        <v>0.05</v>
      </c>
      <c r="E16" s="47">
        <f t="shared" si="0"/>
        <v>3.3600000000000005E-2</v>
      </c>
      <c r="F16" s="58">
        <v>0.4</v>
      </c>
      <c r="G16" s="47">
        <f t="shared" si="1"/>
        <v>1.3440000000000002E-2</v>
      </c>
      <c r="H16" s="12">
        <f>H9</f>
        <v>6.9999999999999999E-4</v>
      </c>
      <c r="I16" s="66">
        <f t="shared" si="2"/>
        <v>9.4080000000000021E-6</v>
      </c>
    </row>
    <row r="17" spans="1:9" ht="13.5" thickBot="1" x14ac:dyDescent="0.25">
      <c r="A17" s="36" t="s">
        <v>52</v>
      </c>
      <c r="B17" s="37" t="s">
        <v>49</v>
      </c>
      <c r="C17" s="38">
        <v>0</v>
      </c>
      <c r="D17" s="38">
        <v>1</v>
      </c>
      <c r="E17" s="55" t="s">
        <v>49</v>
      </c>
      <c r="F17" s="59">
        <v>37.1</v>
      </c>
      <c r="G17" s="39" t="s">
        <v>49</v>
      </c>
      <c r="H17" s="37">
        <f>H9</f>
        <v>6.9999999999999999E-4</v>
      </c>
      <c r="I17" s="56" t="s">
        <v>49</v>
      </c>
    </row>
    <row r="18" spans="1:9" ht="14.25" thickTop="1" thickBot="1" x14ac:dyDescent="0.25">
      <c r="A18" s="43"/>
      <c r="B18" s="41"/>
      <c r="C18" s="44"/>
      <c r="D18" s="44"/>
      <c r="E18" s="41"/>
      <c r="F18" s="44"/>
      <c r="G18" s="45"/>
      <c r="H18" s="45" t="s">
        <v>55</v>
      </c>
      <c r="I18" s="67">
        <f>SUM(I9:I17)</f>
        <v>1.8364500000000001E-3</v>
      </c>
    </row>
    <row r="19" spans="1:9" ht="13.5" thickTop="1" x14ac:dyDescent="0.2">
      <c r="A19" s="61"/>
      <c r="B19" s="22"/>
      <c r="C19" s="61"/>
      <c r="D19" s="61"/>
      <c r="E19" s="22"/>
      <c r="F19" s="61"/>
      <c r="G19" s="62"/>
      <c r="H19" s="62"/>
      <c r="I19" s="63"/>
    </row>
    <row r="20" spans="1:9" ht="13.5" thickBot="1" x14ac:dyDescent="0.25">
      <c r="A20" s="64" t="s">
        <v>54</v>
      </c>
    </row>
    <row r="21" spans="1:9" ht="51.75" thickTop="1" x14ac:dyDescent="0.2">
      <c r="A21" s="119" t="s">
        <v>47</v>
      </c>
      <c r="B21" s="25" t="s">
        <v>41</v>
      </c>
      <c r="C21" s="25" t="s">
        <v>0</v>
      </c>
      <c r="D21" s="25" t="s">
        <v>1</v>
      </c>
      <c r="E21" s="25" t="s">
        <v>39</v>
      </c>
      <c r="F21" s="25" t="s">
        <v>13</v>
      </c>
      <c r="G21" s="25" t="s">
        <v>48</v>
      </c>
      <c r="H21" s="26" t="s">
        <v>16</v>
      </c>
      <c r="I21" s="27" t="s">
        <v>2</v>
      </c>
    </row>
    <row r="22" spans="1:9" ht="13.5" thickBot="1" x14ac:dyDescent="0.25">
      <c r="A22" s="120"/>
      <c r="B22" s="28" t="s">
        <v>40</v>
      </c>
      <c r="C22" s="28" t="s">
        <v>3</v>
      </c>
      <c r="D22" s="28" t="s">
        <v>4</v>
      </c>
      <c r="E22" s="28" t="s">
        <v>40</v>
      </c>
      <c r="F22" s="28" t="s">
        <v>23</v>
      </c>
      <c r="G22" s="29" t="s">
        <v>24</v>
      </c>
      <c r="H22" s="28" t="s">
        <v>17</v>
      </c>
      <c r="I22" s="30" t="s">
        <v>22</v>
      </c>
    </row>
    <row r="23" spans="1:9" ht="13.5" thickTop="1" x14ac:dyDescent="0.2">
      <c r="A23" s="53" t="s">
        <v>6</v>
      </c>
      <c r="B23" s="57">
        <v>3.6</v>
      </c>
      <c r="C23" s="32">
        <v>0.56999999999999995</v>
      </c>
      <c r="D23" s="94">
        <f t="shared" ref="D23:D31" si="3">D9</f>
        <v>0.05</v>
      </c>
      <c r="E23" s="54">
        <f t="shared" ref="E23:E30" si="4">B23*C23*D23</f>
        <v>0.10260000000000001</v>
      </c>
      <c r="F23" s="57">
        <v>1.6</v>
      </c>
      <c r="G23" s="54">
        <f t="shared" ref="G23:G30" si="5">E23*F23</f>
        <v>0.16416000000000003</v>
      </c>
      <c r="H23" s="31">
        <f>H9</f>
        <v>6.9999999999999999E-4</v>
      </c>
      <c r="I23" s="65">
        <f t="shared" ref="I23:I30" si="6">G23*H23</f>
        <v>1.1491200000000001E-4</v>
      </c>
    </row>
    <row r="24" spans="1:9" x14ac:dyDescent="0.2">
      <c r="A24" s="52" t="s">
        <v>7</v>
      </c>
      <c r="B24" s="58">
        <v>3.2</v>
      </c>
      <c r="C24" s="35">
        <v>0.3</v>
      </c>
      <c r="D24" s="35">
        <f t="shared" si="3"/>
        <v>0.55000000000000004</v>
      </c>
      <c r="E24" s="47">
        <f t="shared" si="4"/>
        <v>0.52800000000000002</v>
      </c>
      <c r="F24" s="58">
        <v>0.2</v>
      </c>
      <c r="G24" s="47">
        <f t="shared" si="5"/>
        <v>0.10560000000000001</v>
      </c>
      <c r="H24" s="12">
        <f>H23</f>
        <v>6.9999999999999999E-4</v>
      </c>
      <c r="I24" s="66">
        <f t="shared" si="6"/>
        <v>7.3920000000000011E-5</v>
      </c>
    </row>
    <row r="25" spans="1:9" x14ac:dyDescent="0.2">
      <c r="A25" s="52" t="s">
        <v>5</v>
      </c>
      <c r="B25" s="58">
        <v>1.5</v>
      </c>
      <c r="C25" s="35">
        <v>0.36</v>
      </c>
      <c r="D25" s="35">
        <f t="shared" si="3"/>
        <v>0.7</v>
      </c>
      <c r="E25" s="47">
        <f t="shared" si="4"/>
        <v>0.378</v>
      </c>
      <c r="F25" s="58">
        <v>1.9</v>
      </c>
      <c r="G25" s="47">
        <f t="shared" si="5"/>
        <v>0.71819999999999995</v>
      </c>
      <c r="H25" s="12">
        <f>H23</f>
        <v>6.9999999999999999E-4</v>
      </c>
      <c r="I25" s="66">
        <f t="shared" si="6"/>
        <v>5.0274E-4</v>
      </c>
    </row>
    <row r="26" spans="1:9" x14ac:dyDescent="0.2">
      <c r="A26" s="52" t="s">
        <v>8</v>
      </c>
      <c r="B26" s="58">
        <v>4.2</v>
      </c>
      <c r="C26" s="35">
        <v>0.16</v>
      </c>
      <c r="D26" s="95">
        <f t="shared" si="3"/>
        <v>0.4</v>
      </c>
      <c r="E26" s="47">
        <f t="shared" si="4"/>
        <v>0.26880000000000004</v>
      </c>
      <c r="F26" s="58">
        <v>0.8</v>
      </c>
      <c r="G26" s="47">
        <f t="shared" si="5"/>
        <v>0.21504000000000004</v>
      </c>
      <c r="H26" s="12">
        <f>H23</f>
        <v>6.9999999999999999E-4</v>
      </c>
      <c r="I26" s="66">
        <f t="shared" si="6"/>
        <v>1.5052800000000003E-4</v>
      </c>
    </row>
    <row r="27" spans="1:9" x14ac:dyDescent="0.2">
      <c r="A27" s="52" t="s">
        <v>51</v>
      </c>
      <c r="B27" s="58">
        <v>1.1000000000000001</v>
      </c>
      <c r="C27" s="35">
        <v>0.24</v>
      </c>
      <c r="D27" s="35">
        <f t="shared" si="3"/>
        <v>0.7</v>
      </c>
      <c r="E27" s="47">
        <f t="shared" si="4"/>
        <v>0.18479999999999999</v>
      </c>
      <c r="F27" s="58">
        <v>1.7</v>
      </c>
      <c r="G27" s="47">
        <f t="shared" si="5"/>
        <v>0.31415999999999999</v>
      </c>
      <c r="H27" s="12">
        <f>H23</f>
        <v>6.9999999999999999E-4</v>
      </c>
      <c r="I27" s="66">
        <f t="shared" si="6"/>
        <v>2.19912E-4</v>
      </c>
    </row>
    <row r="28" spans="1:9" x14ac:dyDescent="0.2">
      <c r="A28" s="34" t="s">
        <v>50</v>
      </c>
      <c r="B28" s="58">
        <v>0.7</v>
      </c>
      <c r="C28" s="35">
        <v>0.21</v>
      </c>
      <c r="D28" s="35">
        <f t="shared" si="3"/>
        <v>1</v>
      </c>
      <c r="E28" s="47">
        <f t="shared" si="4"/>
        <v>0.14699999999999999</v>
      </c>
      <c r="F28" s="58">
        <v>5.2</v>
      </c>
      <c r="G28" s="47">
        <f t="shared" si="5"/>
        <v>0.76439999999999997</v>
      </c>
      <c r="H28" s="12">
        <f>H23</f>
        <v>6.9999999999999999E-4</v>
      </c>
      <c r="I28" s="66">
        <f t="shared" si="6"/>
        <v>5.3507999999999995E-4</v>
      </c>
    </row>
    <row r="29" spans="1:9" x14ac:dyDescent="0.2">
      <c r="A29" s="34" t="s">
        <v>9</v>
      </c>
      <c r="B29" s="58">
        <v>1.2</v>
      </c>
      <c r="C29" s="35">
        <v>0.21</v>
      </c>
      <c r="D29" s="35">
        <f t="shared" si="3"/>
        <v>0.55000000000000004</v>
      </c>
      <c r="E29" s="47">
        <f t="shared" si="4"/>
        <v>0.1386</v>
      </c>
      <c r="F29" s="58">
        <v>0.3</v>
      </c>
      <c r="G29" s="47">
        <f t="shared" si="5"/>
        <v>4.1579999999999999E-2</v>
      </c>
      <c r="H29" s="12">
        <f>H23</f>
        <v>6.9999999999999999E-4</v>
      </c>
      <c r="I29" s="66">
        <f t="shared" si="6"/>
        <v>2.9105999999999999E-5</v>
      </c>
    </row>
    <row r="30" spans="1:9" x14ac:dyDescent="0.2">
      <c r="A30" s="34" t="s">
        <v>10</v>
      </c>
      <c r="B30" s="58">
        <v>3.2</v>
      </c>
      <c r="C30" s="35">
        <v>0.21</v>
      </c>
      <c r="D30" s="95">
        <f t="shared" si="3"/>
        <v>0.05</v>
      </c>
      <c r="E30" s="47">
        <f t="shared" si="4"/>
        <v>3.3600000000000005E-2</v>
      </c>
      <c r="F30" s="58">
        <v>0.1</v>
      </c>
      <c r="G30" s="47">
        <f t="shared" si="5"/>
        <v>3.3600000000000006E-3</v>
      </c>
      <c r="H30" s="12">
        <f>H23</f>
        <v>6.9999999999999999E-4</v>
      </c>
      <c r="I30" s="66">
        <f t="shared" si="6"/>
        <v>2.3520000000000005E-6</v>
      </c>
    </row>
    <row r="31" spans="1:9" ht="13.5" thickBot="1" x14ac:dyDescent="0.25">
      <c r="A31" s="36" t="s">
        <v>52</v>
      </c>
      <c r="B31" s="39" t="s">
        <v>49</v>
      </c>
      <c r="C31" s="38">
        <v>0</v>
      </c>
      <c r="D31" s="38">
        <f t="shared" si="3"/>
        <v>1</v>
      </c>
      <c r="E31" s="55" t="s">
        <v>49</v>
      </c>
      <c r="F31" s="59">
        <v>109.4</v>
      </c>
      <c r="G31" s="39" t="s">
        <v>49</v>
      </c>
      <c r="H31" s="37">
        <f>H23</f>
        <v>6.9999999999999999E-4</v>
      </c>
      <c r="I31" s="68" t="s">
        <v>49</v>
      </c>
    </row>
    <row r="32" spans="1:9" ht="14.25" thickTop="1" thickBot="1" x14ac:dyDescent="0.25">
      <c r="A32" s="40"/>
      <c r="B32" s="41"/>
      <c r="C32" s="41"/>
      <c r="D32" s="41"/>
      <c r="E32" s="41"/>
      <c r="F32" s="45"/>
      <c r="G32" s="45"/>
      <c r="H32" s="45" t="s">
        <v>56</v>
      </c>
      <c r="I32" s="67">
        <f>SUM(I23:I30)</f>
        <v>1.6285500000000001E-3</v>
      </c>
    </row>
    <row r="33" spans="1:9" ht="13.5" thickTop="1" x14ac:dyDescent="0.2">
      <c r="A33" s="22"/>
      <c r="B33" s="22"/>
      <c r="C33" s="22"/>
      <c r="D33" s="22"/>
      <c r="E33" s="22"/>
      <c r="F33" s="62"/>
      <c r="G33" s="62"/>
      <c r="H33" s="62"/>
      <c r="I33" s="69"/>
    </row>
    <row r="34" spans="1:9" ht="13.5" thickBot="1" x14ac:dyDescent="0.25">
      <c r="A34" s="70" t="s">
        <v>57</v>
      </c>
    </row>
    <row r="35" spans="1:9" ht="39" thickTop="1" x14ac:dyDescent="0.2">
      <c r="A35" s="119" t="s">
        <v>47</v>
      </c>
      <c r="B35" s="25" t="s">
        <v>41</v>
      </c>
      <c r="C35" s="25" t="s">
        <v>0</v>
      </c>
      <c r="D35" s="25" t="s">
        <v>1</v>
      </c>
      <c r="E35" s="25" t="s">
        <v>39</v>
      </c>
      <c r="F35" s="25" t="s">
        <v>13</v>
      </c>
      <c r="G35" s="25" t="s">
        <v>48</v>
      </c>
      <c r="H35" s="26" t="s">
        <v>16</v>
      </c>
      <c r="I35" s="27" t="s">
        <v>2</v>
      </c>
    </row>
    <row r="36" spans="1:9" ht="13.5" thickBot="1" x14ac:dyDescent="0.25">
      <c r="A36" s="120"/>
      <c r="B36" s="28" t="s">
        <v>40</v>
      </c>
      <c r="C36" s="28" t="s">
        <v>3</v>
      </c>
      <c r="D36" s="28" t="s">
        <v>4</v>
      </c>
      <c r="E36" s="28" t="s">
        <v>40</v>
      </c>
      <c r="F36" s="28" t="s">
        <v>23</v>
      </c>
      <c r="G36" s="29" t="s">
        <v>24</v>
      </c>
      <c r="H36" s="28" t="s">
        <v>17</v>
      </c>
      <c r="I36" s="30" t="s">
        <v>22</v>
      </c>
    </row>
    <row r="37" spans="1:9" ht="13.5" thickTop="1" x14ac:dyDescent="0.2">
      <c r="A37" s="53" t="s">
        <v>6</v>
      </c>
      <c r="B37" s="57">
        <v>3.6</v>
      </c>
      <c r="C37" s="32">
        <v>0.56999999999999995</v>
      </c>
      <c r="D37" s="94">
        <f t="shared" ref="D37:D45" si="7">D23</f>
        <v>0.05</v>
      </c>
      <c r="E37" s="54">
        <f t="shared" ref="E37:E44" si="8">B37*C37*D37</f>
        <v>0.10260000000000001</v>
      </c>
      <c r="F37" s="57">
        <v>8.77</v>
      </c>
      <c r="G37" s="54">
        <f t="shared" ref="G37:G44" si="9">E37*F37</f>
        <v>0.8998020000000001</v>
      </c>
      <c r="H37" s="31">
        <f>H9</f>
        <v>6.9999999999999999E-4</v>
      </c>
      <c r="I37" s="65">
        <f t="shared" ref="I37:I44" si="10">G37*H37</f>
        <v>6.2986140000000003E-4</v>
      </c>
    </row>
    <row r="38" spans="1:9" x14ac:dyDescent="0.2">
      <c r="A38" s="52" t="s">
        <v>7</v>
      </c>
      <c r="B38" s="58">
        <v>3.2</v>
      </c>
      <c r="C38" s="35">
        <v>0.3</v>
      </c>
      <c r="D38" s="35">
        <f t="shared" si="7"/>
        <v>0.55000000000000004</v>
      </c>
      <c r="E38" s="47">
        <f t="shared" si="8"/>
        <v>0.52800000000000002</v>
      </c>
      <c r="F38" s="58">
        <v>1.5</v>
      </c>
      <c r="G38" s="47">
        <f t="shared" si="9"/>
        <v>0.79200000000000004</v>
      </c>
      <c r="H38" s="12">
        <f>H37</f>
        <v>6.9999999999999999E-4</v>
      </c>
      <c r="I38" s="66">
        <f t="shared" si="10"/>
        <v>5.5440000000000003E-4</v>
      </c>
    </row>
    <row r="39" spans="1:9" x14ac:dyDescent="0.2">
      <c r="A39" s="52" t="s">
        <v>5</v>
      </c>
      <c r="B39" s="58">
        <v>1.5</v>
      </c>
      <c r="C39" s="35">
        <v>0.36</v>
      </c>
      <c r="D39" s="35">
        <f t="shared" si="7"/>
        <v>0.7</v>
      </c>
      <c r="E39" s="47">
        <f t="shared" si="8"/>
        <v>0.378</v>
      </c>
      <c r="F39" s="58">
        <v>8</v>
      </c>
      <c r="G39" s="47">
        <f t="shared" si="9"/>
        <v>3.024</v>
      </c>
      <c r="H39" s="12">
        <f>H37</f>
        <v>6.9999999999999999E-4</v>
      </c>
      <c r="I39" s="66">
        <f t="shared" si="10"/>
        <v>2.1167999999999998E-3</v>
      </c>
    </row>
    <row r="40" spans="1:9" x14ac:dyDescent="0.2">
      <c r="A40" s="52" t="s">
        <v>8</v>
      </c>
      <c r="B40" s="58">
        <v>4.2</v>
      </c>
      <c r="C40" s="35">
        <v>0.16</v>
      </c>
      <c r="D40" s="95">
        <f t="shared" si="7"/>
        <v>0.4</v>
      </c>
      <c r="E40" s="47">
        <f t="shared" si="8"/>
        <v>0.26880000000000004</v>
      </c>
      <c r="F40" s="58">
        <v>4.2</v>
      </c>
      <c r="G40" s="47">
        <f t="shared" si="9"/>
        <v>1.1289600000000002</v>
      </c>
      <c r="H40" s="12">
        <f>H37</f>
        <v>6.9999999999999999E-4</v>
      </c>
      <c r="I40" s="66">
        <f t="shared" si="10"/>
        <v>7.9027200000000017E-4</v>
      </c>
    </row>
    <row r="41" spans="1:9" x14ac:dyDescent="0.2">
      <c r="A41" s="52" t="s">
        <v>51</v>
      </c>
      <c r="B41" s="58">
        <v>1.1000000000000001</v>
      </c>
      <c r="C41" s="35">
        <v>0.24</v>
      </c>
      <c r="D41" s="35">
        <f t="shared" si="7"/>
        <v>0.7</v>
      </c>
      <c r="E41" s="47">
        <f t="shared" si="8"/>
        <v>0.18479999999999999</v>
      </c>
      <c r="F41" s="58">
        <v>5.5</v>
      </c>
      <c r="G41" s="47">
        <f t="shared" si="9"/>
        <v>1.0164</v>
      </c>
      <c r="H41" s="12">
        <f>H37</f>
        <v>6.9999999999999999E-4</v>
      </c>
      <c r="I41" s="66">
        <f t="shared" si="10"/>
        <v>7.1148000000000001E-4</v>
      </c>
    </row>
    <row r="42" spans="1:9" x14ac:dyDescent="0.2">
      <c r="A42" s="34" t="s">
        <v>50</v>
      </c>
      <c r="B42" s="58">
        <v>0.7</v>
      </c>
      <c r="C42" s="35">
        <v>0.21</v>
      </c>
      <c r="D42" s="35">
        <f t="shared" si="7"/>
        <v>1</v>
      </c>
      <c r="E42" s="47">
        <f t="shared" si="8"/>
        <v>0.14699999999999999</v>
      </c>
      <c r="F42" s="58">
        <v>5.6</v>
      </c>
      <c r="G42" s="47">
        <f t="shared" si="9"/>
        <v>0.82319999999999993</v>
      </c>
      <c r="H42" s="12">
        <f>H37</f>
        <v>6.9999999999999999E-4</v>
      </c>
      <c r="I42" s="66">
        <f t="shared" si="10"/>
        <v>5.7624E-4</v>
      </c>
    </row>
    <row r="43" spans="1:9" x14ac:dyDescent="0.2">
      <c r="A43" s="34" t="s">
        <v>9</v>
      </c>
      <c r="B43" s="58">
        <v>1.2</v>
      </c>
      <c r="C43" s="35">
        <v>0.21</v>
      </c>
      <c r="D43" s="35">
        <f t="shared" si="7"/>
        <v>0.55000000000000004</v>
      </c>
      <c r="E43" s="47">
        <f t="shared" si="8"/>
        <v>0.1386</v>
      </c>
      <c r="F43" s="58">
        <v>1.2</v>
      </c>
      <c r="G43" s="47">
        <f t="shared" si="9"/>
        <v>0.16632</v>
      </c>
      <c r="H43" s="12">
        <f>H37</f>
        <v>6.9999999999999999E-4</v>
      </c>
      <c r="I43" s="66">
        <f t="shared" si="10"/>
        <v>1.16424E-4</v>
      </c>
    </row>
    <row r="44" spans="1:9" x14ac:dyDescent="0.2">
      <c r="A44" s="34" t="s">
        <v>10</v>
      </c>
      <c r="B44" s="58">
        <v>3.2</v>
      </c>
      <c r="C44" s="35">
        <v>0.21</v>
      </c>
      <c r="D44" s="95">
        <f t="shared" si="7"/>
        <v>0.05</v>
      </c>
      <c r="E44" s="47">
        <f t="shared" si="8"/>
        <v>3.3600000000000005E-2</v>
      </c>
      <c r="F44" s="58">
        <v>0.7</v>
      </c>
      <c r="G44" s="47">
        <f t="shared" si="9"/>
        <v>2.3520000000000003E-2</v>
      </c>
      <c r="H44" s="12">
        <f>H37</f>
        <v>6.9999999999999999E-4</v>
      </c>
      <c r="I44" s="66">
        <f t="shared" si="10"/>
        <v>1.6464E-5</v>
      </c>
    </row>
    <row r="45" spans="1:9" ht="13.5" thickBot="1" x14ac:dyDescent="0.25">
      <c r="A45" s="36" t="s">
        <v>52</v>
      </c>
      <c r="B45" s="39" t="s">
        <v>49</v>
      </c>
      <c r="C45" s="38">
        <v>0</v>
      </c>
      <c r="D45" s="38">
        <f t="shared" si="7"/>
        <v>1</v>
      </c>
      <c r="E45" s="55" t="s">
        <v>49</v>
      </c>
      <c r="F45" s="59">
        <v>92.1</v>
      </c>
      <c r="G45" s="39" t="s">
        <v>49</v>
      </c>
      <c r="H45" s="37">
        <f>H37</f>
        <v>6.9999999999999999E-4</v>
      </c>
      <c r="I45" s="60" t="s">
        <v>49</v>
      </c>
    </row>
    <row r="46" spans="1:9" ht="14.25" thickTop="1" thickBot="1" x14ac:dyDescent="0.25">
      <c r="A46" s="40"/>
      <c r="B46" s="41"/>
      <c r="C46" s="41"/>
      <c r="D46" s="41"/>
      <c r="E46" s="41"/>
      <c r="F46" s="45"/>
      <c r="G46" s="45"/>
      <c r="H46" s="45" t="s">
        <v>58</v>
      </c>
      <c r="I46" s="67">
        <f>SUM(I37:I44)</f>
        <v>5.5119414000000004E-3</v>
      </c>
    </row>
    <row r="47" spans="1:9" ht="13.5" thickTop="1" x14ac:dyDescent="0.2"/>
    <row r="48" spans="1:9" ht="13.5" thickBot="1" x14ac:dyDescent="0.25">
      <c r="A48" s="3" t="s">
        <v>59</v>
      </c>
    </row>
    <row r="49" spans="1:9" ht="39" thickTop="1" x14ac:dyDescent="0.2">
      <c r="A49" s="119" t="s">
        <v>47</v>
      </c>
      <c r="B49" s="25" t="s">
        <v>41</v>
      </c>
      <c r="C49" s="26" t="s">
        <v>0</v>
      </c>
      <c r="D49" s="26" t="s">
        <v>1</v>
      </c>
      <c r="E49" s="25" t="s">
        <v>39</v>
      </c>
      <c r="F49" s="26" t="s">
        <v>13</v>
      </c>
      <c r="G49" s="25" t="s">
        <v>48</v>
      </c>
      <c r="H49" s="25" t="s">
        <v>16</v>
      </c>
      <c r="I49" s="42" t="s">
        <v>2</v>
      </c>
    </row>
    <row r="50" spans="1:9" ht="13.5" thickBot="1" x14ac:dyDescent="0.25">
      <c r="A50" s="120"/>
      <c r="B50" s="28" t="s">
        <v>40</v>
      </c>
      <c r="C50" s="28" t="s">
        <v>3</v>
      </c>
      <c r="D50" s="28" t="s">
        <v>4</v>
      </c>
      <c r="E50" s="28" t="s">
        <v>40</v>
      </c>
      <c r="F50" s="28" t="s">
        <v>19</v>
      </c>
      <c r="G50" s="29" t="s">
        <v>24</v>
      </c>
      <c r="H50" s="28" t="s">
        <v>17</v>
      </c>
      <c r="I50" s="30" t="s">
        <v>18</v>
      </c>
    </row>
    <row r="51" spans="1:9" ht="13.5" thickTop="1" x14ac:dyDescent="0.2">
      <c r="A51" s="53" t="s">
        <v>6</v>
      </c>
      <c r="B51" s="57">
        <v>3.6</v>
      </c>
      <c r="C51" s="32">
        <v>0.56999999999999995</v>
      </c>
      <c r="D51" s="94">
        <f t="shared" ref="D51:D59" si="11">D37</f>
        <v>0.05</v>
      </c>
      <c r="E51" s="54">
        <f t="shared" ref="E51:E58" si="12">B51*C51*D51</f>
        <v>0.10260000000000001</v>
      </c>
      <c r="F51" s="57">
        <v>7.5</v>
      </c>
      <c r="G51" s="54">
        <f t="shared" ref="G51:G58" si="13">E51*F51</f>
        <v>0.76950000000000007</v>
      </c>
      <c r="H51" s="31">
        <f>H9</f>
        <v>6.9999999999999999E-4</v>
      </c>
      <c r="I51" s="65">
        <f t="shared" ref="I51:I58" si="14">G51*H51</f>
        <v>5.3865E-4</v>
      </c>
    </row>
    <row r="52" spans="1:9" x14ac:dyDescent="0.2">
      <c r="A52" s="52" t="s">
        <v>7</v>
      </c>
      <c r="B52" s="58">
        <v>3.2</v>
      </c>
      <c r="C52" s="35">
        <v>0.3</v>
      </c>
      <c r="D52" s="35">
        <f t="shared" si="11"/>
        <v>0.55000000000000004</v>
      </c>
      <c r="E52" s="47">
        <f t="shared" si="12"/>
        <v>0.52800000000000002</v>
      </c>
      <c r="F52" s="58">
        <v>1.3</v>
      </c>
      <c r="G52" s="47">
        <f t="shared" si="13"/>
        <v>0.68640000000000001</v>
      </c>
      <c r="H52" s="12">
        <f>H51</f>
        <v>6.9999999999999999E-4</v>
      </c>
      <c r="I52" s="66">
        <f t="shared" si="14"/>
        <v>4.8047999999999998E-4</v>
      </c>
    </row>
    <row r="53" spans="1:9" x14ac:dyDescent="0.2">
      <c r="A53" s="52" t="s">
        <v>5</v>
      </c>
      <c r="B53" s="58">
        <v>1.5</v>
      </c>
      <c r="C53" s="35">
        <v>0.36</v>
      </c>
      <c r="D53" s="35">
        <f t="shared" si="11"/>
        <v>0.7</v>
      </c>
      <c r="E53" s="47">
        <f t="shared" si="12"/>
        <v>0.378</v>
      </c>
      <c r="F53" s="58">
        <v>5.8</v>
      </c>
      <c r="G53" s="47">
        <f t="shared" si="13"/>
        <v>2.1924000000000001</v>
      </c>
      <c r="H53" s="12">
        <f>H51</f>
        <v>6.9999999999999999E-4</v>
      </c>
      <c r="I53" s="66">
        <f t="shared" si="14"/>
        <v>1.5346800000000001E-3</v>
      </c>
    </row>
    <row r="54" spans="1:9" x14ac:dyDescent="0.2">
      <c r="A54" s="52" t="s">
        <v>8</v>
      </c>
      <c r="B54" s="58">
        <v>4.2</v>
      </c>
      <c r="C54" s="35">
        <v>0.16</v>
      </c>
      <c r="D54" s="95">
        <f t="shared" si="11"/>
        <v>0.4</v>
      </c>
      <c r="E54" s="47">
        <f t="shared" si="12"/>
        <v>0.26880000000000004</v>
      </c>
      <c r="F54" s="58">
        <v>3.8</v>
      </c>
      <c r="G54" s="47">
        <f t="shared" si="13"/>
        <v>1.0214400000000001</v>
      </c>
      <c r="H54" s="12">
        <f>H51</f>
        <v>6.9999999999999999E-4</v>
      </c>
      <c r="I54" s="66">
        <f t="shared" si="14"/>
        <v>7.1500800000000005E-4</v>
      </c>
    </row>
    <row r="55" spans="1:9" x14ac:dyDescent="0.2">
      <c r="A55" s="52" t="s">
        <v>51</v>
      </c>
      <c r="B55" s="58">
        <v>1.1000000000000001</v>
      </c>
      <c r="C55" s="35">
        <v>0.24</v>
      </c>
      <c r="D55" s="35">
        <f t="shared" si="11"/>
        <v>0.7</v>
      </c>
      <c r="E55" s="47">
        <f t="shared" si="12"/>
        <v>0.18479999999999999</v>
      </c>
      <c r="F55" s="58">
        <v>4.5</v>
      </c>
      <c r="G55" s="47">
        <f t="shared" si="13"/>
        <v>0.83160000000000001</v>
      </c>
      <c r="H55" s="12">
        <f>H51</f>
        <v>6.9999999999999999E-4</v>
      </c>
      <c r="I55" s="66">
        <f t="shared" si="14"/>
        <v>5.8211999999999999E-4</v>
      </c>
    </row>
    <row r="56" spans="1:9" x14ac:dyDescent="0.2">
      <c r="A56" s="34" t="s">
        <v>50</v>
      </c>
      <c r="B56" s="58">
        <v>0.7</v>
      </c>
      <c r="C56" s="35">
        <v>0.21</v>
      </c>
      <c r="D56" s="35">
        <f t="shared" si="11"/>
        <v>1</v>
      </c>
      <c r="E56" s="47">
        <f t="shared" si="12"/>
        <v>0.14699999999999999</v>
      </c>
      <c r="F56" s="58">
        <v>4.2</v>
      </c>
      <c r="G56" s="47">
        <f t="shared" si="13"/>
        <v>0.61739999999999995</v>
      </c>
      <c r="H56" s="12">
        <f>H51</f>
        <v>6.9999999999999999E-4</v>
      </c>
      <c r="I56" s="66">
        <f t="shared" si="14"/>
        <v>4.3217999999999994E-4</v>
      </c>
    </row>
    <row r="57" spans="1:9" x14ac:dyDescent="0.2">
      <c r="A57" s="34" t="s">
        <v>9</v>
      </c>
      <c r="B57" s="58">
        <v>1.2</v>
      </c>
      <c r="C57" s="35">
        <v>0.21</v>
      </c>
      <c r="D57" s="35">
        <f t="shared" si="11"/>
        <v>0.55000000000000004</v>
      </c>
      <c r="E57" s="47">
        <f t="shared" si="12"/>
        <v>0.1386</v>
      </c>
      <c r="F57" s="58">
        <v>2.9</v>
      </c>
      <c r="G57" s="47">
        <f t="shared" si="13"/>
        <v>0.40193999999999996</v>
      </c>
      <c r="H57" s="12">
        <f>H51</f>
        <v>6.9999999999999999E-4</v>
      </c>
      <c r="I57" s="66">
        <f t="shared" si="14"/>
        <v>2.81358E-4</v>
      </c>
    </row>
    <row r="58" spans="1:9" x14ac:dyDescent="0.2">
      <c r="A58" s="34" t="s">
        <v>10</v>
      </c>
      <c r="B58" s="58">
        <v>3.2</v>
      </c>
      <c r="C58" s="35">
        <v>0.21</v>
      </c>
      <c r="D58" s="95">
        <f t="shared" si="11"/>
        <v>0.05</v>
      </c>
      <c r="E58" s="47">
        <f t="shared" si="12"/>
        <v>3.3600000000000005E-2</v>
      </c>
      <c r="F58" s="58">
        <v>0.7</v>
      </c>
      <c r="G58" s="47">
        <f t="shared" si="13"/>
        <v>2.3520000000000003E-2</v>
      </c>
      <c r="H58" s="12">
        <f>H51</f>
        <v>6.9999999999999999E-4</v>
      </c>
      <c r="I58" s="66">
        <f t="shared" si="14"/>
        <v>1.6464E-5</v>
      </c>
    </row>
    <row r="59" spans="1:9" ht="13.5" thickBot="1" x14ac:dyDescent="0.25">
      <c r="A59" s="36" t="s">
        <v>52</v>
      </c>
      <c r="B59" s="39" t="s">
        <v>49</v>
      </c>
      <c r="C59" s="38">
        <v>0</v>
      </c>
      <c r="D59" s="38">
        <f t="shared" si="11"/>
        <v>1</v>
      </c>
      <c r="E59" s="55" t="s">
        <v>49</v>
      </c>
      <c r="F59" s="59">
        <v>62.1</v>
      </c>
      <c r="G59" s="39" t="s">
        <v>49</v>
      </c>
      <c r="H59" s="37">
        <f>H51</f>
        <v>6.9999999999999999E-4</v>
      </c>
      <c r="I59" s="68" t="s">
        <v>49</v>
      </c>
    </row>
    <row r="60" spans="1:9" ht="14.25" thickTop="1" thickBot="1" x14ac:dyDescent="0.25">
      <c r="A60" s="40"/>
      <c r="B60" s="41"/>
      <c r="C60" s="41"/>
      <c r="D60" s="41"/>
      <c r="E60" s="41"/>
      <c r="F60" s="45"/>
      <c r="G60" s="45"/>
      <c r="H60" s="45" t="s">
        <v>60</v>
      </c>
      <c r="I60" s="67">
        <f>SUM(I51:I58)</f>
        <v>4.5809399999999995E-3</v>
      </c>
    </row>
    <row r="61" spans="1:9" ht="13.5" thickTop="1" x14ac:dyDescent="0.2"/>
    <row r="62" spans="1:9" ht="13.5" thickBot="1" x14ac:dyDescent="0.25">
      <c r="A62" s="3" t="s">
        <v>61</v>
      </c>
    </row>
    <row r="63" spans="1:9" ht="39" thickTop="1" x14ac:dyDescent="0.2">
      <c r="A63" s="119" t="s">
        <v>47</v>
      </c>
      <c r="B63" s="25" t="s">
        <v>41</v>
      </c>
      <c r="C63" s="26" t="s">
        <v>0</v>
      </c>
      <c r="D63" s="26" t="s">
        <v>1</v>
      </c>
      <c r="E63" s="25" t="s">
        <v>39</v>
      </c>
      <c r="F63" s="26" t="s">
        <v>13</v>
      </c>
      <c r="G63" s="25" t="s">
        <v>48</v>
      </c>
      <c r="H63" s="25" t="s">
        <v>16</v>
      </c>
      <c r="I63" s="42" t="s">
        <v>2</v>
      </c>
    </row>
    <row r="64" spans="1:9" ht="13.5" thickBot="1" x14ac:dyDescent="0.25">
      <c r="A64" s="120"/>
      <c r="B64" s="28" t="s">
        <v>40</v>
      </c>
      <c r="C64" s="28" t="s">
        <v>3</v>
      </c>
      <c r="D64" s="28" t="s">
        <v>4</v>
      </c>
      <c r="E64" s="28" t="s">
        <v>40</v>
      </c>
      <c r="F64" s="28" t="s">
        <v>19</v>
      </c>
      <c r="G64" s="29" t="s">
        <v>24</v>
      </c>
      <c r="H64" s="28" t="s">
        <v>17</v>
      </c>
      <c r="I64" s="30" t="s">
        <v>18</v>
      </c>
    </row>
    <row r="65" spans="1:9" ht="13.5" thickTop="1" x14ac:dyDescent="0.2">
      <c r="A65" s="53" t="s">
        <v>6</v>
      </c>
      <c r="B65" s="57">
        <v>3.6</v>
      </c>
      <c r="C65" s="32">
        <v>0.56999999999999995</v>
      </c>
      <c r="D65" s="94">
        <f t="shared" ref="D65:D73" si="15">D51</f>
        <v>0.05</v>
      </c>
      <c r="E65" s="54">
        <f t="shared" ref="E65:E72" si="16">B65*C65*D65</f>
        <v>0.10260000000000001</v>
      </c>
      <c r="F65" s="57">
        <v>5.5</v>
      </c>
      <c r="G65" s="54">
        <f t="shared" ref="G65:G72" si="17">E65*F65</f>
        <v>0.56430000000000002</v>
      </c>
      <c r="H65" s="31">
        <f>H9</f>
        <v>6.9999999999999999E-4</v>
      </c>
      <c r="I65" s="65">
        <f t="shared" ref="I65:I72" si="18">G65*H65</f>
        <v>3.9501E-4</v>
      </c>
    </row>
    <row r="66" spans="1:9" x14ac:dyDescent="0.2">
      <c r="A66" s="52" t="s">
        <v>7</v>
      </c>
      <c r="B66" s="58">
        <v>3.2</v>
      </c>
      <c r="C66" s="35">
        <v>0.3</v>
      </c>
      <c r="D66" s="35">
        <f t="shared" si="15"/>
        <v>0.55000000000000004</v>
      </c>
      <c r="E66" s="47">
        <f t="shared" si="16"/>
        <v>0.52800000000000002</v>
      </c>
      <c r="F66" s="58">
        <v>0.7</v>
      </c>
      <c r="G66" s="47">
        <f t="shared" si="17"/>
        <v>0.36959999999999998</v>
      </c>
      <c r="H66" s="12">
        <f>H65</f>
        <v>6.9999999999999999E-4</v>
      </c>
      <c r="I66" s="66">
        <f t="shared" si="18"/>
        <v>2.5871999999999999E-4</v>
      </c>
    </row>
    <row r="67" spans="1:9" x14ac:dyDescent="0.2">
      <c r="A67" s="52" t="s">
        <v>5</v>
      </c>
      <c r="B67" s="58">
        <v>1.5</v>
      </c>
      <c r="C67" s="35">
        <v>0.36</v>
      </c>
      <c r="D67" s="35">
        <f t="shared" si="15"/>
        <v>0.7</v>
      </c>
      <c r="E67" s="47">
        <f t="shared" si="16"/>
        <v>0.378</v>
      </c>
      <c r="F67" s="58">
        <v>2.8</v>
      </c>
      <c r="G67" s="47">
        <f t="shared" si="17"/>
        <v>1.0584</v>
      </c>
      <c r="H67" s="12">
        <f>H65</f>
        <v>6.9999999999999999E-4</v>
      </c>
      <c r="I67" s="66">
        <f t="shared" si="18"/>
        <v>7.4087999999999997E-4</v>
      </c>
    </row>
    <row r="68" spans="1:9" x14ac:dyDescent="0.2">
      <c r="A68" s="52" t="s">
        <v>8</v>
      </c>
      <c r="B68" s="58">
        <v>4.2</v>
      </c>
      <c r="C68" s="35">
        <v>0.16</v>
      </c>
      <c r="D68" s="95">
        <f t="shared" si="15"/>
        <v>0.4</v>
      </c>
      <c r="E68" s="47">
        <f t="shared" si="16"/>
        <v>0.26880000000000004</v>
      </c>
      <c r="F68" s="58">
        <v>2.6</v>
      </c>
      <c r="G68" s="47">
        <f t="shared" si="17"/>
        <v>0.69888000000000017</v>
      </c>
      <c r="H68" s="12">
        <f>H65</f>
        <v>6.9999999999999999E-4</v>
      </c>
      <c r="I68" s="66">
        <f t="shared" si="18"/>
        <v>4.8921600000000011E-4</v>
      </c>
    </row>
    <row r="69" spans="1:9" x14ac:dyDescent="0.2">
      <c r="A69" s="52" t="s">
        <v>51</v>
      </c>
      <c r="B69" s="58">
        <v>1.1000000000000001</v>
      </c>
      <c r="C69" s="35">
        <v>0.24</v>
      </c>
      <c r="D69" s="35">
        <f t="shared" si="15"/>
        <v>0.7</v>
      </c>
      <c r="E69" s="47">
        <f t="shared" si="16"/>
        <v>0.18479999999999999</v>
      </c>
      <c r="F69" s="58">
        <v>2.8</v>
      </c>
      <c r="G69" s="47">
        <f t="shared" si="17"/>
        <v>0.5174399999999999</v>
      </c>
      <c r="H69" s="12">
        <f>H65</f>
        <v>6.9999999999999999E-4</v>
      </c>
      <c r="I69" s="66">
        <f t="shared" si="18"/>
        <v>3.6220799999999993E-4</v>
      </c>
    </row>
    <row r="70" spans="1:9" x14ac:dyDescent="0.2">
      <c r="A70" s="34" t="s">
        <v>50</v>
      </c>
      <c r="B70" s="58">
        <v>0.7</v>
      </c>
      <c r="C70" s="35">
        <v>0.21</v>
      </c>
      <c r="D70" s="35">
        <f t="shared" si="15"/>
        <v>1</v>
      </c>
      <c r="E70" s="47">
        <f t="shared" si="16"/>
        <v>0.14699999999999999</v>
      </c>
      <c r="F70" s="58">
        <v>2.4</v>
      </c>
      <c r="G70" s="47">
        <f t="shared" si="17"/>
        <v>0.35279999999999995</v>
      </c>
      <c r="H70" s="12">
        <f>H65</f>
        <v>6.9999999999999999E-4</v>
      </c>
      <c r="I70" s="66">
        <f t="shared" si="18"/>
        <v>2.4695999999999995E-4</v>
      </c>
    </row>
    <row r="71" spans="1:9" x14ac:dyDescent="0.2">
      <c r="A71" s="34" t="s">
        <v>9</v>
      </c>
      <c r="B71" s="58">
        <v>1.2</v>
      </c>
      <c r="C71" s="35">
        <v>0.21</v>
      </c>
      <c r="D71" s="35">
        <f t="shared" si="15"/>
        <v>0.55000000000000004</v>
      </c>
      <c r="E71" s="47">
        <f t="shared" si="16"/>
        <v>0.1386</v>
      </c>
      <c r="F71" s="58">
        <v>1.9</v>
      </c>
      <c r="G71" s="47">
        <f t="shared" si="17"/>
        <v>0.26333999999999996</v>
      </c>
      <c r="H71" s="12">
        <f>H65</f>
        <v>6.9999999999999999E-4</v>
      </c>
      <c r="I71" s="66">
        <f t="shared" si="18"/>
        <v>1.8433799999999998E-4</v>
      </c>
    </row>
    <row r="72" spans="1:9" x14ac:dyDescent="0.2">
      <c r="A72" s="34" t="s">
        <v>10</v>
      </c>
      <c r="B72" s="58">
        <v>3.2</v>
      </c>
      <c r="C72" s="35">
        <v>0.21</v>
      </c>
      <c r="D72" s="95">
        <f t="shared" si="15"/>
        <v>0.05</v>
      </c>
      <c r="E72" s="47">
        <f t="shared" si="16"/>
        <v>3.3600000000000005E-2</v>
      </c>
      <c r="F72" s="58">
        <v>0.6</v>
      </c>
      <c r="G72" s="47">
        <f t="shared" si="17"/>
        <v>2.0160000000000001E-2</v>
      </c>
      <c r="H72" s="12">
        <f>H65</f>
        <v>6.9999999999999999E-4</v>
      </c>
      <c r="I72" s="66">
        <f t="shared" si="18"/>
        <v>1.4112E-5</v>
      </c>
    </row>
    <row r="73" spans="1:9" ht="13.5" thickBot="1" x14ac:dyDescent="0.25">
      <c r="A73" s="36" t="s">
        <v>52</v>
      </c>
      <c r="B73" s="39" t="s">
        <v>49</v>
      </c>
      <c r="C73" s="38">
        <v>0</v>
      </c>
      <c r="D73" s="38">
        <f t="shared" si="15"/>
        <v>1</v>
      </c>
      <c r="E73" s="55" t="s">
        <v>49</v>
      </c>
      <c r="F73" s="59">
        <v>40.200000000000003</v>
      </c>
      <c r="G73" s="39" t="s">
        <v>49</v>
      </c>
      <c r="H73" s="37">
        <f>H65</f>
        <v>6.9999999999999999E-4</v>
      </c>
      <c r="I73" s="68" t="s">
        <v>49</v>
      </c>
    </row>
    <row r="74" spans="1:9" ht="14.25" thickTop="1" thickBot="1" x14ac:dyDescent="0.25">
      <c r="A74" s="40"/>
      <c r="B74" s="41"/>
      <c r="C74" s="41"/>
      <c r="D74" s="41"/>
      <c r="E74" s="41"/>
      <c r="F74" s="45"/>
      <c r="G74" s="45"/>
      <c r="H74" s="45" t="s">
        <v>63</v>
      </c>
      <c r="I74" s="67">
        <f>SUM(I65:I72)</f>
        <v>2.6914440000000003E-3</v>
      </c>
    </row>
    <row r="75" spans="1:9" ht="13.5" thickTop="1" x14ac:dyDescent="0.2">
      <c r="A75" s="22"/>
      <c r="B75" s="22"/>
      <c r="C75" s="22"/>
      <c r="D75" s="22"/>
      <c r="E75" s="22"/>
      <c r="F75" s="62"/>
      <c r="G75" s="62"/>
      <c r="H75" s="62"/>
      <c r="I75" s="69"/>
    </row>
    <row r="76" spans="1:9" ht="13.5" thickBot="1" x14ac:dyDescent="0.25">
      <c r="A76" s="70" t="s">
        <v>62</v>
      </c>
    </row>
    <row r="77" spans="1:9" ht="39" thickTop="1" x14ac:dyDescent="0.2">
      <c r="A77" s="119" t="s">
        <v>47</v>
      </c>
      <c r="B77" s="25" t="s">
        <v>41</v>
      </c>
      <c r="C77" s="26" t="s">
        <v>0</v>
      </c>
      <c r="D77" s="26" t="s">
        <v>1</v>
      </c>
      <c r="E77" s="25" t="s">
        <v>39</v>
      </c>
      <c r="F77" s="26" t="s">
        <v>13</v>
      </c>
      <c r="G77" s="25" t="s">
        <v>48</v>
      </c>
      <c r="H77" s="25" t="s">
        <v>16</v>
      </c>
      <c r="I77" s="42" t="s">
        <v>2</v>
      </c>
    </row>
    <row r="78" spans="1:9" ht="13.5" thickBot="1" x14ac:dyDescent="0.25">
      <c r="A78" s="120"/>
      <c r="B78" s="28" t="s">
        <v>40</v>
      </c>
      <c r="C78" s="28" t="s">
        <v>3</v>
      </c>
      <c r="D78" s="28" t="s">
        <v>4</v>
      </c>
      <c r="E78" s="28" t="s">
        <v>40</v>
      </c>
      <c r="F78" s="28" t="s">
        <v>19</v>
      </c>
      <c r="G78" s="29" t="s">
        <v>24</v>
      </c>
      <c r="H78" s="28" t="s">
        <v>17</v>
      </c>
      <c r="I78" s="30" t="s">
        <v>18</v>
      </c>
    </row>
    <row r="79" spans="1:9" ht="13.5" thickTop="1" x14ac:dyDescent="0.2">
      <c r="A79" s="53" t="s">
        <v>6</v>
      </c>
      <c r="B79" s="57">
        <v>3.6</v>
      </c>
      <c r="C79" s="32">
        <v>0.56999999999999995</v>
      </c>
      <c r="D79" s="94">
        <f t="shared" ref="D79:D87" si="19">D65</f>
        <v>0.05</v>
      </c>
      <c r="E79" s="46">
        <f t="shared" ref="E79:E86" si="20">B79*C79*D79</f>
        <v>0.10260000000000001</v>
      </c>
      <c r="F79" s="71">
        <v>3.4</v>
      </c>
      <c r="G79" s="54">
        <f t="shared" ref="G79:G86" si="21">E79*F79</f>
        <v>0.34884000000000004</v>
      </c>
      <c r="H79" s="31">
        <f>H9</f>
        <v>6.9999999999999999E-4</v>
      </c>
      <c r="I79" s="73">
        <f t="shared" ref="I79:I86" si="22">G79*H79</f>
        <v>2.44188E-4</v>
      </c>
    </row>
    <row r="80" spans="1:9" x14ac:dyDescent="0.2">
      <c r="A80" s="52" t="s">
        <v>7</v>
      </c>
      <c r="B80" s="58">
        <v>3.2</v>
      </c>
      <c r="C80" s="35">
        <v>0.3</v>
      </c>
      <c r="D80" s="35">
        <f t="shared" si="19"/>
        <v>0.55000000000000004</v>
      </c>
      <c r="E80" s="47">
        <f t="shared" si="20"/>
        <v>0.52800000000000002</v>
      </c>
      <c r="F80" s="71">
        <v>0.5</v>
      </c>
      <c r="G80" s="47">
        <f t="shared" si="21"/>
        <v>0.26400000000000001</v>
      </c>
      <c r="H80" s="12">
        <f>H79</f>
        <v>6.9999999999999999E-4</v>
      </c>
      <c r="I80" s="74">
        <f t="shared" si="22"/>
        <v>1.8480000000000002E-4</v>
      </c>
    </row>
    <row r="81" spans="1:9" x14ac:dyDescent="0.2">
      <c r="A81" s="52" t="s">
        <v>5</v>
      </c>
      <c r="B81" s="58">
        <v>1.5</v>
      </c>
      <c r="C81" s="35">
        <v>0.36</v>
      </c>
      <c r="D81" s="35">
        <f t="shared" si="19"/>
        <v>0.7</v>
      </c>
      <c r="E81" s="47">
        <f t="shared" si="20"/>
        <v>0.378</v>
      </c>
      <c r="F81" s="71">
        <v>1.1000000000000001</v>
      </c>
      <c r="G81" s="47">
        <f t="shared" si="21"/>
        <v>0.41580000000000006</v>
      </c>
      <c r="H81" s="12">
        <f>H79</f>
        <v>6.9999999999999999E-4</v>
      </c>
      <c r="I81" s="74">
        <f t="shared" si="22"/>
        <v>2.9106000000000005E-4</v>
      </c>
    </row>
    <row r="82" spans="1:9" x14ac:dyDescent="0.2">
      <c r="A82" s="52" t="s">
        <v>8</v>
      </c>
      <c r="B82" s="58">
        <v>4.2</v>
      </c>
      <c r="C82" s="35">
        <v>0.16</v>
      </c>
      <c r="D82" s="95">
        <f t="shared" si="19"/>
        <v>0.4</v>
      </c>
      <c r="E82" s="47">
        <f t="shared" si="20"/>
        <v>0.26880000000000004</v>
      </c>
      <c r="F82" s="71">
        <v>1.9</v>
      </c>
      <c r="G82" s="47">
        <f t="shared" si="21"/>
        <v>0.51072000000000006</v>
      </c>
      <c r="H82" s="12">
        <f>H79</f>
        <v>6.9999999999999999E-4</v>
      </c>
      <c r="I82" s="66">
        <f t="shared" si="22"/>
        <v>3.5750400000000002E-4</v>
      </c>
    </row>
    <row r="83" spans="1:9" x14ac:dyDescent="0.2">
      <c r="A83" s="52" t="s">
        <v>51</v>
      </c>
      <c r="B83" s="58">
        <v>1.1000000000000001</v>
      </c>
      <c r="C83" s="35">
        <v>0.24</v>
      </c>
      <c r="D83" s="35">
        <f t="shared" si="19"/>
        <v>0.7</v>
      </c>
      <c r="E83" s="47">
        <f t="shared" si="20"/>
        <v>0.18479999999999999</v>
      </c>
      <c r="F83" s="71">
        <v>1.8</v>
      </c>
      <c r="G83" s="47">
        <f t="shared" si="21"/>
        <v>0.33263999999999999</v>
      </c>
      <c r="H83" s="12">
        <f>H79</f>
        <v>6.9999999999999999E-4</v>
      </c>
      <c r="I83" s="74">
        <f t="shared" si="22"/>
        <v>2.3284799999999999E-4</v>
      </c>
    </row>
    <row r="84" spans="1:9" x14ac:dyDescent="0.2">
      <c r="A84" s="34" t="s">
        <v>50</v>
      </c>
      <c r="B84" s="58">
        <v>0.7</v>
      </c>
      <c r="C84" s="35">
        <v>0.21</v>
      </c>
      <c r="D84" s="35">
        <f t="shared" si="19"/>
        <v>1</v>
      </c>
      <c r="E84" s="47">
        <f t="shared" si="20"/>
        <v>0.14699999999999999</v>
      </c>
      <c r="F84" s="71">
        <v>1</v>
      </c>
      <c r="G84" s="47">
        <f t="shared" si="21"/>
        <v>0.14699999999999999</v>
      </c>
      <c r="H84" s="12">
        <f>H79</f>
        <v>6.9999999999999999E-4</v>
      </c>
      <c r="I84" s="74">
        <f t="shared" si="22"/>
        <v>1.0289999999999999E-4</v>
      </c>
    </row>
    <row r="85" spans="1:9" x14ac:dyDescent="0.2">
      <c r="A85" s="34" t="s">
        <v>9</v>
      </c>
      <c r="B85" s="58">
        <v>1.2</v>
      </c>
      <c r="C85" s="35">
        <v>0.21</v>
      </c>
      <c r="D85" s="35">
        <f t="shared" si="19"/>
        <v>0.55000000000000004</v>
      </c>
      <c r="E85" s="47">
        <f t="shared" si="20"/>
        <v>0.1386</v>
      </c>
      <c r="F85" s="71">
        <v>1.1000000000000001</v>
      </c>
      <c r="G85" s="47">
        <f t="shared" si="21"/>
        <v>0.15246000000000001</v>
      </c>
      <c r="H85" s="12">
        <f>H79</f>
        <v>6.9999999999999999E-4</v>
      </c>
      <c r="I85" s="74">
        <f t="shared" si="22"/>
        <v>1.0672200000000001E-4</v>
      </c>
    </row>
    <row r="86" spans="1:9" x14ac:dyDescent="0.2">
      <c r="A86" s="34" t="s">
        <v>10</v>
      </c>
      <c r="B86" s="58">
        <v>3.2</v>
      </c>
      <c r="C86" s="35">
        <v>0.21</v>
      </c>
      <c r="D86" s="95">
        <f t="shared" si="19"/>
        <v>0.05</v>
      </c>
      <c r="E86" s="47">
        <f t="shared" si="20"/>
        <v>3.3600000000000005E-2</v>
      </c>
      <c r="F86" s="71">
        <v>0.4</v>
      </c>
      <c r="G86" s="47">
        <f t="shared" si="21"/>
        <v>1.3440000000000002E-2</v>
      </c>
      <c r="H86" s="12">
        <f>H79</f>
        <v>6.9999999999999999E-4</v>
      </c>
      <c r="I86" s="74">
        <f t="shared" si="22"/>
        <v>9.4080000000000021E-6</v>
      </c>
    </row>
    <row r="87" spans="1:9" ht="13.5" thickBot="1" x14ac:dyDescent="0.25">
      <c r="A87" s="36" t="s">
        <v>52</v>
      </c>
      <c r="B87" s="39" t="s">
        <v>49</v>
      </c>
      <c r="C87" s="38">
        <v>0</v>
      </c>
      <c r="D87" s="38">
        <f t="shared" si="19"/>
        <v>1</v>
      </c>
      <c r="E87" s="48" t="s">
        <v>49</v>
      </c>
      <c r="F87" s="72">
        <v>29.9</v>
      </c>
      <c r="G87" s="39" t="s">
        <v>49</v>
      </c>
      <c r="H87" s="37">
        <f>H79</f>
        <v>6.9999999999999999E-4</v>
      </c>
      <c r="I87" s="67" t="s">
        <v>49</v>
      </c>
    </row>
    <row r="88" spans="1:9" ht="14.25" thickTop="1" thickBot="1" x14ac:dyDescent="0.25">
      <c r="A88" s="43"/>
      <c r="B88" s="41"/>
      <c r="C88" s="44"/>
      <c r="D88" s="44"/>
      <c r="E88" s="41"/>
      <c r="F88" s="44"/>
      <c r="G88" s="45"/>
      <c r="H88" s="45" t="s">
        <v>64</v>
      </c>
      <c r="I88" s="75">
        <f>SUM(I79:I87)</f>
        <v>1.52943E-3</v>
      </c>
    </row>
    <row r="89" spans="1:9" ht="13.5" thickTop="1" x14ac:dyDescent="0.2"/>
    <row r="90" spans="1:9" ht="13.5" thickBot="1" x14ac:dyDescent="0.25">
      <c r="A90" s="3" t="s">
        <v>65</v>
      </c>
    </row>
    <row r="91" spans="1:9" ht="39" thickTop="1" x14ac:dyDescent="0.2">
      <c r="A91" s="119" t="s">
        <v>47</v>
      </c>
      <c r="B91" s="25" t="s">
        <v>41</v>
      </c>
      <c r="C91" s="26" t="s">
        <v>0</v>
      </c>
      <c r="D91" s="26" t="s">
        <v>1</v>
      </c>
      <c r="E91" s="25" t="s">
        <v>39</v>
      </c>
      <c r="F91" s="26" t="s">
        <v>13</v>
      </c>
      <c r="G91" s="25" t="s">
        <v>48</v>
      </c>
      <c r="H91" s="25" t="s">
        <v>16</v>
      </c>
      <c r="I91" s="42" t="s">
        <v>2</v>
      </c>
    </row>
    <row r="92" spans="1:9" ht="13.5" thickBot="1" x14ac:dyDescent="0.25">
      <c r="A92" s="120"/>
      <c r="B92" s="28" t="s">
        <v>40</v>
      </c>
      <c r="C92" s="28" t="s">
        <v>3</v>
      </c>
      <c r="D92" s="28" t="s">
        <v>4</v>
      </c>
      <c r="E92" s="28" t="s">
        <v>40</v>
      </c>
      <c r="F92" s="28" t="s">
        <v>19</v>
      </c>
      <c r="G92" s="29" t="s">
        <v>24</v>
      </c>
      <c r="H92" s="28" t="s">
        <v>17</v>
      </c>
      <c r="I92" s="30" t="s">
        <v>18</v>
      </c>
    </row>
    <row r="93" spans="1:9" ht="13.5" thickTop="1" x14ac:dyDescent="0.2">
      <c r="A93" s="53" t="s">
        <v>6</v>
      </c>
      <c r="B93" s="57">
        <v>3.6</v>
      </c>
      <c r="C93" s="32">
        <v>0.56999999999999995</v>
      </c>
      <c r="D93" s="94">
        <f t="shared" ref="D93:D101" si="23">D79</f>
        <v>0.05</v>
      </c>
      <c r="E93" s="54">
        <f t="shared" ref="E93:E100" si="24">B93*C93*D93</f>
        <v>0.10260000000000001</v>
      </c>
      <c r="F93" s="57">
        <v>2.4</v>
      </c>
      <c r="G93" s="54">
        <f t="shared" ref="G93:G100" si="25">E93*F93</f>
        <v>0.24624000000000001</v>
      </c>
      <c r="H93" s="31">
        <f>H9</f>
        <v>6.9999999999999999E-4</v>
      </c>
      <c r="I93" s="65">
        <f t="shared" ref="I93:I100" si="26">G93*H93</f>
        <v>1.72368E-4</v>
      </c>
    </row>
    <row r="94" spans="1:9" x14ac:dyDescent="0.2">
      <c r="A94" s="52" t="s">
        <v>7</v>
      </c>
      <c r="B94" s="58">
        <v>3.2</v>
      </c>
      <c r="C94" s="35">
        <v>0.3</v>
      </c>
      <c r="D94" s="35">
        <f t="shared" si="23"/>
        <v>0.55000000000000004</v>
      </c>
      <c r="E94" s="47">
        <f t="shared" si="24"/>
        <v>0.52800000000000002</v>
      </c>
      <c r="F94" s="58">
        <v>0.4</v>
      </c>
      <c r="G94" s="47">
        <f t="shared" si="25"/>
        <v>0.21120000000000003</v>
      </c>
      <c r="H94" s="12">
        <f>H93</f>
        <v>6.9999999999999999E-4</v>
      </c>
      <c r="I94" s="66">
        <f t="shared" si="26"/>
        <v>1.4784000000000002E-4</v>
      </c>
    </row>
    <row r="95" spans="1:9" x14ac:dyDescent="0.2">
      <c r="A95" s="52" t="s">
        <v>5</v>
      </c>
      <c r="B95" s="58">
        <v>1.5</v>
      </c>
      <c r="C95" s="35">
        <v>0.36</v>
      </c>
      <c r="D95" s="35">
        <f t="shared" si="23"/>
        <v>0.7</v>
      </c>
      <c r="E95" s="47">
        <f t="shared" si="24"/>
        <v>0.378</v>
      </c>
      <c r="F95" s="58">
        <v>1.2</v>
      </c>
      <c r="G95" s="47">
        <f t="shared" si="25"/>
        <v>0.4536</v>
      </c>
      <c r="H95" s="12">
        <f>H93</f>
        <v>6.9999999999999999E-4</v>
      </c>
      <c r="I95" s="66">
        <f t="shared" si="26"/>
        <v>3.1752000000000001E-4</v>
      </c>
    </row>
    <row r="96" spans="1:9" x14ac:dyDescent="0.2">
      <c r="A96" s="52" t="s">
        <v>8</v>
      </c>
      <c r="B96" s="58">
        <v>4.2</v>
      </c>
      <c r="C96" s="35">
        <v>0.16</v>
      </c>
      <c r="D96" s="95">
        <f t="shared" si="23"/>
        <v>0.4</v>
      </c>
      <c r="E96" s="47">
        <f t="shared" si="24"/>
        <v>0.26880000000000004</v>
      </c>
      <c r="F96" s="58">
        <v>1.9</v>
      </c>
      <c r="G96" s="47">
        <f t="shared" si="25"/>
        <v>0.51072000000000006</v>
      </c>
      <c r="H96" s="12">
        <f>H93</f>
        <v>6.9999999999999999E-4</v>
      </c>
      <c r="I96" s="66">
        <f t="shared" si="26"/>
        <v>3.5750400000000002E-4</v>
      </c>
    </row>
    <row r="97" spans="1:9" x14ac:dyDescent="0.2">
      <c r="A97" s="52" t="s">
        <v>51</v>
      </c>
      <c r="B97" s="58">
        <v>1.1000000000000001</v>
      </c>
      <c r="C97" s="35">
        <v>0.24</v>
      </c>
      <c r="D97" s="35">
        <f t="shared" si="23"/>
        <v>0.7</v>
      </c>
      <c r="E97" s="47">
        <f t="shared" si="24"/>
        <v>0.18479999999999999</v>
      </c>
      <c r="F97" s="58">
        <v>2.2999999999999998</v>
      </c>
      <c r="G97" s="47">
        <f t="shared" si="25"/>
        <v>0.42503999999999997</v>
      </c>
      <c r="H97" s="12">
        <f>H93</f>
        <v>6.9999999999999999E-4</v>
      </c>
      <c r="I97" s="66">
        <f t="shared" si="26"/>
        <v>2.9752799999999997E-4</v>
      </c>
    </row>
    <row r="98" spans="1:9" x14ac:dyDescent="0.2">
      <c r="A98" s="34" t="s">
        <v>50</v>
      </c>
      <c r="B98" s="58">
        <v>0.7</v>
      </c>
      <c r="C98" s="35">
        <v>0.21</v>
      </c>
      <c r="D98" s="35">
        <f t="shared" si="23"/>
        <v>1</v>
      </c>
      <c r="E98" s="47">
        <f t="shared" si="24"/>
        <v>0.14699999999999999</v>
      </c>
      <c r="F98" s="58">
        <v>0.8</v>
      </c>
      <c r="G98" s="47">
        <f t="shared" si="25"/>
        <v>0.1176</v>
      </c>
      <c r="H98" s="12">
        <f>H93</f>
        <v>6.9999999999999999E-4</v>
      </c>
      <c r="I98" s="66">
        <f t="shared" si="26"/>
        <v>8.2319999999999998E-5</v>
      </c>
    </row>
    <row r="99" spans="1:9" x14ac:dyDescent="0.2">
      <c r="A99" s="34" t="s">
        <v>9</v>
      </c>
      <c r="B99" s="58">
        <v>1.2</v>
      </c>
      <c r="C99" s="35">
        <v>0.21</v>
      </c>
      <c r="D99" s="35">
        <f t="shared" si="23"/>
        <v>0.55000000000000004</v>
      </c>
      <c r="E99" s="47">
        <f t="shared" si="24"/>
        <v>0.1386</v>
      </c>
      <c r="F99" s="58">
        <v>0.9</v>
      </c>
      <c r="G99" s="47">
        <f t="shared" si="25"/>
        <v>0.12474</v>
      </c>
      <c r="H99" s="12">
        <f>H93</f>
        <v>6.9999999999999999E-4</v>
      </c>
      <c r="I99" s="66">
        <f t="shared" si="26"/>
        <v>8.7318000000000007E-5</v>
      </c>
    </row>
    <row r="100" spans="1:9" x14ac:dyDescent="0.2">
      <c r="A100" s="34" t="s">
        <v>10</v>
      </c>
      <c r="B100" s="58">
        <v>3.2</v>
      </c>
      <c r="C100" s="35">
        <v>0.21</v>
      </c>
      <c r="D100" s="95">
        <f t="shared" si="23"/>
        <v>0.05</v>
      </c>
      <c r="E100" s="47">
        <f t="shared" si="24"/>
        <v>3.3600000000000005E-2</v>
      </c>
      <c r="F100" s="58">
        <v>0.4</v>
      </c>
      <c r="G100" s="47">
        <f t="shared" si="25"/>
        <v>1.3440000000000002E-2</v>
      </c>
      <c r="H100" s="12">
        <f>H93</f>
        <v>6.9999999999999999E-4</v>
      </c>
      <c r="I100" s="66">
        <f t="shared" si="26"/>
        <v>9.4080000000000021E-6</v>
      </c>
    </row>
    <row r="101" spans="1:9" ht="13.5" thickBot="1" x14ac:dyDescent="0.25">
      <c r="A101" s="36" t="s">
        <v>52</v>
      </c>
      <c r="B101" s="39" t="s">
        <v>49</v>
      </c>
      <c r="C101" s="38">
        <v>0</v>
      </c>
      <c r="D101" s="38">
        <f t="shared" si="23"/>
        <v>1</v>
      </c>
      <c r="E101" s="55" t="s">
        <v>49</v>
      </c>
      <c r="F101" s="59">
        <v>34.5</v>
      </c>
      <c r="G101" s="39" t="s">
        <v>49</v>
      </c>
      <c r="H101" s="37">
        <f>H93</f>
        <v>6.9999999999999999E-4</v>
      </c>
      <c r="I101" s="68" t="s">
        <v>49</v>
      </c>
    </row>
    <row r="102" spans="1:9" ht="14.25" thickTop="1" thickBot="1" x14ac:dyDescent="0.25">
      <c r="A102" s="43"/>
      <c r="B102" s="41"/>
      <c r="C102" s="44"/>
      <c r="D102" s="44"/>
      <c r="E102" s="41"/>
      <c r="F102" s="44"/>
      <c r="G102" s="45"/>
      <c r="H102" s="45" t="s">
        <v>66</v>
      </c>
      <c r="I102" s="67">
        <f>SUM(I93:I100)</f>
        <v>1.4718060000000002E-3</v>
      </c>
    </row>
    <row r="103" spans="1:9" ht="13.5" thickTop="1" x14ac:dyDescent="0.2"/>
    <row r="104" spans="1:9" ht="13.5" thickBot="1" x14ac:dyDescent="0.25">
      <c r="A104" s="3" t="s">
        <v>67</v>
      </c>
    </row>
    <row r="105" spans="1:9" ht="39" thickTop="1" x14ac:dyDescent="0.2">
      <c r="A105" s="119" t="s">
        <v>47</v>
      </c>
      <c r="B105" s="25" t="s">
        <v>41</v>
      </c>
      <c r="C105" s="26" t="s">
        <v>0</v>
      </c>
      <c r="D105" s="26" t="s">
        <v>1</v>
      </c>
      <c r="E105" s="25" t="s">
        <v>39</v>
      </c>
      <c r="F105" s="26" t="s">
        <v>13</v>
      </c>
      <c r="G105" s="25" t="s">
        <v>48</v>
      </c>
      <c r="H105" s="25" t="s">
        <v>16</v>
      </c>
      <c r="I105" s="42" t="s">
        <v>2</v>
      </c>
    </row>
    <row r="106" spans="1:9" ht="13.5" thickBot="1" x14ac:dyDescent="0.25">
      <c r="A106" s="120"/>
      <c r="B106" s="28" t="s">
        <v>40</v>
      </c>
      <c r="C106" s="28" t="s">
        <v>3</v>
      </c>
      <c r="D106" s="28" t="s">
        <v>4</v>
      </c>
      <c r="E106" s="28" t="s">
        <v>40</v>
      </c>
      <c r="F106" s="28" t="s">
        <v>19</v>
      </c>
      <c r="G106" s="29" t="s">
        <v>24</v>
      </c>
      <c r="H106" s="28" t="s">
        <v>17</v>
      </c>
      <c r="I106" s="30" t="s">
        <v>18</v>
      </c>
    </row>
    <row r="107" spans="1:9" ht="13.5" thickTop="1" x14ac:dyDescent="0.2">
      <c r="A107" s="53" t="s">
        <v>6</v>
      </c>
      <c r="B107" s="57">
        <v>3.6</v>
      </c>
      <c r="C107" s="32">
        <v>0.56999999999999995</v>
      </c>
      <c r="D107" s="94">
        <f t="shared" ref="D107:D115" si="27">D93</f>
        <v>0.05</v>
      </c>
      <c r="E107" s="54">
        <f t="shared" ref="E107:E114" si="28">B107*C107*D107</f>
        <v>0.10260000000000001</v>
      </c>
      <c r="F107" s="57">
        <v>1.8</v>
      </c>
      <c r="G107" s="54">
        <f>E107*F107</f>
        <v>0.18468000000000001</v>
      </c>
      <c r="H107" s="31">
        <f>H9</f>
        <v>6.9999999999999999E-4</v>
      </c>
      <c r="I107" s="65">
        <f t="shared" ref="I107:I114" si="29">G107*H107</f>
        <v>1.29276E-4</v>
      </c>
    </row>
    <row r="108" spans="1:9" x14ac:dyDescent="0.2">
      <c r="A108" s="52" t="s">
        <v>7</v>
      </c>
      <c r="B108" s="58">
        <v>3.2</v>
      </c>
      <c r="C108" s="35">
        <v>0.3</v>
      </c>
      <c r="D108" s="35">
        <f t="shared" si="27"/>
        <v>0.55000000000000004</v>
      </c>
      <c r="E108" s="47">
        <f t="shared" si="28"/>
        <v>0.52800000000000002</v>
      </c>
      <c r="F108" s="58">
        <v>0.3</v>
      </c>
      <c r="G108" s="47">
        <f t="shared" ref="G108:G114" si="30">E108*F108</f>
        <v>0.15840000000000001</v>
      </c>
      <c r="H108" s="12">
        <f>H107</f>
        <v>6.9999999999999999E-4</v>
      </c>
      <c r="I108" s="66">
        <f t="shared" si="29"/>
        <v>1.1088000000000001E-4</v>
      </c>
    </row>
    <row r="109" spans="1:9" x14ac:dyDescent="0.2">
      <c r="A109" s="52" t="s">
        <v>5</v>
      </c>
      <c r="B109" s="58">
        <v>1.5</v>
      </c>
      <c r="C109" s="35">
        <v>0.36</v>
      </c>
      <c r="D109" s="35">
        <f t="shared" si="27"/>
        <v>0.7</v>
      </c>
      <c r="E109" s="47">
        <f t="shared" si="28"/>
        <v>0.378</v>
      </c>
      <c r="F109" s="58">
        <v>1.6</v>
      </c>
      <c r="G109" s="47">
        <f t="shared" si="30"/>
        <v>0.6048</v>
      </c>
      <c r="H109" s="12">
        <f>H107</f>
        <v>6.9999999999999999E-4</v>
      </c>
      <c r="I109" s="66">
        <f t="shared" si="29"/>
        <v>4.2336000000000001E-4</v>
      </c>
    </row>
    <row r="110" spans="1:9" x14ac:dyDescent="0.2">
      <c r="A110" s="52" t="s">
        <v>8</v>
      </c>
      <c r="B110" s="58">
        <v>4.2</v>
      </c>
      <c r="C110" s="35">
        <v>0.16</v>
      </c>
      <c r="D110" s="95">
        <f t="shared" si="27"/>
        <v>0.4</v>
      </c>
      <c r="E110" s="47">
        <f t="shared" si="28"/>
        <v>0.26880000000000004</v>
      </c>
      <c r="F110" s="58">
        <v>1.6</v>
      </c>
      <c r="G110" s="47">
        <f t="shared" si="30"/>
        <v>0.43008000000000007</v>
      </c>
      <c r="H110" s="12">
        <f>H107</f>
        <v>6.9999999999999999E-4</v>
      </c>
      <c r="I110" s="66">
        <f t="shared" si="29"/>
        <v>3.0105600000000007E-4</v>
      </c>
    </row>
    <row r="111" spans="1:9" x14ac:dyDescent="0.2">
      <c r="A111" s="52" t="s">
        <v>51</v>
      </c>
      <c r="B111" s="58">
        <v>1.1000000000000001</v>
      </c>
      <c r="C111" s="35">
        <v>0.24</v>
      </c>
      <c r="D111" s="35">
        <f t="shared" si="27"/>
        <v>0.7</v>
      </c>
      <c r="E111" s="47">
        <f t="shared" si="28"/>
        <v>0.18479999999999999</v>
      </c>
      <c r="F111" s="58">
        <v>2.5</v>
      </c>
      <c r="G111" s="47">
        <f t="shared" si="30"/>
        <v>0.46199999999999997</v>
      </c>
      <c r="H111" s="12">
        <f>H107</f>
        <v>6.9999999999999999E-4</v>
      </c>
      <c r="I111" s="66">
        <f t="shared" si="29"/>
        <v>3.2339999999999995E-4</v>
      </c>
    </row>
    <row r="112" spans="1:9" x14ac:dyDescent="0.2">
      <c r="A112" s="34" t="s">
        <v>50</v>
      </c>
      <c r="B112" s="58">
        <v>0.7</v>
      </c>
      <c r="C112" s="35">
        <v>0.21</v>
      </c>
      <c r="D112" s="35">
        <f t="shared" si="27"/>
        <v>1</v>
      </c>
      <c r="E112" s="47">
        <f t="shared" si="28"/>
        <v>0.14699999999999999</v>
      </c>
      <c r="F112" s="58">
        <v>1</v>
      </c>
      <c r="G112" s="47">
        <f t="shared" si="30"/>
        <v>0.14699999999999999</v>
      </c>
      <c r="H112" s="12">
        <f>H107</f>
        <v>6.9999999999999999E-4</v>
      </c>
      <c r="I112" s="66">
        <f t="shared" si="29"/>
        <v>1.0289999999999999E-4</v>
      </c>
    </row>
    <row r="113" spans="1:9" x14ac:dyDescent="0.2">
      <c r="A113" s="34" t="s">
        <v>9</v>
      </c>
      <c r="B113" s="58">
        <v>1.2</v>
      </c>
      <c r="C113" s="35">
        <v>0.21</v>
      </c>
      <c r="D113" s="35">
        <f t="shared" si="27"/>
        <v>0.55000000000000004</v>
      </c>
      <c r="E113" s="47">
        <f t="shared" si="28"/>
        <v>0.1386</v>
      </c>
      <c r="F113" s="58">
        <v>0.7</v>
      </c>
      <c r="G113" s="47">
        <f t="shared" si="30"/>
        <v>9.7019999999999995E-2</v>
      </c>
      <c r="H113" s="12">
        <f>H107</f>
        <v>6.9999999999999999E-4</v>
      </c>
      <c r="I113" s="66">
        <f t="shared" si="29"/>
        <v>6.7914000000000001E-5</v>
      </c>
    </row>
    <row r="114" spans="1:9" x14ac:dyDescent="0.2">
      <c r="A114" s="34" t="s">
        <v>10</v>
      </c>
      <c r="B114" s="58">
        <v>3.2</v>
      </c>
      <c r="C114" s="35">
        <v>0.21</v>
      </c>
      <c r="D114" s="95">
        <f t="shared" si="27"/>
        <v>0.05</v>
      </c>
      <c r="E114" s="47">
        <f t="shared" si="28"/>
        <v>3.3600000000000005E-2</v>
      </c>
      <c r="F114" s="58">
        <v>0.3</v>
      </c>
      <c r="G114" s="47">
        <f t="shared" si="30"/>
        <v>1.008E-2</v>
      </c>
      <c r="H114" s="12">
        <f>H107</f>
        <v>6.9999999999999999E-4</v>
      </c>
      <c r="I114" s="66">
        <f t="shared" si="29"/>
        <v>7.0559999999999999E-6</v>
      </c>
    </row>
    <row r="115" spans="1:9" ht="13.5" thickBot="1" x14ac:dyDescent="0.25">
      <c r="A115" s="36" t="s">
        <v>52</v>
      </c>
      <c r="B115" s="39" t="s">
        <v>49</v>
      </c>
      <c r="C115" s="38">
        <v>0</v>
      </c>
      <c r="D115" s="38">
        <f t="shared" si="27"/>
        <v>1</v>
      </c>
      <c r="E115" s="55" t="s">
        <v>49</v>
      </c>
      <c r="F115" s="59">
        <v>29.9</v>
      </c>
      <c r="G115" s="39" t="s">
        <v>49</v>
      </c>
      <c r="H115" s="37">
        <f>H107</f>
        <v>6.9999999999999999E-4</v>
      </c>
      <c r="I115" s="68" t="s">
        <v>49</v>
      </c>
    </row>
    <row r="116" spans="1:9" ht="14.25" thickTop="1" thickBot="1" x14ac:dyDescent="0.25">
      <c r="A116" s="43"/>
      <c r="B116" s="41"/>
      <c r="C116" s="44"/>
      <c r="D116" s="44"/>
      <c r="E116" s="41"/>
      <c r="F116" s="44"/>
      <c r="G116" s="45"/>
      <c r="H116" s="45" t="s">
        <v>68</v>
      </c>
      <c r="I116" s="67">
        <f>SUM(I107:I114)</f>
        <v>1.4658420000000002E-3</v>
      </c>
    </row>
    <row r="117" spans="1:9" ht="13.5" thickTop="1" x14ac:dyDescent="0.2"/>
    <row r="118" spans="1:9" ht="13.5" thickBot="1" x14ac:dyDescent="0.25">
      <c r="A118" s="3" t="s">
        <v>69</v>
      </c>
    </row>
    <row r="119" spans="1:9" ht="39" thickTop="1" x14ac:dyDescent="0.2">
      <c r="A119" s="119" t="s">
        <v>47</v>
      </c>
      <c r="B119" s="25" t="s">
        <v>41</v>
      </c>
      <c r="C119" s="26" t="s">
        <v>0</v>
      </c>
      <c r="D119" s="26" t="s">
        <v>1</v>
      </c>
      <c r="E119" s="25" t="s">
        <v>39</v>
      </c>
      <c r="F119" s="26" t="s">
        <v>13</v>
      </c>
      <c r="G119" s="25" t="s">
        <v>48</v>
      </c>
      <c r="H119" s="25" t="s">
        <v>16</v>
      </c>
      <c r="I119" s="27" t="s">
        <v>2</v>
      </c>
    </row>
    <row r="120" spans="1:9" ht="13.5" thickBot="1" x14ac:dyDescent="0.25">
      <c r="A120" s="120"/>
      <c r="B120" s="28" t="s">
        <v>40</v>
      </c>
      <c r="C120" s="28" t="s">
        <v>3</v>
      </c>
      <c r="D120" s="28" t="s">
        <v>4</v>
      </c>
      <c r="E120" s="28" t="s">
        <v>40</v>
      </c>
      <c r="F120" s="28" t="s">
        <v>19</v>
      </c>
      <c r="G120" s="29" t="s">
        <v>24</v>
      </c>
      <c r="H120" s="28" t="s">
        <v>17</v>
      </c>
      <c r="I120" s="30" t="s">
        <v>18</v>
      </c>
    </row>
    <row r="121" spans="1:9" ht="13.5" thickTop="1" x14ac:dyDescent="0.2">
      <c r="A121" s="53" t="s">
        <v>6</v>
      </c>
      <c r="B121" s="57">
        <v>3.6</v>
      </c>
      <c r="C121" s="32">
        <v>0.56999999999999995</v>
      </c>
      <c r="D121" s="94">
        <f t="shared" ref="D121:D129" si="31">D107</f>
        <v>0.05</v>
      </c>
      <c r="E121" s="54">
        <f t="shared" ref="E121:E128" si="32">B121*C121*D121</f>
        <v>0.10260000000000001</v>
      </c>
      <c r="F121" s="57">
        <v>2.2999999999999998</v>
      </c>
      <c r="G121" s="54">
        <f t="shared" ref="G121:G128" si="33">E121*F121</f>
        <v>0.23598</v>
      </c>
      <c r="H121" s="31">
        <f>H9</f>
        <v>6.9999999999999999E-4</v>
      </c>
      <c r="I121" s="65">
        <f t="shared" ref="I121:I128" si="34">G121*H121</f>
        <v>1.65186E-4</v>
      </c>
    </row>
    <row r="122" spans="1:9" x14ac:dyDescent="0.2">
      <c r="A122" s="52" t="s">
        <v>7</v>
      </c>
      <c r="B122" s="58">
        <v>3.2</v>
      </c>
      <c r="C122" s="35">
        <v>0.3</v>
      </c>
      <c r="D122" s="35">
        <f t="shared" si="31"/>
        <v>0.55000000000000004</v>
      </c>
      <c r="E122" s="47">
        <f t="shared" si="32"/>
        <v>0.52800000000000002</v>
      </c>
      <c r="F122" s="58">
        <v>0.4</v>
      </c>
      <c r="G122" s="47">
        <f t="shared" si="33"/>
        <v>0.21120000000000003</v>
      </c>
      <c r="H122" s="12">
        <f>H121</f>
        <v>6.9999999999999999E-4</v>
      </c>
      <c r="I122" s="66">
        <f t="shared" si="34"/>
        <v>1.4784000000000002E-4</v>
      </c>
    </row>
    <row r="123" spans="1:9" x14ac:dyDescent="0.2">
      <c r="A123" s="52" t="s">
        <v>5</v>
      </c>
      <c r="B123" s="58">
        <v>1.5</v>
      </c>
      <c r="C123" s="35">
        <v>0.36</v>
      </c>
      <c r="D123" s="35">
        <f t="shared" si="31"/>
        <v>0.7</v>
      </c>
      <c r="E123" s="47">
        <f t="shared" si="32"/>
        <v>0.378</v>
      </c>
      <c r="F123" s="58">
        <v>1.3</v>
      </c>
      <c r="G123" s="47">
        <f t="shared" si="33"/>
        <v>0.4914</v>
      </c>
      <c r="H123" s="12">
        <f>H121</f>
        <v>6.9999999999999999E-4</v>
      </c>
      <c r="I123" s="66">
        <f t="shared" si="34"/>
        <v>3.4398000000000002E-4</v>
      </c>
    </row>
    <row r="124" spans="1:9" x14ac:dyDescent="0.2">
      <c r="A124" s="52" t="s">
        <v>8</v>
      </c>
      <c r="B124" s="58">
        <v>4.2</v>
      </c>
      <c r="C124" s="35">
        <v>0.16</v>
      </c>
      <c r="D124" s="95">
        <f t="shared" si="31"/>
        <v>0.4</v>
      </c>
      <c r="E124" s="47">
        <f t="shared" si="32"/>
        <v>0.26880000000000004</v>
      </c>
      <c r="F124" s="58">
        <v>1.6</v>
      </c>
      <c r="G124" s="47">
        <f t="shared" si="33"/>
        <v>0.43008000000000007</v>
      </c>
      <c r="H124" s="12">
        <f>H121</f>
        <v>6.9999999999999999E-4</v>
      </c>
      <c r="I124" s="66">
        <f t="shared" si="34"/>
        <v>3.0105600000000007E-4</v>
      </c>
    </row>
    <row r="125" spans="1:9" x14ac:dyDescent="0.2">
      <c r="A125" s="52" t="s">
        <v>51</v>
      </c>
      <c r="B125" s="58">
        <v>1.1000000000000001</v>
      </c>
      <c r="C125" s="35">
        <v>0.24</v>
      </c>
      <c r="D125" s="35">
        <f t="shared" si="31"/>
        <v>0.7</v>
      </c>
      <c r="E125" s="47">
        <f t="shared" si="32"/>
        <v>0.18479999999999999</v>
      </c>
      <c r="F125" s="58">
        <v>2.2999999999999998</v>
      </c>
      <c r="G125" s="47">
        <f t="shared" si="33"/>
        <v>0.42503999999999997</v>
      </c>
      <c r="H125" s="12">
        <f>H121</f>
        <v>6.9999999999999999E-4</v>
      </c>
      <c r="I125" s="66">
        <f t="shared" si="34"/>
        <v>2.9752799999999997E-4</v>
      </c>
    </row>
    <row r="126" spans="1:9" x14ac:dyDescent="0.2">
      <c r="A126" s="34" t="s">
        <v>50</v>
      </c>
      <c r="B126" s="58">
        <v>0.7</v>
      </c>
      <c r="C126" s="35">
        <v>0.21</v>
      </c>
      <c r="D126" s="35">
        <f t="shared" si="31"/>
        <v>1</v>
      </c>
      <c r="E126" s="47">
        <f t="shared" si="32"/>
        <v>0.14699999999999999</v>
      </c>
      <c r="F126" s="58">
        <v>0.9</v>
      </c>
      <c r="G126" s="47">
        <f t="shared" si="33"/>
        <v>0.1323</v>
      </c>
      <c r="H126" s="12">
        <f>H121</f>
        <v>6.9999999999999999E-4</v>
      </c>
      <c r="I126" s="66">
        <f t="shared" si="34"/>
        <v>9.2609999999999996E-5</v>
      </c>
    </row>
    <row r="127" spans="1:9" x14ac:dyDescent="0.2">
      <c r="A127" s="34" t="s">
        <v>9</v>
      </c>
      <c r="B127" s="58">
        <v>1.2</v>
      </c>
      <c r="C127" s="35">
        <v>0.21</v>
      </c>
      <c r="D127" s="35">
        <f t="shared" si="31"/>
        <v>0.55000000000000004</v>
      </c>
      <c r="E127" s="47">
        <f t="shared" si="32"/>
        <v>0.1386</v>
      </c>
      <c r="F127" s="58">
        <v>0.9</v>
      </c>
      <c r="G127" s="47">
        <f t="shared" si="33"/>
        <v>0.12474</v>
      </c>
      <c r="H127" s="12">
        <f>H121</f>
        <v>6.9999999999999999E-4</v>
      </c>
      <c r="I127" s="66">
        <f t="shared" si="34"/>
        <v>8.7318000000000007E-5</v>
      </c>
    </row>
    <row r="128" spans="1:9" x14ac:dyDescent="0.2">
      <c r="A128" s="34" t="s">
        <v>10</v>
      </c>
      <c r="B128" s="58">
        <v>3.2</v>
      </c>
      <c r="C128" s="35">
        <v>0.21</v>
      </c>
      <c r="D128" s="95">
        <f t="shared" si="31"/>
        <v>0.05</v>
      </c>
      <c r="E128" s="47">
        <f t="shared" si="32"/>
        <v>3.3600000000000005E-2</v>
      </c>
      <c r="F128" s="58">
        <v>0.4</v>
      </c>
      <c r="G128" s="47">
        <f t="shared" si="33"/>
        <v>1.3440000000000002E-2</v>
      </c>
      <c r="H128" s="12">
        <f>H121</f>
        <v>6.9999999999999999E-4</v>
      </c>
      <c r="I128" s="66">
        <f t="shared" si="34"/>
        <v>9.4080000000000021E-6</v>
      </c>
    </row>
    <row r="129" spans="1:9" ht="13.5" thickBot="1" x14ac:dyDescent="0.25">
      <c r="A129" s="36" t="s">
        <v>52</v>
      </c>
      <c r="B129" s="39" t="s">
        <v>49</v>
      </c>
      <c r="C129" s="38">
        <v>0</v>
      </c>
      <c r="D129" s="38">
        <f t="shared" si="31"/>
        <v>1</v>
      </c>
      <c r="E129" s="55" t="s">
        <v>49</v>
      </c>
      <c r="F129" s="59">
        <v>32.4</v>
      </c>
      <c r="G129" s="39" t="s">
        <v>49</v>
      </c>
      <c r="H129" s="37">
        <f>H121</f>
        <v>6.9999999999999999E-4</v>
      </c>
      <c r="I129" s="68" t="s">
        <v>49</v>
      </c>
    </row>
    <row r="130" spans="1:9" ht="14.25" thickTop="1" thickBot="1" x14ac:dyDescent="0.25">
      <c r="A130" s="43"/>
      <c r="B130" s="41"/>
      <c r="C130" s="44"/>
      <c r="D130" s="44"/>
      <c r="E130" s="41"/>
      <c r="F130" s="44"/>
      <c r="G130" s="45"/>
      <c r="H130" s="45" t="s">
        <v>70</v>
      </c>
      <c r="I130" s="67">
        <f>SUM(I121:I128)</f>
        <v>1.444926E-3</v>
      </c>
    </row>
    <row r="131" spans="1:9" ht="13.5" thickTop="1" x14ac:dyDescent="0.2"/>
  </sheetData>
  <mergeCells count="9">
    <mergeCell ref="A91:A92"/>
    <mergeCell ref="A105:A106"/>
    <mergeCell ref="A119:A120"/>
    <mergeCell ref="A7:A8"/>
    <mergeCell ref="A21:A22"/>
    <mergeCell ref="A35:A36"/>
    <mergeCell ref="A49:A50"/>
    <mergeCell ref="A63:A64"/>
    <mergeCell ref="A77:A78"/>
  </mergeCells>
  <pageMargins left="0.7" right="0.7" top="0.75" bottom="0.75" header="0.3" footer="0.3"/>
  <pageSetup orientation="portrait" r:id="rId1"/>
  <headerFooter>
    <oddFooter>&amp;L1204189.000 – 4964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2"/>
  <sheetViews>
    <sheetView zoomScaleNormal="100" workbookViewId="0"/>
  </sheetViews>
  <sheetFormatPr defaultRowHeight="12.75" x14ac:dyDescent="0.2"/>
  <cols>
    <col min="1" max="1" width="11.7109375" customWidth="1"/>
    <col min="2" max="2" width="12.7109375" customWidth="1"/>
    <col min="3" max="3" width="11.7109375" customWidth="1"/>
    <col min="4" max="5" width="12.7109375" customWidth="1"/>
    <col min="6" max="6" width="14.7109375" customWidth="1"/>
    <col min="7" max="7" width="20.7109375" customWidth="1"/>
    <col min="8" max="9" width="12.7109375" customWidth="1"/>
  </cols>
  <sheetData>
    <row r="1" spans="1:9" ht="15.75" x14ac:dyDescent="0.25">
      <c r="A1" s="117" t="s">
        <v>109</v>
      </c>
    </row>
    <row r="2" spans="1:9" x14ac:dyDescent="0.2">
      <c r="A2" s="3" t="s">
        <v>90</v>
      </c>
      <c r="G2" s="3" t="str">
        <f>'Input+Results'!B4</f>
        <v>Chemical X</v>
      </c>
    </row>
    <row r="3" spans="1:9" x14ac:dyDescent="0.2">
      <c r="A3" s="2" t="s">
        <v>72</v>
      </c>
      <c r="F3" s="3"/>
    </row>
    <row r="4" spans="1:9" x14ac:dyDescent="0.2">
      <c r="A4" s="102"/>
    </row>
    <row r="5" spans="1:9" ht="13.5" thickBot="1" x14ac:dyDescent="0.25">
      <c r="A5" s="3" t="s">
        <v>53</v>
      </c>
    </row>
    <row r="6" spans="1:9" ht="51.75" thickTop="1" x14ac:dyDescent="0.2">
      <c r="A6" s="119" t="s">
        <v>47</v>
      </c>
      <c r="B6" s="25" t="s">
        <v>41</v>
      </c>
      <c r="C6" s="26" t="s">
        <v>0</v>
      </c>
      <c r="D6" s="26" t="s">
        <v>1</v>
      </c>
      <c r="E6" s="25" t="s">
        <v>39</v>
      </c>
      <c r="F6" s="26" t="s">
        <v>71</v>
      </c>
      <c r="G6" s="25" t="s">
        <v>48</v>
      </c>
      <c r="H6" s="25" t="s">
        <v>16</v>
      </c>
      <c r="I6" s="42" t="s">
        <v>2</v>
      </c>
    </row>
    <row r="7" spans="1:9" ht="13.5" thickBot="1" x14ac:dyDescent="0.25">
      <c r="A7" s="120"/>
      <c r="B7" s="28" t="s">
        <v>40</v>
      </c>
      <c r="C7" s="28" t="s">
        <v>3</v>
      </c>
      <c r="D7" s="28" t="s">
        <v>4</v>
      </c>
      <c r="E7" s="28" t="s">
        <v>40</v>
      </c>
      <c r="F7" s="28" t="s">
        <v>19</v>
      </c>
      <c r="G7" s="29" t="s">
        <v>24</v>
      </c>
      <c r="H7" s="28" t="s">
        <v>17</v>
      </c>
      <c r="I7" s="30" t="s">
        <v>18</v>
      </c>
    </row>
    <row r="8" spans="1:9" ht="13.5" thickTop="1" x14ac:dyDescent="0.2">
      <c r="A8" s="53" t="s">
        <v>6</v>
      </c>
      <c r="B8" s="57">
        <v>3.6</v>
      </c>
      <c r="C8" s="76">
        <v>1</v>
      </c>
      <c r="D8" s="94">
        <v>0.05</v>
      </c>
      <c r="E8" s="54">
        <f t="shared" ref="E8:E15" si="0">B8*C8*D8</f>
        <v>0.18000000000000002</v>
      </c>
      <c r="F8" s="57">
        <v>3</v>
      </c>
      <c r="G8" s="54">
        <f t="shared" ref="G8:G15" si="1">E8*F8</f>
        <v>0.54</v>
      </c>
      <c r="H8" s="31">
        <v>6.9999999999999999E-4</v>
      </c>
      <c r="I8" s="65">
        <f t="shared" ref="I8:I15" si="2">G8*H8</f>
        <v>3.7800000000000003E-4</v>
      </c>
    </row>
    <row r="9" spans="1:9" x14ac:dyDescent="0.2">
      <c r="A9" s="52" t="s">
        <v>7</v>
      </c>
      <c r="B9" s="58">
        <v>3.2</v>
      </c>
      <c r="C9" s="77">
        <v>1</v>
      </c>
      <c r="D9" s="35">
        <v>0.55000000000000004</v>
      </c>
      <c r="E9" s="47">
        <f t="shared" si="0"/>
        <v>1.7600000000000002</v>
      </c>
      <c r="F9" s="58">
        <v>0.5</v>
      </c>
      <c r="G9" s="47">
        <f t="shared" si="1"/>
        <v>0.88000000000000012</v>
      </c>
      <c r="H9" s="12">
        <f>H8</f>
        <v>6.9999999999999999E-4</v>
      </c>
      <c r="I9" s="66">
        <f t="shared" si="2"/>
        <v>6.1600000000000012E-4</v>
      </c>
    </row>
    <row r="10" spans="1:9" x14ac:dyDescent="0.2">
      <c r="A10" s="52" t="s">
        <v>5</v>
      </c>
      <c r="B10" s="58">
        <v>1.5</v>
      </c>
      <c r="C10" s="77">
        <v>1</v>
      </c>
      <c r="D10" s="35">
        <v>0.7</v>
      </c>
      <c r="E10" s="47">
        <f t="shared" si="0"/>
        <v>1.0499999999999998</v>
      </c>
      <c r="F10" s="78">
        <v>7.6</v>
      </c>
      <c r="G10" s="47">
        <f t="shared" si="1"/>
        <v>7.9799999999999986</v>
      </c>
      <c r="H10" s="12">
        <f>H8</f>
        <v>6.9999999999999999E-4</v>
      </c>
      <c r="I10" s="66">
        <f t="shared" si="2"/>
        <v>5.585999999999999E-3</v>
      </c>
    </row>
    <row r="11" spans="1:9" x14ac:dyDescent="0.2">
      <c r="A11" s="52" t="s">
        <v>8</v>
      </c>
      <c r="B11" s="58">
        <v>4.2</v>
      </c>
      <c r="C11" s="77">
        <v>1</v>
      </c>
      <c r="D11" s="95">
        <v>0.4</v>
      </c>
      <c r="E11" s="47">
        <f t="shared" si="0"/>
        <v>1.6800000000000002</v>
      </c>
      <c r="F11" s="78">
        <v>4.5999999999999996</v>
      </c>
      <c r="G11" s="47">
        <f t="shared" si="1"/>
        <v>7.7279999999999998</v>
      </c>
      <c r="H11" s="12">
        <f>H8</f>
        <v>6.9999999999999999E-4</v>
      </c>
      <c r="I11" s="66">
        <f t="shared" si="2"/>
        <v>5.4095999999999997E-3</v>
      </c>
    </row>
    <row r="12" spans="1:9" x14ac:dyDescent="0.2">
      <c r="A12" s="52" t="s">
        <v>51</v>
      </c>
      <c r="B12" s="58">
        <v>1.1000000000000001</v>
      </c>
      <c r="C12" s="77">
        <v>1</v>
      </c>
      <c r="D12" s="35">
        <v>0.7</v>
      </c>
      <c r="E12" s="47">
        <f t="shared" si="0"/>
        <v>0.77</v>
      </c>
      <c r="F12" s="58">
        <v>2.5</v>
      </c>
      <c r="G12" s="47">
        <f t="shared" si="1"/>
        <v>1.925</v>
      </c>
      <c r="H12" s="12">
        <f>H8</f>
        <v>6.9999999999999999E-4</v>
      </c>
      <c r="I12" s="66">
        <f t="shared" si="2"/>
        <v>1.3475E-3</v>
      </c>
    </row>
    <row r="13" spans="1:9" x14ac:dyDescent="0.2">
      <c r="A13" s="34" t="s">
        <v>50</v>
      </c>
      <c r="B13" s="58">
        <v>0.7</v>
      </c>
      <c r="C13" s="77">
        <v>1</v>
      </c>
      <c r="D13" s="35">
        <v>1</v>
      </c>
      <c r="E13" s="47">
        <f t="shared" si="0"/>
        <v>0.7</v>
      </c>
      <c r="F13" s="58">
        <v>1.4</v>
      </c>
      <c r="G13" s="47">
        <f t="shared" si="1"/>
        <v>0.97999999999999987</v>
      </c>
      <c r="H13" s="12">
        <f>H8</f>
        <v>6.9999999999999999E-4</v>
      </c>
      <c r="I13" s="66">
        <f t="shared" si="2"/>
        <v>6.8599999999999987E-4</v>
      </c>
    </row>
    <row r="14" spans="1:9" x14ac:dyDescent="0.2">
      <c r="A14" s="34" t="s">
        <v>9</v>
      </c>
      <c r="B14" s="58">
        <v>1.2</v>
      </c>
      <c r="C14" s="77">
        <v>1</v>
      </c>
      <c r="D14" s="35">
        <v>0.55000000000000004</v>
      </c>
      <c r="E14" s="47">
        <f t="shared" si="0"/>
        <v>0.66</v>
      </c>
      <c r="F14" s="58">
        <v>1.1000000000000001</v>
      </c>
      <c r="G14" s="47">
        <f t="shared" si="1"/>
        <v>0.72600000000000009</v>
      </c>
      <c r="H14" s="12">
        <f>H8</f>
        <v>6.9999999999999999E-4</v>
      </c>
      <c r="I14" s="66">
        <f t="shared" si="2"/>
        <v>5.082000000000001E-4</v>
      </c>
    </row>
    <row r="15" spans="1:9" x14ac:dyDescent="0.2">
      <c r="A15" s="34" t="s">
        <v>10</v>
      </c>
      <c r="B15" s="58">
        <v>3.2</v>
      </c>
      <c r="C15" s="77">
        <v>1</v>
      </c>
      <c r="D15" s="95">
        <v>0.05</v>
      </c>
      <c r="E15" s="47">
        <f t="shared" si="0"/>
        <v>0.16000000000000003</v>
      </c>
      <c r="F15" s="58">
        <v>0.4</v>
      </c>
      <c r="G15" s="47">
        <f t="shared" si="1"/>
        <v>6.4000000000000015E-2</v>
      </c>
      <c r="H15" s="12">
        <f>H8</f>
        <v>6.9999999999999999E-4</v>
      </c>
      <c r="I15" s="66">
        <f t="shared" si="2"/>
        <v>4.4800000000000012E-5</v>
      </c>
    </row>
    <row r="16" spans="1:9" ht="13.5" thickBot="1" x14ac:dyDescent="0.25">
      <c r="A16" s="36" t="s">
        <v>52</v>
      </c>
      <c r="B16" s="37" t="s">
        <v>49</v>
      </c>
      <c r="C16" s="38">
        <v>0</v>
      </c>
      <c r="D16" s="38">
        <v>1</v>
      </c>
      <c r="E16" s="55" t="s">
        <v>49</v>
      </c>
      <c r="F16" s="59">
        <v>37.1</v>
      </c>
      <c r="G16" s="39" t="s">
        <v>49</v>
      </c>
      <c r="H16" s="37">
        <f>H8</f>
        <v>6.9999999999999999E-4</v>
      </c>
      <c r="I16" s="56" t="s">
        <v>49</v>
      </c>
    </row>
    <row r="17" spans="1:9" ht="14.25" thickTop="1" thickBot="1" x14ac:dyDescent="0.25">
      <c r="A17" s="43"/>
      <c r="B17" s="41"/>
      <c r="C17" s="44"/>
      <c r="D17" s="44"/>
      <c r="E17" s="41"/>
      <c r="F17" s="44"/>
      <c r="G17" s="45"/>
      <c r="H17" s="45" t="s">
        <v>92</v>
      </c>
      <c r="I17" s="67">
        <f>SUM(I8:I16)</f>
        <v>1.4576099999999998E-2</v>
      </c>
    </row>
    <row r="18" spans="1:9" ht="13.5" thickTop="1" x14ac:dyDescent="0.2">
      <c r="A18" s="61"/>
      <c r="B18" s="22"/>
      <c r="C18" s="61"/>
      <c r="D18" s="61"/>
      <c r="E18" s="22"/>
      <c r="F18" s="61"/>
      <c r="G18" s="62"/>
      <c r="H18" s="62"/>
      <c r="I18" s="63"/>
    </row>
    <row r="19" spans="1:9" ht="13.5" thickBot="1" x14ac:dyDescent="0.25">
      <c r="A19" s="64" t="s">
        <v>54</v>
      </c>
    </row>
    <row r="20" spans="1:9" ht="51.75" thickTop="1" x14ac:dyDescent="0.2">
      <c r="A20" s="119" t="s">
        <v>47</v>
      </c>
      <c r="B20" s="25" t="s">
        <v>41</v>
      </c>
      <c r="C20" s="26" t="s">
        <v>0</v>
      </c>
      <c r="D20" s="25" t="s">
        <v>1</v>
      </c>
      <c r="E20" s="25" t="s">
        <v>39</v>
      </c>
      <c r="F20" s="26" t="s">
        <v>71</v>
      </c>
      <c r="G20" s="25" t="s">
        <v>48</v>
      </c>
      <c r="H20" s="26" t="s">
        <v>16</v>
      </c>
      <c r="I20" s="27" t="s">
        <v>2</v>
      </c>
    </row>
    <row r="21" spans="1:9" ht="13.5" thickBot="1" x14ac:dyDescent="0.25">
      <c r="A21" s="120"/>
      <c r="B21" s="28" t="s">
        <v>40</v>
      </c>
      <c r="C21" s="28" t="s">
        <v>3</v>
      </c>
      <c r="D21" s="28" t="s">
        <v>4</v>
      </c>
      <c r="E21" s="28" t="s">
        <v>40</v>
      </c>
      <c r="F21" s="28" t="s">
        <v>23</v>
      </c>
      <c r="G21" s="29" t="s">
        <v>24</v>
      </c>
      <c r="H21" s="28" t="s">
        <v>17</v>
      </c>
      <c r="I21" s="30" t="s">
        <v>22</v>
      </c>
    </row>
    <row r="22" spans="1:9" ht="13.5" thickTop="1" x14ac:dyDescent="0.2">
      <c r="A22" s="53" t="s">
        <v>6</v>
      </c>
      <c r="B22" s="57">
        <v>3.6</v>
      </c>
      <c r="C22" s="76">
        <v>1</v>
      </c>
      <c r="D22" s="94">
        <v>0.05</v>
      </c>
      <c r="E22" s="54">
        <f t="shared" ref="E22:E29" si="3">B22*C22*D22</f>
        <v>0.18000000000000002</v>
      </c>
      <c r="F22" s="57">
        <v>1.6</v>
      </c>
      <c r="G22" s="54">
        <f t="shared" ref="G22:G29" si="4">E22*F22</f>
        <v>0.28800000000000003</v>
      </c>
      <c r="H22" s="31">
        <v>6.9999999999999999E-4</v>
      </c>
      <c r="I22" s="65">
        <f t="shared" ref="I22:I29" si="5">G22*H22</f>
        <v>2.0160000000000002E-4</v>
      </c>
    </row>
    <row r="23" spans="1:9" x14ac:dyDescent="0.2">
      <c r="A23" s="52" t="s">
        <v>7</v>
      </c>
      <c r="B23" s="58">
        <v>3.2</v>
      </c>
      <c r="C23" s="77">
        <v>1</v>
      </c>
      <c r="D23" s="35">
        <v>0.55000000000000004</v>
      </c>
      <c r="E23" s="47">
        <f t="shared" si="3"/>
        <v>1.7600000000000002</v>
      </c>
      <c r="F23" s="58">
        <v>0.2</v>
      </c>
      <c r="G23" s="47">
        <f t="shared" si="4"/>
        <v>0.35200000000000009</v>
      </c>
      <c r="H23" s="12">
        <f>H22</f>
        <v>6.9999999999999999E-4</v>
      </c>
      <c r="I23" s="66">
        <f t="shared" si="5"/>
        <v>2.4640000000000008E-4</v>
      </c>
    </row>
    <row r="24" spans="1:9" x14ac:dyDescent="0.2">
      <c r="A24" s="52" t="s">
        <v>5</v>
      </c>
      <c r="B24" s="58">
        <v>1.5</v>
      </c>
      <c r="C24" s="77">
        <v>1</v>
      </c>
      <c r="D24" s="35">
        <v>0.7</v>
      </c>
      <c r="E24" s="47">
        <f t="shared" si="3"/>
        <v>1.0499999999999998</v>
      </c>
      <c r="F24" s="78">
        <v>20.3</v>
      </c>
      <c r="G24" s="47">
        <f t="shared" si="4"/>
        <v>21.314999999999998</v>
      </c>
      <c r="H24" s="12">
        <f>H22</f>
        <v>6.9999999999999999E-4</v>
      </c>
      <c r="I24" s="66">
        <f t="shared" si="5"/>
        <v>1.4920499999999998E-2</v>
      </c>
    </row>
    <row r="25" spans="1:9" x14ac:dyDescent="0.2">
      <c r="A25" s="52" t="s">
        <v>8</v>
      </c>
      <c r="B25" s="58">
        <v>4.2</v>
      </c>
      <c r="C25" s="77">
        <v>1</v>
      </c>
      <c r="D25" s="95">
        <v>0.4</v>
      </c>
      <c r="E25" s="47">
        <f t="shared" si="3"/>
        <v>1.6800000000000002</v>
      </c>
      <c r="F25" s="78">
        <v>11.1</v>
      </c>
      <c r="G25" s="47">
        <f t="shared" si="4"/>
        <v>18.648</v>
      </c>
      <c r="H25" s="12">
        <f>H22</f>
        <v>6.9999999999999999E-4</v>
      </c>
      <c r="I25" s="66">
        <f t="shared" si="5"/>
        <v>1.30536E-2</v>
      </c>
    </row>
    <row r="26" spans="1:9" x14ac:dyDescent="0.2">
      <c r="A26" s="52" t="s">
        <v>51</v>
      </c>
      <c r="B26" s="58">
        <v>1.1000000000000001</v>
      </c>
      <c r="C26" s="77">
        <v>1</v>
      </c>
      <c r="D26" s="35">
        <v>0.7</v>
      </c>
      <c r="E26" s="47">
        <f t="shared" si="3"/>
        <v>0.77</v>
      </c>
      <c r="F26" s="58">
        <v>1.7</v>
      </c>
      <c r="G26" s="47">
        <f t="shared" si="4"/>
        <v>1.3089999999999999</v>
      </c>
      <c r="H26" s="12">
        <f>H22</f>
        <v>6.9999999999999999E-4</v>
      </c>
      <c r="I26" s="66">
        <f t="shared" si="5"/>
        <v>9.1629999999999999E-4</v>
      </c>
    </row>
    <row r="27" spans="1:9" x14ac:dyDescent="0.2">
      <c r="A27" s="34" t="s">
        <v>50</v>
      </c>
      <c r="B27" s="58">
        <v>0.7</v>
      </c>
      <c r="C27" s="77">
        <v>1</v>
      </c>
      <c r="D27" s="35">
        <v>1</v>
      </c>
      <c r="E27" s="47">
        <f t="shared" si="3"/>
        <v>0.7</v>
      </c>
      <c r="F27" s="58">
        <v>5.2</v>
      </c>
      <c r="G27" s="47">
        <f t="shared" si="4"/>
        <v>3.6399999999999997</v>
      </c>
      <c r="H27" s="12">
        <f>H22</f>
        <v>6.9999999999999999E-4</v>
      </c>
      <c r="I27" s="66">
        <f t="shared" si="5"/>
        <v>2.5479999999999999E-3</v>
      </c>
    </row>
    <row r="28" spans="1:9" x14ac:dyDescent="0.2">
      <c r="A28" s="34" t="s">
        <v>9</v>
      </c>
      <c r="B28" s="58">
        <v>1.2</v>
      </c>
      <c r="C28" s="77">
        <v>1</v>
      </c>
      <c r="D28" s="35">
        <v>0.55000000000000004</v>
      </c>
      <c r="E28" s="47">
        <f t="shared" si="3"/>
        <v>0.66</v>
      </c>
      <c r="F28" s="58">
        <v>0.3</v>
      </c>
      <c r="G28" s="47">
        <f t="shared" si="4"/>
        <v>0.19800000000000001</v>
      </c>
      <c r="H28" s="12">
        <f>H22</f>
        <v>6.9999999999999999E-4</v>
      </c>
      <c r="I28" s="66">
        <f t="shared" si="5"/>
        <v>1.3860000000000001E-4</v>
      </c>
    </row>
    <row r="29" spans="1:9" x14ac:dyDescent="0.2">
      <c r="A29" s="34" t="s">
        <v>10</v>
      </c>
      <c r="B29" s="58">
        <v>3.2</v>
      </c>
      <c r="C29" s="77">
        <v>1</v>
      </c>
      <c r="D29" s="95">
        <v>0.05</v>
      </c>
      <c r="E29" s="47">
        <f t="shared" si="3"/>
        <v>0.16000000000000003</v>
      </c>
      <c r="F29" s="58">
        <v>0.1</v>
      </c>
      <c r="G29" s="47">
        <f t="shared" si="4"/>
        <v>1.6000000000000004E-2</v>
      </c>
      <c r="H29" s="12">
        <f>H22</f>
        <v>6.9999999999999999E-4</v>
      </c>
      <c r="I29" s="66">
        <f t="shared" si="5"/>
        <v>1.1200000000000003E-5</v>
      </c>
    </row>
    <row r="30" spans="1:9" ht="13.5" thickBot="1" x14ac:dyDescent="0.25">
      <c r="A30" s="36" t="s">
        <v>52</v>
      </c>
      <c r="B30" s="39" t="s">
        <v>49</v>
      </c>
      <c r="C30" s="38">
        <v>0</v>
      </c>
      <c r="D30" s="38">
        <v>1</v>
      </c>
      <c r="E30" s="55" t="s">
        <v>49</v>
      </c>
      <c r="F30" s="59">
        <v>109.4</v>
      </c>
      <c r="G30" s="39" t="s">
        <v>49</v>
      </c>
      <c r="H30" s="37">
        <f>H22</f>
        <v>6.9999999999999999E-4</v>
      </c>
      <c r="I30" s="68" t="s">
        <v>49</v>
      </c>
    </row>
    <row r="31" spans="1:9" ht="14.25" thickTop="1" thickBot="1" x14ac:dyDescent="0.25">
      <c r="A31" s="40"/>
      <c r="B31" s="41"/>
      <c r="C31" s="41"/>
      <c r="D31" s="41"/>
      <c r="E31" s="41"/>
      <c r="F31" s="45"/>
      <c r="G31" s="45"/>
      <c r="H31" s="45" t="s">
        <v>93</v>
      </c>
      <c r="I31" s="67">
        <f>SUM(I22:I29)</f>
        <v>3.2036200000000001E-2</v>
      </c>
    </row>
    <row r="32" spans="1:9" ht="13.5" thickTop="1" x14ac:dyDescent="0.2">
      <c r="A32" s="22"/>
      <c r="B32" s="22"/>
      <c r="C32" s="22"/>
      <c r="D32" s="22"/>
      <c r="E32" s="22"/>
      <c r="F32" s="62"/>
      <c r="G32" s="62"/>
      <c r="H32" s="62"/>
      <c r="I32" s="69"/>
    </row>
    <row r="33" spans="1:9" ht="13.5" thickBot="1" x14ac:dyDescent="0.25">
      <c r="A33" s="70" t="s">
        <v>57</v>
      </c>
    </row>
    <row r="34" spans="1:9" ht="51.75" thickTop="1" x14ac:dyDescent="0.2">
      <c r="A34" s="119" t="s">
        <v>47</v>
      </c>
      <c r="B34" s="25" t="s">
        <v>41</v>
      </c>
      <c r="C34" s="25" t="s">
        <v>0</v>
      </c>
      <c r="D34" s="25" t="s">
        <v>1</v>
      </c>
      <c r="E34" s="25" t="s">
        <v>39</v>
      </c>
      <c r="F34" s="26" t="s">
        <v>71</v>
      </c>
      <c r="G34" s="25" t="s">
        <v>48</v>
      </c>
      <c r="H34" s="26" t="s">
        <v>16</v>
      </c>
      <c r="I34" s="27" t="s">
        <v>2</v>
      </c>
    </row>
    <row r="35" spans="1:9" ht="13.5" thickBot="1" x14ac:dyDescent="0.25">
      <c r="A35" s="120"/>
      <c r="B35" s="28" t="s">
        <v>40</v>
      </c>
      <c r="C35" s="28" t="s">
        <v>3</v>
      </c>
      <c r="D35" s="28" t="s">
        <v>4</v>
      </c>
      <c r="E35" s="28" t="s">
        <v>40</v>
      </c>
      <c r="F35" s="28" t="s">
        <v>23</v>
      </c>
      <c r="G35" s="29" t="s">
        <v>24</v>
      </c>
      <c r="H35" s="28" t="s">
        <v>17</v>
      </c>
      <c r="I35" s="30" t="s">
        <v>22</v>
      </c>
    </row>
    <row r="36" spans="1:9" ht="13.5" thickTop="1" x14ac:dyDescent="0.2">
      <c r="A36" s="53" t="s">
        <v>6</v>
      </c>
      <c r="B36" s="57">
        <v>3.6</v>
      </c>
      <c r="C36" s="76">
        <v>1</v>
      </c>
      <c r="D36" s="94">
        <v>0.05</v>
      </c>
      <c r="E36" s="54">
        <f t="shared" ref="E36:E43" si="6">B36*C36*D36</f>
        <v>0.18000000000000002</v>
      </c>
      <c r="F36" s="57">
        <v>8.77</v>
      </c>
      <c r="G36" s="54">
        <f t="shared" ref="G36:G43" si="7">E36*F36</f>
        <v>1.5786</v>
      </c>
      <c r="H36" s="31">
        <v>6.9999999999999999E-4</v>
      </c>
      <c r="I36" s="65">
        <f t="shared" ref="I36:I43" si="8">G36*H36</f>
        <v>1.10502E-3</v>
      </c>
    </row>
    <row r="37" spans="1:9" x14ac:dyDescent="0.2">
      <c r="A37" s="52" t="s">
        <v>7</v>
      </c>
      <c r="B37" s="58">
        <v>3.2</v>
      </c>
      <c r="C37" s="77">
        <v>1</v>
      </c>
      <c r="D37" s="35">
        <v>0.55000000000000004</v>
      </c>
      <c r="E37" s="47">
        <f t="shared" si="6"/>
        <v>1.7600000000000002</v>
      </c>
      <c r="F37" s="58">
        <v>1.5</v>
      </c>
      <c r="G37" s="47">
        <f t="shared" si="7"/>
        <v>2.6400000000000006</v>
      </c>
      <c r="H37" s="12">
        <f>H36</f>
        <v>6.9999999999999999E-4</v>
      </c>
      <c r="I37" s="66">
        <f t="shared" si="8"/>
        <v>1.8480000000000005E-3</v>
      </c>
    </row>
    <row r="38" spans="1:9" x14ac:dyDescent="0.2">
      <c r="A38" s="52" t="s">
        <v>5</v>
      </c>
      <c r="B38" s="58">
        <v>1.5</v>
      </c>
      <c r="C38" s="77">
        <v>1</v>
      </c>
      <c r="D38" s="35">
        <v>0.7</v>
      </c>
      <c r="E38" s="47">
        <f t="shared" si="6"/>
        <v>1.0499999999999998</v>
      </c>
      <c r="F38" s="78">
        <v>22.6</v>
      </c>
      <c r="G38" s="47">
        <f t="shared" si="7"/>
        <v>23.729999999999997</v>
      </c>
      <c r="H38" s="12">
        <f>H36</f>
        <v>6.9999999999999999E-4</v>
      </c>
      <c r="I38" s="66">
        <f t="shared" si="8"/>
        <v>1.6610999999999997E-2</v>
      </c>
    </row>
    <row r="39" spans="1:9" x14ac:dyDescent="0.2">
      <c r="A39" s="52" t="s">
        <v>8</v>
      </c>
      <c r="B39" s="58">
        <v>4.2</v>
      </c>
      <c r="C39" s="77">
        <v>1</v>
      </c>
      <c r="D39" s="95">
        <v>0.4</v>
      </c>
      <c r="E39" s="47">
        <f t="shared" si="6"/>
        <v>1.6800000000000002</v>
      </c>
      <c r="F39" s="78">
        <v>11.7</v>
      </c>
      <c r="G39" s="47">
        <f t="shared" si="7"/>
        <v>19.656000000000002</v>
      </c>
      <c r="H39" s="12">
        <f>H36</f>
        <v>6.9999999999999999E-4</v>
      </c>
      <c r="I39" s="66">
        <f t="shared" si="8"/>
        <v>1.3759200000000001E-2</v>
      </c>
    </row>
    <row r="40" spans="1:9" x14ac:dyDescent="0.2">
      <c r="A40" s="52" t="s">
        <v>51</v>
      </c>
      <c r="B40" s="58">
        <v>1.1000000000000001</v>
      </c>
      <c r="C40" s="77">
        <v>1</v>
      </c>
      <c r="D40" s="35">
        <v>0.7</v>
      </c>
      <c r="E40" s="47">
        <f t="shared" si="6"/>
        <v>0.77</v>
      </c>
      <c r="F40" s="58">
        <v>5.5</v>
      </c>
      <c r="G40" s="47">
        <f t="shared" si="7"/>
        <v>4.2350000000000003</v>
      </c>
      <c r="H40" s="12">
        <f>H36</f>
        <v>6.9999999999999999E-4</v>
      </c>
      <c r="I40" s="66">
        <f t="shared" si="8"/>
        <v>2.9645000000000001E-3</v>
      </c>
    </row>
    <row r="41" spans="1:9" x14ac:dyDescent="0.2">
      <c r="A41" s="34" t="s">
        <v>50</v>
      </c>
      <c r="B41" s="58">
        <v>0.7</v>
      </c>
      <c r="C41" s="77">
        <v>1</v>
      </c>
      <c r="D41" s="35">
        <v>1</v>
      </c>
      <c r="E41" s="47">
        <f t="shared" si="6"/>
        <v>0.7</v>
      </c>
      <c r="F41" s="58">
        <v>5.6</v>
      </c>
      <c r="G41" s="47">
        <f t="shared" si="7"/>
        <v>3.9199999999999995</v>
      </c>
      <c r="H41" s="12">
        <f>H36</f>
        <v>6.9999999999999999E-4</v>
      </c>
      <c r="I41" s="66">
        <f t="shared" si="8"/>
        <v>2.7439999999999995E-3</v>
      </c>
    </row>
    <row r="42" spans="1:9" x14ac:dyDescent="0.2">
      <c r="A42" s="34" t="s">
        <v>9</v>
      </c>
      <c r="B42" s="58">
        <v>1.2</v>
      </c>
      <c r="C42" s="77">
        <v>1</v>
      </c>
      <c r="D42" s="35">
        <v>0.55000000000000004</v>
      </c>
      <c r="E42" s="47">
        <f t="shared" si="6"/>
        <v>0.66</v>
      </c>
      <c r="F42" s="58">
        <v>1.2</v>
      </c>
      <c r="G42" s="47">
        <f t="shared" si="7"/>
        <v>0.79200000000000004</v>
      </c>
      <c r="H42" s="12">
        <f>H36</f>
        <v>6.9999999999999999E-4</v>
      </c>
      <c r="I42" s="66">
        <f t="shared" si="8"/>
        <v>5.5440000000000003E-4</v>
      </c>
    </row>
    <row r="43" spans="1:9" x14ac:dyDescent="0.2">
      <c r="A43" s="34" t="s">
        <v>10</v>
      </c>
      <c r="B43" s="58">
        <v>3.2</v>
      </c>
      <c r="C43" s="77">
        <v>1</v>
      </c>
      <c r="D43" s="95">
        <v>0.05</v>
      </c>
      <c r="E43" s="47">
        <f t="shared" si="6"/>
        <v>0.16000000000000003</v>
      </c>
      <c r="F43" s="58">
        <v>0.7</v>
      </c>
      <c r="G43" s="47">
        <f t="shared" si="7"/>
        <v>0.11200000000000002</v>
      </c>
      <c r="H43" s="12">
        <f>H36</f>
        <v>6.9999999999999999E-4</v>
      </c>
      <c r="I43" s="66">
        <f t="shared" si="8"/>
        <v>7.8400000000000008E-5</v>
      </c>
    </row>
    <row r="44" spans="1:9" ht="13.5" thickBot="1" x14ac:dyDescent="0.25">
      <c r="A44" s="36" t="s">
        <v>52</v>
      </c>
      <c r="B44" s="39" t="s">
        <v>49</v>
      </c>
      <c r="C44" s="38">
        <v>0</v>
      </c>
      <c r="D44" s="38">
        <v>1</v>
      </c>
      <c r="E44" s="55" t="s">
        <v>49</v>
      </c>
      <c r="F44" s="59">
        <v>92.1</v>
      </c>
      <c r="G44" s="39" t="s">
        <v>49</v>
      </c>
      <c r="H44" s="37">
        <f>H36</f>
        <v>6.9999999999999999E-4</v>
      </c>
      <c r="I44" s="60" t="s">
        <v>49</v>
      </c>
    </row>
    <row r="45" spans="1:9" ht="14.25" thickTop="1" thickBot="1" x14ac:dyDescent="0.25">
      <c r="A45" s="40"/>
      <c r="B45" s="41"/>
      <c r="C45" s="41"/>
      <c r="D45" s="41"/>
      <c r="E45" s="41"/>
      <c r="F45" s="45"/>
      <c r="G45" s="45"/>
      <c r="H45" s="45" t="s">
        <v>94</v>
      </c>
      <c r="I45" s="67">
        <f>SUM(I36:I43)</f>
        <v>3.9664520000000002E-2</v>
      </c>
    </row>
    <row r="46" spans="1:9" ht="13.5" thickTop="1" x14ac:dyDescent="0.2"/>
    <row r="47" spans="1:9" ht="13.5" thickBot="1" x14ac:dyDescent="0.25">
      <c r="A47" s="3" t="s">
        <v>59</v>
      </c>
    </row>
    <row r="48" spans="1:9" ht="51.75" thickTop="1" x14ac:dyDescent="0.2">
      <c r="A48" s="119" t="s">
        <v>47</v>
      </c>
      <c r="B48" s="25" t="s">
        <v>41</v>
      </c>
      <c r="C48" s="26" t="s">
        <v>0</v>
      </c>
      <c r="D48" s="26" t="s">
        <v>1</v>
      </c>
      <c r="E48" s="25" t="s">
        <v>39</v>
      </c>
      <c r="F48" s="26" t="s">
        <v>71</v>
      </c>
      <c r="G48" s="25" t="s">
        <v>48</v>
      </c>
      <c r="H48" s="25" t="s">
        <v>16</v>
      </c>
      <c r="I48" s="42" t="s">
        <v>2</v>
      </c>
    </row>
    <row r="49" spans="1:9" ht="13.5" thickBot="1" x14ac:dyDescent="0.25">
      <c r="A49" s="120"/>
      <c r="B49" s="28" t="s">
        <v>40</v>
      </c>
      <c r="C49" s="28" t="s">
        <v>3</v>
      </c>
      <c r="D49" s="28" t="s">
        <v>4</v>
      </c>
      <c r="E49" s="28" t="s">
        <v>40</v>
      </c>
      <c r="F49" s="28" t="s">
        <v>19</v>
      </c>
      <c r="G49" s="29" t="s">
        <v>24</v>
      </c>
      <c r="H49" s="28" t="s">
        <v>17</v>
      </c>
      <c r="I49" s="30" t="s">
        <v>18</v>
      </c>
    </row>
    <row r="50" spans="1:9" ht="13.5" thickTop="1" x14ac:dyDescent="0.2">
      <c r="A50" s="53" t="s">
        <v>6</v>
      </c>
      <c r="B50" s="57">
        <v>3.6</v>
      </c>
      <c r="C50" s="76">
        <v>1</v>
      </c>
      <c r="D50" s="94">
        <v>0.05</v>
      </c>
      <c r="E50" s="54">
        <f t="shared" ref="E50:E57" si="9">B50*C50*D50</f>
        <v>0.18000000000000002</v>
      </c>
      <c r="F50" s="57">
        <v>7.5</v>
      </c>
      <c r="G50" s="54">
        <f t="shared" ref="G50:G57" si="10">E50*F50</f>
        <v>1.35</v>
      </c>
      <c r="H50" s="31">
        <v>6.9999999999999999E-4</v>
      </c>
      <c r="I50" s="65">
        <f t="shared" ref="I50:I57" si="11">G50*H50</f>
        <v>9.4500000000000009E-4</v>
      </c>
    </row>
    <row r="51" spans="1:9" x14ac:dyDescent="0.2">
      <c r="A51" s="52" t="s">
        <v>7</v>
      </c>
      <c r="B51" s="58">
        <v>3.2</v>
      </c>
      <c r="C51" s="77">
        <v>1</v>
      </c>
      <c r="D51" s="35">
        <v>0.55000000000000004</v>
      </c>
      <c r="E51" s="47">
        <f t="shared" si="9"/>
        <v>1.7600000000000002</v>
      </c>
      <c r="F51" s="58">
        <v>1.3</v>
      </c>
      <c r="G51" s="47">
        <f t="shared" si="10"/>
        <v>2.2880000000000003</v>
      </c>
      <c r="H51" s="12">
        <f>H50</f>
        <v>6.9999999999999999E-4</v>
      </c>
      <c r="I51" s="66">
        <f t="shared" si="11"/>
        <v>1.6016000000000001E-3</v>
      </c>
    </row>
    <row r="52" spans="1:9" x14ac:dyDescent="0.2">
      <c r="A52" s="52" t="s">
        <v>5</v>
      </c>
      <c r="B52" s="58">
        <v>1.5</v>
      </c>
      <c r="C52" s="77">
        <v>1</v>
      </c>
      <c r="D52" s="35">
        <v>0.7</v>
      </c>
      <c r="E52" s="47">
        <f t="shared" si="9"/>
        <v>1.0499999999999998</v>
      </c>
      <c r="F52" s="78">
        <v>19</v>
      </c>
      <c r="G52" s="47">
        <f t="shared" si="10"/>
        <v>19.949999999999996</v>
      </c>
      <c r="H52" s="12">
        <f>H50</f>
        <v>6.9999999999999999E-4</v>
      </c>
      <c r="I52" s="66">
        <f t="shared" si="11"/>
        <v>1.3964999999999997E-2</v>
      </c>
    </row>
    <row r="53" spans="1:9" x14ac:dyDescent="0.2">
      <c r="A53" s="52" t="s">
        <v>8</v>
      </c>
      <c r="B53" s="58">
        <v>4.2</v>
      </c>
      <c r="C53" s="77">
        <v>1</v>
      </c>
      <c r="D53" s="95">
        <v>0.4</v>
      </c>
      <c r="E53" s="47">
        <f t="shared" si="9"/>
        <v>1.6800000000000002</v>
      </c>
      <c r="F53" s="78">
        <v>9.5</v>
      </c>
      <c r="G53" s="47">
        <f t="shared" si="10"/>
        <v>15.96</v>
      </c>
      <c r="H53" s="12">
        <f>H50</f>
        <v>6.9999999999999999E-4</v>
      </c>
      <c r="I53" s="66">
        <f t="shared" si="11"/>
        <v>1.1172E-2</v>
      </c>
    </row>
    <row r="54" spans="1:9" x14ac:dyDescent="0.2">
      <c r="A54" s="52" t="s">
        <v>51</v>
      </c>
      <c r="B54" s="58">
        <v>1.1000000000000001</v>
      </c>
      <c r="C54" s="77">
        <v>1</v>
      </c>
      <c r="D54" s="35">
        <v>0.7</v>
      </c>
      <c r="E54" s="47">
        <f t="shared" si="9"/>
        <v>0.77</v>
      </c>
      <c r="F54" s="58">
        <v>4.5</v>
      </c>
      <c r="G54" s="47">
        <f t="shared" si="10"/>
        <v>3.4649999999999999</v>
      </c>
      <c r="H54" s="12">
        <f>H50</f>
        <v>6.9999999999999999E-4</v>
      </c>
      <c r="I54" s="66">
        <f t="shared" si="11"/>
        <v>2.4254999999999997E-3</v>
      </c>
    </row>
    <row r="55" spans="1:9" x14ac:dyDescent="0.2">
      <c r="A55" s="34" t="s">
        <v>50</v>
      </c>
      <c r="B55" s="58">
        <v>0.7</v>
      </c>
      <c r="C55" s="77">
        <v>1</v>
      </c>
      <c r="D55" s="35">
        <v>1</v>
      </c>
      <c r="E55" s="47">
        <f t="shared" si="9"/>
        <v>0.7</v>
      </c>
      <c r="F55" s="58">
        <v>4.2</v>
      </c>
      <c r="G55" s="47">
        <f t="shared" si="10"/>
        <v>2.94</v>
      </c>
      <c r="H55" s="12">
        <f>H50</f>
        <v>6.9999999999999999E-4</v>
      </c>
      <c r="I55" s="66">
        <f t="shared" si="11"/>
        <v>2.0579999999999999E-3</v>
      </c>
    </row>
    <row r="56" spans="1:9" x14ac:dyDescent="0.2">
      <c r="A56" s="34" t="s">
        <v>9</v>
      </c>
      <c r="B56" s="58">
        <v>1.2</v>
      </c>
      <c r="C56" s="77">
        <v>1</v>
      </c>
      <c r="D56" s="35">
        <v>0.55000000000000004</v>
      </c>
      <c r="E56" s="47">
        <f t="shared" si="9"/>
        <v>0.66</v>
      </c>
      <c r="F56" s="58">
        <v>2.9</v>
      </c>
      <c r="G56" s="47">
        <f t="shared" si="10"/>
        <v>1.9139999999999999</v>
      </c>
      <c r="H56" s="12">
        <f>H50</f>
        <v>6.9999999999999999E-4</v>
      </c>
      <c r="I56" s="66">
        <f t="shared" si="11"/>
        <v>1.3397999999999999E-3</v>
      </c>
    </row>
    <row r="57" spans="1:9" x14ac:dyDescent="0.2">
      <c r="A57" s="34" t="s">
        <v>10</v>
      </c>
      <c r="B57" s="58">
        <v>3.2</v>
      </c>
      <c r="C57" s="77">
        <v>1</v>
      </c>
      <c r="D57" s="95">
        <v>0.05</v>
      </c>
      <c r="E57" s="47">
        <f t="shared" si="9"/>
        <v>0.16000000000000003</v>
      </c>
      <c r="F57" s="58">
        <v>0.7</v>
      </c>
      <c r="G57" s="47">
        <f t="shared" si="10"/>
        <v>0.11200000000000002</v>
      </c>
      <c r="H57" s="12">
        <f>H50</f>
        <v>6.9999999999999999E-4</v>
      </c>
      <c r="I57" s="66">
        <f t="shared" si="11"/>
        <v>7.8400000000000008E-5</v>
      </c>
    </row>
    <row r="58" spans="1:9" ht="13.5" thickBot="1" x14ac:dyDescent="0.25">
      <c r="A58" s="36" t="s">
        <v>52</v>
      </c>
      <c r="B58" s="39" t="s">
        <v>49</v>
      </c>
      <c r="C58" s="38">
        <v>0</v>
      </c>
      <c r="D58" s="38">
        <v>1</v>
      </c>
      <c r="E58" s="55" t="s">
        <v>49</v>
      </c>
      <c r="F58" s="59">
        <v>62.1</v>
      </c>
      <c r="G58" s="39" t="s">
        <v>49</v>
      </c>
      <c r="H58" s="37">
        <f>H50</f>
        <v>6.9999999999999999E-4</v>
      </c>
      <c r="I58" s="68" t="s">
        <v>49</v>
      </c>
    </row>
    <row r="59" spans="1:9" ht="14.25" thickTop="1" thickBot="1" x14ac:dyDescent="0.25">
      <c r="A59" s="40"/>
      <c r="B59" s="41"/>
      <c r="C59" s="41"/>
      <c r="D59" s="41"/>
      <c r="E59" s="41"/>
      <c r="F59" s="45"/>
      <c r="G59" s="45"/>
      <c r="H59" s="45" t="s">
        <v>95</v>
      </c>
      <c r="I59" s="67">
        <f>SUM(I50:I57)</f>
        <v>3.3585299999999998E-2</v>
      </c>
    </row>
    <row r="60" spans="1:9" ht="13.5" thickTop="1" x14ac:dyDescent="0.2"/>
    <row r="61" spans="1:9" ht="13.5" thickBot="1" x14ac:dyDescent="0.25">
      <c r="A61" s="3" t="s">
        <v>61</v>
      </c>
    </row>
    <row r="62" spans="1:9" ht="51.75" thickTop="1" x14ac:dyDescent="0.2">
      <c r="A62" s="119" t="s">
        <v>47</v>
      </c>
      <c r="B62" s="25" t="s">
        <v>41</v>
      </c>
      <c r="C62" s="26" t="s">
        <v>0</v>
      </c>
      <c r="D62" s="26" t="s">
        <v>1</v>
      </c>
      <c r="E62" s="25" t="s">
        <v>39</v>
      </c>
      <c r="F62" s="26" t="s">
        <v>71</v>
      </c>
      <c r="G62" s="25" t="s">
        <v>48</v>
      </c>
      <c r="H62" s="25" t="s">
        <v>16</v>
      </c>
      <c r="I62" s="42" t="s">
        <v>2</v>
      </c>
    </row>
    <row r="63" spans="1:9" ht="13.5" thickBot="1" x14ac:dyDescent="0.25">
      <c r="A63" s="120"/>
      <c r="B63" s="28" t="s">
        <v>40</v>
      </c>
      <c r="C63" s="28" t="s">
        <v>3</v>
      </c>
      <c r="D63" s="28" t="s">
        <v>4</v>
      </c>
      <c r="E63" s="28" t="s">
        <v>40</v>
      </c>
      <c r="F63" s="28" t="s">
        <v>19</v>
      </c>
      <c r="G63" s="29" t="s">
        <v>24</v>
      </c>
      <c r="H63" s="28" t="s">
        <v>17</v>
      </c>
      <c r="I63" s="30" t="s">
        <v>18</v>
      </c>
    </row>
    <row r="64" spans="1:9" ht="13.5" thickTop="1" x14ac:dyDescent="0.2">
      <c r="A64" s="53" t="s">
        <v>6</v>
      </c>
      <c r="B64" s="57">
        <v>3.6</v>
      </c>
      <c r="C64" s="76">
        <v>1</v>
      </c>
      <c r="D64" s="94">
        <v>0.05</v>
      </c>
      <c r="E64" s="54">
        <f t="shared" ref="E64:E71" si="12">B64*C64*D64</f>
        <v>0.18000000000000002</v>
      </c>
      <c r="F64" s="57">
        <v>5.5</v>
      </c>
      <c r="G64" s="54">
        <f t="shared" ref="G64:G71" si="13">E64*F64</f>
        <v>0.9900000000000001</v>
      </c>
      <c r="H64" s="31">
        <v>6.9999999999999999E-4</v>
      </c>
      <c r="I64" s="65">
        <f t="shared" ref="I64:I71" si="14">G64*H64</f>
        <v>6.9300000000000004E-4</v>
      </c>
    </row>
    <row r="65" spans="1:9" x14ac:dyDescent="0.2">
      <c r="A65" s="52" t="s">
        <v>7</v>
      </c>
      <c r="B65" s="58">
        <v>3.2</v>
      </c>
      <c r="C65" s="77">
        <v>1</v>
      </c>
      <c r="D65" s="35">
        <v>0.55000000000000004</v>
      </c>
      <c r="E65" s="47">
        <f t="shared" si="12"/>
        <v>1.7600000000000002</v>
      </c>
      <c r="F65" s="58">
        <v>0.7</v>
      </c>
      <c r="G65" s="47">
        <f t="shared" si="13"/>
        <v>1.232</v>
      </c>
      <c r="H65" s="12">
        <f>H64</f>
        <v>6.9999999999999999E-4</v>
      </c>
      <c r="I65" s="66">
        <f t="shared" si="14"/>
        <v>8.6239999999999993E-4</v>
      </c>
    </row>
    <row r="66" spans="1:9" x14ac:dyDescent="0.2">
      <c r="A66" s="52" t="s">
        <v>5</v>
      </c>
      <c r="B66" s="58">
        <v>1.5</v>
      </c>
      <c r="C66" s="77">
        <v>1</v>
      </c>
      <c r="D66" s="35">
        <v>0.7</v>
      </c>
      <c r="E66" s="47">
        <f t="shared" si="12"/>
        <v>1.0499999999999998</v>
      </c>
      <c r="F66" s="78">
        <v>11.3</v>
      </c>
      <c r="G66" s="47">
        <f t="shared" si="13"/>
        <v>11.864999999999998</v>
      </c>
      <c r="H66" s="12">
        <f>H64</f>
        <v>6.9999999999999999E-4</v>
      </c>
      <c r="I66" s="66">
        <f t="shared" si="14"/>
        <v>8.3054999999999986E-3</v>
      </c>
    </row>
    <row r="67" spans="1:9" x14ac:dyDescent="0.2">
      <c r="A67" s="52" t="s">
        <v>8</v>
      </c>
      <c r="B67" s="58">
        <v>4.2</v>
      </c>
      <c r="C67" s="77">
        <v>1</v>
      </c>
      <c r="D67" s="95">
        <v>0.4</v>
      </c>
      <c r="E67" s="47">
        <f t="shared" si="12"/>
        <v>1.6800000000000002</v>
      </c>
      <c r="F67" s="78">
        <v>6.1</v>
      </c>
      <c r="G67" s="47">
        <f t="shared" si="13"/>
        <v>10.248000000000001</v>
      </c>
      <c r="H67" s="12">
        <f>H64</f>
        <v>6.9999999999999999E-4</v>
      </c>
      <c r="I67" s="66">
        <f t="shared" si="14"/>
        <v>7.1736000000000005E-3</v>
      </c>
    </row>
    <row r="68" spans="1:9" x14ac:dyDescent="0.2">
      <c r="A68" s="52" t="s">
        <v>51</v>
      </c>
      <c r="B68" s="58">
        <v>1.1000000000000001</v>
      </c>
      <c r="C68" s="77">
        <v>1</v>
      </c>
      <c r="D68" s="35">
        <v>0.7</v>
      </c>
      <c r="E68" s="47">
        <f t="shared" si="12"/>
        <v>0.77</v>
      </c>
      <c r="F68" s="58">
        <v>2.8</v>
      </c>
      <c r="G68" s="47">
        <f t="shared" si="13"/>
        <v>2.1559999999999997</v>
      </c>
      <c r="H68" s="12">
        <f>H64</f>
        <v>6.9999999999999999E-4</v>
      </c>
      <c r="I68" s="66">
        <f t="shared" si="14"/>
        <v>1.5091999999999998E-3</v>
      </c>
    </row>
    <row r="69" spans="1:9" x14ac:dyDescent="0.2">
      <c r="A69" s="34" t="s">
        <v>50</v>
      </c>
      <c r="B69" s="58">
        <v>0.7</v>
      </c>
      <c r="C69" s="77">
        <v>1</v>
      </c>
      <c r="D69" s="35">
        <v>1</v>
      </c>
      <c r="E69" s="47">
        <f t="shared" si="12"/>
        <v>0.7</v>
      </c>
      <c r="F69" s="58">
        <v>2.4</v>
      </c>
      <c r="G69" s="47">
        <f t="shared" si="13"/>
        <v>1.68</v>
      </c>
      <c r="H69" s="12">
        <f>H64</f>
        <v>6.9999999999999999E-4</v>
      </c>
      <c r="I69" s="66">
        <f t="shared" si="14"/>
        <v>1.176E-3</v>
      </c>
    </row>
    <row r="70" spans="1:9" x14ac:dyDescent="0.2">
      <c r="A70" s="34" t="s">
        <v>9</v>
      </c>
      <c r="B70" s="58">
        <v>1.2</v>
      </c>
      <c r="C70" s="77">
        <v>1</v>
      </c>
      <c r="D70" s="35">
        <v>0.55000000000000004</v>
      </c>
      <c r="E70" s="47">
        <f t="shared" si="12"/>
        <v>0.66</v>
      </c>
      <c r="F70" s="58">
        <v>1.9</v>
      </c>
      <c r="G70" s="47">
        <f t="shared" si="13"/>
        <v>1.254</v>
      </c>
      <c r="H70" s="12">
        <f>H64</f>
        <v>6.9999999999999999E-4</v>
      </c>
      <c r="I70" s="66">
        <f t="shared" si="14"/>
        <v>8.7779999999999998E-4</v>
      </c>
    </row>
    <row r="71" spans="1:9" x14ac:dyDescent="0.2">
      <c r="A71" s="34" t="s">
        <v>10</v>
      </c>
      <c r="B71" s="58">
        <v>3.2</v>
      </c>
      <c r="C71" s="77">
        <v>1</v>
      </c>
      <c r="D71" s="95">
        <v>0.05</v>
      </c>
      <c r="E71" s="47">
        <f t="shared" si="12"/>
        <v>0.16000000000000003</v>
      </c>
      <c r="F71" s="58">
        <v>0.6</v>
      </c>
      <c r="G71" s="47">
        <f t="shared" si="13"/>
        <v>9.6000000000000016E-2</v>
      </c>
      <c r="H71" s="12">
        <f>H64</f>
        <v>6.9999999999999999E-4</v>
      </c>
      <c r="I71" s="66">
        <f t="shared" si="14"/>
        <v>6.7200000000000007E-5</v>
      </c>
    </row>
    <row r="72" spans="1:9" ht="13.5" thickBot="1" x14ac:dyDescent="0.25">
      <c r="A72" s="36" t="s">
        <v>52</v>
      </c>
      <c r="B72" s="39" t="s">
        <v>49</v>
      </c>
      <c r="C72" s="38">
        <v>0</v>
      </c>
      <c r="D72" s="38">
        <v>1</v>
      </c>
      <c r="E72" s="55" t="s">
        <v>49</v>
      </c>
      <c r="F72" s="59">
        <v>40.200000000000003</v>
      </c>
      <c r="G72" s="39" t="s">
        <v>49</v>
      </c>
      <c r="H72" s="37">
        <f>H64</f>
        <v>6.9999999999999999E-4</v>
      </c>
      <c r="I72" s="68" t="s">
        <v>49</v>
      </c>
    </row>
    <row r="73" spans="1:9" ht="14.25" thickTop="1" thickBot="1" x14ac:dyDescent="0.25">
      <c r="A73" s="40"/>
      <c r="B73" s="41"/>
      <c r="C73" s="41"/>
      <c r="D73" s="41"/>
      <c r="E73" s="41"/>
      <c r="F73" s="45"/>
      <c r="G73" s="45"/>
      <c r="H73" s="45" t="s">
        <v>96</v>
      </c>
      <c r="I73" s="67">
        <f>SUM(I64:I71)</f>
        <v>2.0664700000000001E-2</v>
      </c>
    </row>
    <row r="74" spans="1:9" ht="13.5" thickTop="1" x14ac:dyDescent="0.2">
      <c r="A74" s="22"/>
      <c r="B74" s="22"/>
      <c r="C74" s="22"/>
      <c r="D74" s="22"/>
      <c r="E74" s="22"/>
      <c r="F74" s="62"/>
      <c r="G74" s="62"/>
      <c r="H74" s="62"/>
      <c r="I74" s="69"/>
    </row>
    <row r="75" spans="1:9" ht="13.5" thickBot="1" x14ac:dyDescent="0.25">
      <c r="A75" s="70" t="s">
        <v>62</v>
      </c>
    </row>
    <row r="76" spans="1:9" ht="51.75" thickTop="1" x14ac:dyDescent="0.2">
      <c r="A76" s="119" t="s">
        <v>47</v>
      </c>
      <c r="B76" s="25" t="s">
        <v>41</v>
      </c>
      <c r="C76" s="26" t="s">
        <v>0</v>
      </c>
      <c r="D76" s="26" t="s">
        <v>1</v>
      </c>
      <c r="E76" s="25" t="s">
        <v>39</v>
      </c>
      <c r="F76" s="26" t="s">
        <v>71</v>
      </c>
      <c r="G76" s="25" t="s">
        <v>48</v>
      </c>
      <c r="H76" s="25" t="s">
        <v>16</v>
      </c>
      <c r="I76" s="42" t="s">
        <v>2</v>
      </c>
    </row>
    <row r="77" spans="1:9" ht="13.5" thickBot="1" x14ac:dyDescent="0.25">
      <c r="A77" s="120"/>
      <c r="B77" s="28" t="s">
        <v>40</v>
      </c>
      <c r="C77" s="28" t="s">
        <v>3</v>
      </c>
      <c r="D77" s="28" t="s">
        <v>4</v>
      </c>
      <c r="E77" s="28" t="s">
        <v>40</v>
      </c>
      <c r="F77" s="28" t="s">
        <v>19</v>
      </c>
      <c r="G77" s="29" t="s">
        <v>24</v>
      </c>
      <c r="H77" s="28" t="s">
        <v>17</v>
      </c>
      <c r="I77" s="30" t="s">
        <v>18</v>
      </c>
    </row>
    <row r="78" spans="1:9" ht="13.5" thickTop="1" x14ac:dyDescent="0.2">
      <c r="A78" s="53" t="s">
        <v>6</v>
      </c>
      <c r="B78" s="57">
        <v>3.6</v>
      </c>
      <c r="C78" s="76">
        <v>1</v>
      </c>
      <c r="D78" s="94">
        <v>0.05</v>
      </c>
      <c r="E78" s="46">
        <f t="shared" ref="E78:E85" si="15">B78*C78*D78</f>
        <v>0.18000000000000002</v>
      </c>
      <c r="F78" s="71">
        <v>3.4</v>
      </c>
      <c r="G78" s="54">
        <f t="shared" ref="G78:G85" si="16">E78*F78</f>
        <v>0.6120000000000001</v>
      </c>
      <c r="H78" s="31">
        <v>6.9999999999999999E-4</v>
      </c>
      <c r="I78" s="73">
        <f t="shared" ref="I78:I85" si="17">G78*H78</f>
        <v>4.2840000000000006E-4</v>
      </c>
    </row>
    <row r="79" spans="1:9" x14ac:dyDescent="0.2">
      <c r="A79" s="52" t="s">
        <v>7</v>
      </c>
      <c r="B79" s="58">
        <v>3.2</v>
      </c>
      <c r="C79" s="77">
        <v>1</v>
      </c>
      <c r="D79" s="35">
        <v>0.55000000000000004</v>
      </c>
      <c r="E79" s="47">
        <f t="shared" si="15"/>
        <v>1.7600000000000002</v>
      </c>
      <c r="F79" s="71">
        <v>0.5</v>
      </c>
      <c r="G79" s="47">
        <f t="shared" si="16"/>
        <v>0.88000000000000012</v>
      </c>
      <c r="H79" s="12">
        <f>H78</f>
        <v>6.9999999999999999E-4</v>
      </c>
      <c r="I79" s="74">
        <f t="shared" si="17"/>
        <v>6.1600000000000012E-4</v>
      </c>
    </row>
    <row r="80" spans="1:9" x14ac:dyDescent="0.2">
      <c r="A80" s="52" t="s">
        <v>5</v>
      </c>
      <c r="B80" s="58">
        <v>1.5</v>
      </c>
      <c r="C80" s="77">
        <v>1</v>
      </c>
      <c r="D80" s="35">
        <v>0.7</v>
      </c>
      <c r="E80" s="47">
        <f t="shared" si="15"/>
        <v>1.0499999999999998</v>
      </c>
      <c r="F80" s="79">
        <v>6.2</v>
      </c>
      <c r="G80" s="47">
        <f t="shared" si="16"/>
        <v>6.5099999999999989</v>
      </c>
      <c r="H80" s="12">
        <f>H78</f>
        <v>6.9999999999999999E-4</v>
      </c>
      <c r="I80" s="74">
        <f t="shared" si="17"/>
        <v>4.5569999999999994E-3</v>
      </c>
    </row>
    <row r="81" spans="1:9" x14ac:dyDescent="0.2">
      <c r="A81" s="52" t="s">
        <v>8</v>
      </c>
      <c r="B81" s="58">
        <v>4.2</v>
      </c>
      <c r="C81" s="77">
        <v>1</v>
      </c>
      <c r="D81" s="95">
        <v>0.4</v>
      </c>
      <c r="E81" s="47">
        <f t="shared" si="15"/>
        <v>1.6800000000000002</v>
      </c>
      <c r="F81" s="79">
        <v>4.8</v>
      </c>
      <c r="G81" s="47">
        <f t="shared" si="16"/>
        <v>8.0640000000000001</v>
      </c>
      <c r="H81" s="12">
        <f>H78</f>
        <v>6.9999999999999999E-4</v>
      </c>
      <c r="I81" s="66">
        <f t="shared" si="17"/>
        <v>5.6448000000000002E-3</v>
      </c>
    </row>
    <row r="82" spans="1:9" x14ac:dyDescent="0.2">
      <c r="A82" s="52" t="s">
        <v>51</v>
      </c>
      <c r="B82" s="58">
        <v>1.1000000000000001</v>
      </c>
      <c r="C82" s="77">
        <v>1</v>
      </c>
      <c r="D82" s="35">
        <v>0.7</v>
      </c>
      <c r="E82" s="47">
        <f t="shared" si="15"/>
        <v>0.77</v>
      </c>
      <c r="F82" s="71">
        <v>1.8</v>
      </c>
      <c r="G82" s="47">
        <f t="shared" si="16"/>
        <v>1.3860000000000001</v>
      </c>
      <c r="H82" s="12">
        <f>H78</f>
        <v>6.9999999999999999E-4</v>
      </c>
      <c r="I82" s="74">
        <f t="shared" si="17"/>
        <v>9.7020000000000006E-4</v>
      </c>
    </row>
    <row r="83" spans="1:9" x14ac:dyDescent="0.2">
      <c r="A83" s="34" t="s">
        <v>50</v>
      </c>
      <c r="B83" s="58">
        <v>0.7</v>
      </c>
      <c r="C83" s="77">
        <v>1</v>
      </c>
      <c r="D83" s="35">
        <v>1</v>
      </c>
      <c r="E83" s="47">
        <f t="shared" si="15"/>
        <v>0.7</v>
      </c>
      <c r="F83" s="71">
        <v>1</v>
      </c>
      <c r="G83" s="47">
        <f t="shared" si="16"/>
        <v>0.7</v>
      </c>
      <c r="H83" s="12">
        <f>H78</f>
        <v>6.9999999999999999E-4</v>
      </c>
      <c r="I83" s="74">
        <f t="shared" si="17"/>
        <v>4.8999999999999998E-4</v>
      </c>
    </row>
    <row r="84" spans="1:9" x14ac:dyDescent="0.2">
      <c r="A84" s="34" t="s">
        <v>9</v>
      </c>
      <c r="B84" s="58">
        <v>1.2</v>
      </c>
      <c r="C84" s="77">
        <v>1</v>
      </c>
      <c r="D84" s="35">
        <v>0.55000000000000004</v>
      </c>
      <c r="E84" s="47">
        <f t="shared" si="15"/>
        <v>0.66</v>
      </c>
      <c r="F84" s="71">
        <v>1.1000000000000001</v>
      </c>
      <c r="G84" s="47">
        <f t="shared" si="16"/>
        <v>0.72600000000000009</v>
      </c>
      <c r="H84" s="12">
        <f>H78</f>
        <v>6.9999999999999999E-4</v>
      </c>
      <c r="I84" s="74">
        <f t="shared" si="17"/>
        <v>5.082000000000001E-4</v>
      </c>
    </row>
    <row r="85" spans="1:9" x14ac:dyDescent="0.2">
      <c r="A85" s="34" t="s">
        <v>10</v>
      </c>
      <c r="B85" s="58">
        <v>3.2</v>
      </c>
      <c r="C85" s="77">
        <v>1</v>
      </c>
      <c r="D85" s="95">
        <v>0.05</v>
      </c>
      <c r="E85" s="47">
        <f t="shared" si="15"/>
        <v>0.16000000000000003</v>
      </c>
      <c r="F85" s="71">
        <v>0.4</v>
      </c>
      <c r="G85" s="47">
        <f t="shared" si="16"/>
        <v>6.4000000000000015E-2</v>
      </c>
      <c r="H85" s="12">
        <f>H78</f>
        <v>6.9999999999999999E-4</v>
      </c>
      <c r="I85" s="74">
        <f t="shared" si="17"/>
        <v>4.4800000000000012E-5</v>
      </c>
    </row>
    <row r="86" spans="1:9" ht="13.5" thickBot="1" x14ac:dyDescent="0.25">
      <c r="A86" s="36" t="s">
        <v>52</v>
      </c>
      <c r="B86" s="39" t="s">
        <v>49</v>
      </c>
      <c r="C86" s="38">
        <v>0</v>
      </c>
      <c r="D86" s="38">
        <v>1</v>
      </c>
      <c r="E86" s="48" t="s">
        <v>49</v>
      </c>
      <c r="F86" s="72">
        <v>29.9</v>
      </c>
      <c r="G86" s="39" t="s">
        <v>49</v>
      </c>
      <c r="H86" s="37">
        <f>H78</f>
        <v>6.9999999999999999E-4</v>
      </c>
      <c r="I86" s="67" t="s">
        <v>49</v>
      </c>
    </row>
    <row r="87" spans="1:9" ht="14.25" thickTop="1" thickBot="1" x14ac:dyDescent="0.25">
      <c r="A87" s="43"/>
      <c r="B87" s="41"/>
      <c r="C87" s="44"/>
      <c r="D87" s="44"/>
      <c r="E87" s="41"/>
      <c r="F87" s="44"/>
      <c r="G87" s="45"/>
      <c r="H87" s="45" t="s">
        <v>97</v>
      </c>
      <c r="I87" s="75">
        <f>SUM(I78:I86)</f>
        <v>1.3259399999999999E-2</v>
      </c>
    </row>
    <row r="88" spans="1:9" ht="13.5" thickTop="1" x14ac:dyDescent="0.2"/>
    <row r="89" spans="1:9" ht="13.5" thickBot="1" x14ac:dyDescent="0.25">
      <c r="A89" s="3" t="s">
        <v>65</v>
      </c>
    </row>
    <row r="90" spans="1:9" ht="51.75" thickTop="1" x14ac:dyDescent="0.2">
      <c r="A90" s="119" t="s">
        <v>47</v>
      </c>
      <c r="B90" s="25" t="s">
        <v>41</v>
      </c>
      <c r="C90" s="26" t="s">
        <v>0</v>
      </c>
      <c r="D90" s="26" t="s">
        <v>1</v>
      </c>
      <c r="E90" s="25" t="s">
        <v>39</v>
      </c>
      <c r="F90" s="26" t="s">
        <v>71</v>
      </c>
      <c r="G90" s="25" t="s">
        <v>48</v>
      </c>
      <c r="H90" s="25" t="s">
        <v>16</v>
      </c>
      <c r="I90" s="42" t="s">
        <v>2</v>
      </c>
    </row>
    <row r="91" spans="1:9" ht="13.5" thickBot="1" x14ac:dyDescent="0.25">
      <c r="A91" s="120"/>
      <c r="B91" s="28" t="s">
        <v>40</v>
      </c>
      <c r="C91" s="28" t="s">
        <v>3</v>
      </c>
      <c r="D91" s="28" t="s">
        <v>4</v>
      </c>
      <c r="E91" s="28" t="s">
        <v>40</v>
      </c>
      <c r="F91" s="28" t="s">
        <v>19</v>
      </c>
      <c r="G91" s="29" t="s">
        <v>24</v>
      </c>
      <c r="H91" s="28" t="s">
        <v>17</v>
      </c>
      <c r="I91" s="30" t="s">
        <v>18</v>
      </c>
    </row>
    <row r="92" spans="1:9" ht="13.5" thickTop="1" x14ac:dyDescent="0.2">
      <c r="A92" s="53" t="s">
        <v>6</v>
      </c>
      <c r="B92" s="57">
        <v>3.6</v>
      </c>
      <c r="C92" s="76">
        <v>1</v>
      </c>
      <c r="D92" s="94">
        <v>0.05</v>
      </c>
      <c r="E92" s="54">
        <f t="shared" ref="E92:E99" si="18">B92*C92*D92</f>
        <v>0.18000000000000002</v>
      </c>
      <c r="F92" s="57">
        <v>2.4</v>
      </c>
      <c r="G92" s="54">
        <f t="shared" ref="G92:G99" si="19">E92*F92</f>
        <v>0.43200000000000005</v>
      </c>
      <c r="H92" s="31">
        <v>6.9999999999999999E-4</v>
      </c>
      <c r="I92" s="65">
        <f t="shared" ref="I92:I99" si="20">G92*H92</f>
        <v>3.0240000000000003E-4</v>
      </c>
    </row>
    <row r="93" spans="1:9" x14ac:dyDescent="0.2">
      <c r="A93" s="52" t="s">
        <v>7</v>
      </c>
      <c r="B93" s="58">
        <v>3.2</v>
      </c>
      <c r="C93" s="77">
        <v>1</v>
      </c>
      <c r="D93" s="35">
        <v>0.55000000000000004</v>
      </c>
      <c r="E93" s="47">
        <f t="shared" si="18"/>
        <v>1.7600000000000002</v>
      </c>
      <c r="F93" s="58">
        <v>0.4</v>
      </c>
      <c r="G93" s="47">
        <f t="shared" si="19"/>
        <v>0.70400000000000018</v>
      </c>
      <c r="H93" s="12">
        <f>H92</f>
        <v>6.9999999999999999E-4</v>
      </c>
      <c r="I93" s="66">
        <f t="shared" si="20"/>
        <v>4.9280000000000016E-4</v>
      </c>
    </row>
    <row r="94" spans="1:9" x14ac:dyDescent="0.2">
      <c r="A94" s="52" t="s">
        <v>5</v>
      </c>
      <c r="B94" s="58">
        <v>1.5</v>
      </c>
      <c r="C94" s="77">
        <v>1</v>
      </c>
      <c r="D94" s="35">
        <v>0.7</v>
      </c>
      <c r="E94" s="47">
        <f t="shared" si="18"/>
        <v>1.0499999999999998</v>
      </c>
      <c r="F94" s="78">
        <v>5.5</v>
      </c>
      <c r="G94" s="47">
        <f t="shared" si="19"/>
        <v>5.7749999999999986</v>
      </c>
      <c r="H94" s="12">
        <f>H92</f>
        <v>6.9999999999999999E-4</v>
      </c>
      <c r="I94" s="66">
        <f t="shared" si="20"/>
        <v>4.0424999999999992E-3</v>
      </c>
    </row>
    <row r="95" spans="1:9" x14ac:dyDescent="0.2">
      <c r="A95" s="52" t="s">
        <v>8</v>
      </c>
      <c r="B95" s="58">
        <v>4.2</v>
      </c>
      <c r="C95" s="77">
        <v>1</v>
      </c>
      <c r="D95" s="95">
        <v>0.4</v>
      </c>
      <c r="E95" s="47">
        <f t="shared" si="18"/>
        <v>1.6800000000000002</v>
      </c>
      <c r="F95" s="78">
        <v>4.2</v>
      </c>
      <c r="G95" s="47">
        <f t="shared" si="19"/>
        <v>7.0560000000000009</v>
      </c>
      <c r="H95" s="12">
        <f>H92</f>
        <v>6.9999999999999999E-4</v>
      </c>
      <c r="I95" s="66">
        <f t="shared" si="20"/>
        <v>4.9392000000000004E-3</v>
      </c>
    </row>
    <row r="96" spans="1:9" x14ac:dyDescent="0.2">
      <c r="A96" s="52" t="s">
        <v>51</v>
      </c>
      <c r="B96" s="58">
        <v>1.1000000000000001</v>
      </c>
      <c r="C96" s="77">
        <v>1</v>
      </c>
      <c r="D96" s="35">
        <v>0.7</v>
      </c>
      <c r="E96" s="47">
        <f t="shared" si="18"/>
        <v>0.77</v>
      </c>
      <c r="F96" s="58">
        <v>2.2999999999999998</v>
      </c>
      <c r="G96" s="47">
        <f t="shared" si="19"/>
        <v>1.7709999999999999</v>
      </c>
      <c r="H96" s="12">
        <f>H92</f>
        <v>6.9999999999999999E-4</v>
      </c>
      <c r="I96" s="66">
        <f t="shared" si="20"/>
        <v>1.2396999999999998E-3</v>
      </c>
    </row>
    <row r="97" spans="1:9" x14ac:dyDescent="0.2">
      <c r="A97" s="34" t="s">
        <v>50</v>
      </c>
      <c r="B97" s="58">
        <v>0.7</v>
      </c>
      <c r="C97" s="77">
        <v>1</v>
      </c>
      <c r="D97" s="35">
        <v>1</v>
      </c>
      <c r="E97" s="47">
        <f t="shared" si="18"/>
        <v>0.7</v>
      </c>
      <c r="F97" s="58">
        <v>0.8</v>
      </c>
      <c r="G97" s="47">
        <f t="shared" si="19"/>
        <v>0.55999999999999994</v>
      </c>
      <c r="H97" s="12">
        <f>H92</f>
        <v>6.9999999999999999E-4</v>
      </c>
      <c r="I97" s="66">
        <f t="shared" si="20"/>
        <v>3.9199999999999993E-4</v>
      </c>
    </row>
    <row r="98" spans="1:9" x14ac:dyDescent="0.2">
      <c r="A98" s="34" t="s">
        <v>9</v>
      </c>
      <c r="B98" s="58">
        <v>1.2</v>
      </c>
      <c r="C98" s="77">
        <v>1</v>
      </c>
      <c r="D98" s="35">
        <v>0.55000000000000004</v>
      </c>
      <c r="E98" s="47">
        <f t="shared" si="18"/>
        <v>0.66</v>
      </c>
      <c r="F98" s="58">
        <v>0.9</v>
      </c>
      <c r="G98" s="47">
        <f t="shared" si="19"/>
        <v>0.59400000000000008</v>
      </c>
      <c r="H98" s="12">
        <f>H92</f>
        <v>6.9999999999999999E-4</v>
      </c>
      <c r="I98" s="66">
        <f t="shared" si="20"/>
        <v>4.1580000000000008E-4</v>
      </c>
    </row>
    <row r="99" spans="1:9" x14ac:dyDescent="0.2">
      <c r="A99" s="34" t="s">
        <v>10</v>
      </c>
      <c r="B99" s="58">
        <v>3.2</v>
      </c>
      <c r="C99" s="77">
        <v>1</v>
      </c>
      <c r="D99" s="95">
        <v>0.05</v>
      </c>
      <c r="E99" s="47">
        <f t="shared" si="18"/>
        <v>0.16000000000000003</v>
      </c>
      <c r="F99" s="58">
        <v>0.4</v>
      </c>
      <c r="G99" s="47">
        <f t="shared" si="19"/>
        <v>6.4000000000000015E-2</v>
      </c>
      <c r="H99" s="12">
        <f>H92</f>
        <v>6.9999999999999999E-4</v>
      </c>
      <c r="I99" s="66">
        <f t="shared" si="20"/>
        <v>4.4800000000000012E-5</v>
      </c>
    </row>
    <row r="100" spans="1:9" ht="13.5" thickBot="1" x14ac:dyDescent="0.25">
      <c r="A100" s="36" t="s">
        <v>52</v>
      </c>
      <c r="B100" s="39" t="s">
        <v>49</v>
      </c>
      <c r="C100" s="38">
        <v>0</v>
      </c>
      <c r="D100" s="38">
        <v>1</v>
      </c>
      <c r="E100" s="55" t="s">
        <v>49</v>
      </c>
      <c r="F100" s="59">
        <v>34.5</v>
      </c>
      <c r="G100" s="39" t="s">
        <v>49</v>
      </c>
      <c r="H100" s="37">
        <f>H92</f>
        <v>6.9999999999999999E-4</v>
      </c>
      <c r="I100" s="68" t="s">
        <v>49</v>
      </c>
    </row>
    <row r="101" spans="1:9" ht="14.25" thickTop="1" thickBot="1" x14ac:dyDescent="0.25">
      <c r="A101" s="43"/>
      <c r="B101" s="41"/>
      <c r="C101" s="44"/>
      <c r="D101" s="44"/>
      <c r="E101" s="41"/>
      <c r="F101" s="44"/>
      <c r="G101" s="45"/>
      <c r="H101" s="45" t="s">
        <v>98</v>
      </c>
      <c r="I101" s="67">
        <f>SUM(I92:I99)</f>
        <v>1.18692E-2</v>
      </c>
    </row>
    <row r="102" spans="1:9" ht="13.5" thickTop="1" x14ac:dyDescent="0.2"/>
    <row r="103" spans="1:9" ht="13.5" thickBot="1" x14ac:dyDescent="0.25">
      <c r="A103" s="3" t="s">
        <v>67</v>
      </c>
    </row>
    <row r="104" spans="1:9" ht="51.75" thickTop="1" x14ac:dyDescent="0.2">
      <c r="A104" s="119" t="s">
        <v>47</v>
      </c>
      <c r="B104" s="25" t="s">
        <v>41</v>
      </c>
      <c r="C104" s="26" t="s">
        <v>0</v>
      </c>
      <c r="D104" s="26" t="s">
        <v>1</v>
      </c>
      <c r="E104" s="25" t="s">
        <v>39</v>
      </c>
      <c r="F104" s="26" t="s">
        <v>71</v>
      </c>
      <c r="G104" s="25" t="s">
        <v>48</v>
      </c>
      <c r="H104" s="25" t="s">
        <v>16</v>
      </c>
      <c r="I104" s="42" t="s">
        <v>2</v>
      </c>
    </row>
    <row r="105" spans="1:9" ht="13.5" thickBot="1" x14ac:dyDescent="0.25">
      <c r="A105" s="120"/>
      <c r="B105" s="28" t="s">
        <v>40</v>
      </c>
      <c r="C105" s="28" t="s">
        <v>3</v>
      </c>
      <c r="D105" s="28" t="s">
        <v>4</v>
      </c>
      <c r="E105" s="28" t="s">
        <v>40</v>
      </c>
      <c r="F105" s="28" t="s">
        <v>19</v>
      </c>
      <c r="G105" s="29" t="s">
        <v>24</v>
      </c>
      <c r="H105" s="28" t="s">
        <v>17</v>
      </c>
      <c r="I105" s="30" t="s">
        <v>18</v>
      </c>
    </row>
    <row r="106" spans="1:9" ht="13.5" thickTop="1" x14ac:dyDescent="0.2">
      <c r="A106" s="53" t="s">
        <v>6</v>
      </c>
      <c r="B106" s="57">
        <v>3.6</v>
      </c>
      <c r="C106" s="76">
        <v>1</v>
      </c>
      <c r="D106" s="94">
        <v>0.05</v>
      </c>
      <c r="E106" s="54">
        <f t="shared" ref="E106:E113" si="21">B106*C106*D106</f>
        <v>0.18000000000000002</v>
      </c>
      <c r="F106" s="57">
        <v>1.8</v>
      </c>
      <c r="G106" s="54">
        <f>E106*F106</f>
        <v>0.32400000000000007</v>
      </c>
      <c r="H106" s="31">
        <v>6.9999999999999999E-4</v>
      </c>
      <c r="I106" s="65">
        <f>G106*H106</f>
        <v>2.2680000000000004E-4</v>
      </c>
    </row>
    <row r="107" spans="1:9" x14ac:dyDescent="0.2">
      <c r="A107" s="52" t="s">
        <v>7</v>
      </c>
      <c r="B107" s="58">
        <v>3.2</v>
      </c>
      <c r="C107" s="77">
        <v>1</v>
      </c>
      <c r="D107" s="35">
        <v>0.55000000000000004</v>
      </c>
      <c r="E107" s="47">
        <f t="shared" si="21"/>
        <v>1.7600000000000002</v>
      </c>
      <c r="F107" s="58">
        <v>0.3</v>
      </c>
      <c r="G107" s="47">
        <f t="shared" ref="G107:G113" si="22">E107*F107</f>
        <v>0.52800000000000002</v>
      </c>
      <c r="H107" s="12">
        <f>H106</f>
        <v>6.9999999999999999E-4</v>
      </c>
      <c r="I107" s="66">
        <f t="shared" ref="I107:I113" si="23">G107*H107</f>
        <v>3.6960000000000004E-4</v>
      </c>
    </row>
    <row r="108" spans="1:9" x14ac:dyDescent="0.2">
      <c r="A108" s="52" t="s">
        <v>5</v>
      </c>
      <c r="B108" s="58">
        <v>1.5</v>
      </c>
      <c r="C108" s="77">
        <v>1</v>
      </c>
      <c r="D108" s="35">
        <v>0.7</v>
      </c>
      <c r="E108" s="47">
        <f t="shared" si="21"/>
        <v>1.0499999999999998</v>
      </c>
      <c r="F108" s="78">
        <v>5.0999999999999996</v>
      </c>
      <c r="G108" s="47">
        <f t="shared" si="22"/>
        <v>5.3549999999999986</v>
      </c>
      <c r="H108" s="12">
        <f>H106</f>
        <v>6.9999999999999999E-4</v>
      </c>
      <c r="I108" s="66">
        <f t="shared" si="23"/>
        <v>3.7484999999999992E-3</v>
      </c>
    </row>
    <row r="109" spans="1:9" x14ac:dyDescent="0.2">
      <c r="A109" s="52" t="s">
        <v>8</v>
      </c>
      <c r="B109" s="58">
        <v>4.2</v>
      </c>
      <c r="C109" s="77">
        <v>1</v>
      </c>
      <c r="D109" s="95">
        <v>0.4</v>
      </c>
      <c r="E109" s="47">
        <f t="shared" si="21"/>
        <v>1.6800000000000002</v>
      </c>
      <c r="F109" s="78">
        <v>3.3</v>
      </c>
      <c r="G109" s="47">
        <f t="shared" si="22"/>
        <v>5.5440000000000005</v>
      </c>
      <c r="H109" s="12">
        <f>H106</f>
        <v>6.9999999999999999E-4</v>
      </c>
      <c r="I109" s="66">
        <f t="shared" si="23"/>
        <v>3.8808000000000002E-3</v>
      </c>
    </row>
    <row r="110" spans="1:9" x14ac:dyDescent="0.2">
      <c r="A110" s="52" t="s">
        <v>51</v>
      </c>
      <c r="B110" s="58">
        <v>1.1000000000000001</v>
      </c>
      <c r="C110" s="77">
        <v>1</v>
      </c>
      <c r="D110" s="35">
        <v>0.7</v>
      </c>
      <c r="E110" s="47">
        <f t="shared" si="21"/>
        <v>0.77</v>
      </c>
      <c r="F110" s="58">
        <v>2.5</v>
      </c>
      <c r="G110" s="47">
        <f t="shared" si="22"/>
        <v>1.925</v>
      </c>
      <c r="H110" s="12">
        <f>H106</f>
        <v>6.9999999999999999E-4</v>
      </c>
      <c r="I110" s="66">
        <f t="shared" si="23"/>
        <v>1.3475E-3</v>
      </c>
    </row>
    <row r="111" spans="1:9" x14ac:dyDescent="0.2">
      <c r="A111" s="34" t="s">
        <v>50</v>
      </c>
      <c r="B111" s="58">
        <v>0.7</v>
      </c>
      <c r="C111" s="77">
        <v>1</v>
      </c>
      <c r="D111" s="35">
        <v>1</v>
      </c>
      <c r="E111" s="47">
        <f t="shared" si="21"/>
        <v>0.7</v>
      </c>
      <c r="F111" s="58">
        <v>1</v>
      </c>
      <c r="G111" s="47">
        <f t="shared" si="22"/>
        <v>0.7</v>
      </c>
      <c r="H111" s="12">
        <f>H106</f>
        <v>6.9999999999999999E-4</v>
      </c>
      <c r="I111" s="66">
        <f t="shared" si="23"/>
        <v>4.8999999999999998E-4</v>
      </c>
    </row>
    <row r="112" spans="1:9" x14ac:dyDescent="0.2">
      <c r="A112" s="34" t="s">
        <v>9</v>
      </c>
      <c r="B112" s="58">
        <v>1.2</v>
      </c>
      <c r="C112" s="77">
        <v>1</v>
      </c>
      <c r="D112" s="35">
        <v>0.55000000000000004</v>
      </c>
      <c r="E112" s="47">
        <f t="shared" si="21"/>
        <v>0.66</v>
      </c>
      <c r="F112" s="58">
        <v>0.7</v>
      </c>
      <c r="G112" s="47">
        <f t="shared" si="22"/>
        <v>0.46199999999999997</v>
      </c>
      <c r="H112" s="12">
        <f>H106</f>
        <v>6.9999999999999999E-4</v>
      </c>
      <c r="I112" s="66">
        <f t="shared" si="23"/>
        <v>3.2339999999999995E-4</v>
      </c>
    </row>
    <row r="113" spans="1:9" x14ac:dyDescent="0.2">
      <c r="A113" s="34" t="s">
        <v>10</v>
      </c>
      <c r="B113" s="58">
        <v>3.2</v>
      </c>
      <c r="C113" s="77">
        <v>1</v>
      </c>
      <c r="D113" s="95">
        <v>0.05</v>
      </c>
      <c r="E113" s="47">
        <f t="shared" si="21"/>
        <v>0.16000000000000003</v>
      </c>
      <c r="F113" s="58">
        <v>0.3</v>
      </c>
      <c r="G113" s="47">
        <f t="shared" si="22"/>
        <v>4.8000000000000008E-2</v>
      </c>
      <c r="H113" s="12">
        <f>H106</f>
        <v>6.9999999999999999E-4</v>
      </c>
      <c r="I113" s="66">
        <f t="shared" si="23"/>
        <v>3.3600000000000004E-5</v>
      </c>
    </row>
    <row r="114" spans="1:9" ht="13.5" thickBot="1" x14ac:dyDescent="0.25">
      <c r="A114" s="36" t="s">
        <v>52</v>
      </c>
      <c r="B114" s="39" t="s">
        <v>49</v>
      </c>
      <c r="C114" s="38">
        <v>0</v>
      </c>
      <c r="D114" s="38">
        <v>1</v>
      </c>
      <c r="E114" s="55" t="s">
        <v>49</v>
      </c>
      <c r="F114" s="59">
        <v>29.9</v>
      </c>
      <c r="G114" s="39" t="s">
        <v>49</v>
      </c>
      <c r="H114" s="37">
        <f>H106</f>
        <v>6.9999999999999999E-4</v>
      </c>
      <c r="I114" s="68" t="s">
        <v>49</v>
      </c>
    </row>
    <row r="115" spans="1:9" ht="14.25" thickTop="1" thickBot="1" x14ac:dyDescent="0.25">
      <c r="A115" s="43"/>
      <c r="B115" s="41"/>
      <c r="C115" s="44"/>
      <c r="D115" s="44"/>
      <c r="E115" s="41"/>
      <c r="F115" s="44"/>
      <c r="G115" s="45"/>
      <c r="H115" s="45" t="s">
        <v>99</v>
      </c>
      <c r="I115" s="67">
        <f>SUM(I106:I113)</f>
        <v>1.0420199999999998E-2</v>
      </c>
    </row>
    <row r="116" spans="1:9" ht="13.5" thickTop="1" x14ac:dyDescent="0.2"/>
    <row r="117" spans="1:9" ht="13.5" thickBot="1" x14ac:dyDescent="0.25">
      <c r="A117" s="3" t="s">
        <v>69</v>
      </c>
    </row>
    <row r="118" spans="1:9" ht="51.75" thickTop="1" x14ac:dyDescent="0.2">
      <c r="A118" s="119" t="s">
        <v>47</v>
      </c>
      <c r="B118" s="25" t="s">
        <v>41</v>
      </c>
      <c r="C118" s="26" t="s">
        <v>0</v>
      </c>
      <c r="D118" s="26" t="s">
        <v>1</v>
      </c>
      <c r="E118" s="25" t="s">
        <v>39</v>
      </c>
      <c r="F118" s="26" t="s">
        <v>71</v>
      </c>
      <c r="G118" s="25" t="s">
        <v>48</v>
      </c>
      <c r="H118" s="25" t="s">
        <v>16</v>
      </c>
      <c r="I118" s="27" t="s">
        <v>2</v>
      </c>
    </row>
    <row r="119" spans="1:9" ht="13.5" thickBot="1" x14ac:dyDescent="0.25">
      <c r="A119" s="120"/>
      <c r="B119" s="28" t="s">
        <v>40</v>
      </c>
      <c r="C119" s="28" t="s">
        <v>3</v>
      </c>
      <c r="D119" s="28" t="s">
        <v>4</v>
      </c>
      <c r="E119" s="28" t="s">
        <v>40</v>
      </c>
      <c r="F119" s="28" t="s">
        <v>19</v>
      </c>
      <c r="G119" s="29" t="s">
        <v>24</v>
      </c>
      <c r="H119" s="28" t="s">
        <v>17</v>
      </c>
      <c r="I119" s="30" t="s">
        <v>18</v>
      </c>
    </row>
    <row r="120" spans="1:9" ht="13.5" thickTop="1" x14ac:dyDescent="0.2">
      <c r="A120" s="53" t="s">
        <v>6</v>
      </c>
      <c r="B120" s="57">
        <v>3.6</v>
      </c>
      <c r="C120" s="76">
        <v>1</v>
      </c>
      <c r="D120" s="94">
        <v>0.05</v>
      </c>
      <c r="E120" s="54">
        <f t="shared" ref="E120:E127" si="24">B120*C120*D120</f>
        <v>0.18000000000000002</v>
      </c>
      <c r="F120" s="57">
        <v>2.2999999999999998</v>
      </c>
      <c r="G120" s="54">
        <f t="shared" ref="G120:G127" si="25">E120*F120</f>
        <v>0.41400000000000003</v>
      </c>
      <c r="H120" s="31">
        <v>6.9999999999999999E-4</v>
      </c>
      <c r="I120" s="65">
        <f t="shared" ref="I120:I127" si="26">G120*H120</f>
        <v>2.898E-4</v>
      </c>
    </row>
    <row r="121" spans="1:9" x14ac:dyDescent="0.2">
      <c r="A121" s="52" t="s">
        <v>7</v>
      </c>
      <c r="B121" s="58">
        <v>3.2</v>
      </c>
      <c r="C121" s="77">
        <v>1</v>
      </c>
      <c r="D121" s="35">
        <v>0.55000000000000004</v>
      </c>
      <c r="E121" s="47">
        <f t="shared" si="24"/>
        <v>1.7600000000000002</v>
      </c>
      <c r="F121" s="58">
        <v>0.4</v>
      </c>
      <c r="G121" s="47">
        <f t="shared" si="25"/>
        <v>0.70400000000000018</v>
      </c>
      <c r="H121" s="12">
        <f>H120</f>
        <v>6.9999999999999999E-4</v>
      </c>
      <c r="I121" s="66">
        <f t="shared" si="26"/>
        <v>4.9280000000000016E-4</v>
      </c>
    </row>
    <row r="122" spans="1:9" x14ac:dyDescent="0.2">
      <c r="A122" s="52" t="s">
        <v>5</v>
      </c>
      <c r="B122" s="58">
        <v>1.5</v>
      </c>
      <c r="C122" s="77">
        <v>1</v>
      </c>
      <c r="D122" s="35">
        <v>0.7</v>
      </c>
      <c r="E122" s="47">
        <f t="shared" si="24"/>
        <v>1.0499999999999998</v>
      </c>
      <c r="F122" s="78">
        <v>5.6</v>
      </c>
      <c r="G122" s="47">
        <f t="shared" si="25"/>
        <v>5.879999999999999</v>
      </c>
      <c r="H122" s="12">
        <f>H120</f>
        <v>6.9999999999999999E-4</v>
      </c>
      <c r="I122" s="66">
        <f t="shared" si="26"/>
        <v>4.115999999999999E-3</v>
      </c>
    </row>
    <row r="123" spans="1:9" x14ac:dyDescent="0.2">
      <c r="A123" s="52" t="s">
        <v>8</v>
      </c>
      <c r="B123" s="58">
        <v>4.2</v>
      </c>
      <c r="C123" s="77">
        <v>1</v>
      </c>
      <c r="D123" s="95">
        <v>0.4</v>
      </c>
      <c r="E123" s="47">
        <f t="shared" si="24"/>
        <v>1.6800000000000002</v>
      </c>
      <c r="F123" s="78">
        <v>3.7</v>
      </c>
      <c r="G123" s="47">
        <f t="shared" si="25"/>
        <v>6.2160000000000011</v>
      </c>
      <c r="H123" s="12">
        <f>H120</f>
        <v>6.9999999999999999E-4</v>
      </c>
      <c r="I123" s="66">
        <f t="shared" si="26"/>
        <v>4.3512000000000004E-3</v>
      </c>
    </row>
    <row r="124" spans="1:9" x14ac:dyDescent="0.2">
      <c r="A124" s="52" t="s">
        <v>51</v>
      </c>
      <c r="B124" s="58">
        <v>1.1000000000000001</v>
      </c>
      <c r="C124" s="77">
        <v>1</v>
      </c>
      <c r="D124" s="35">
        <v>0.7</v>
      </c>
      <c r="E124" s="47">
        <f t="shared" si="24"/>
        <v>0.77</v>
      </c>
      <c r="F124" s="58">
        <v>2.2999999999999998</v>
      </c>
      <c r="G124" s="47">
        <f t="shared" si="25"/>
        <v>1.7709999999999999</v>
      </c>
      <c r="H124" s="12">
        <f>H120</f>
        <v>6.9999999999999999E-4</v>
      </c>
      <c r="I124" s="66">
        <f t="shared" si="26"/>
        <v>1.2396999999999998E-3</v>
      </c>
    </row>
    <row r="125" spans="1:9" x14ac:dyDescent="0.2">
      <c r="A125" s="34" t="s">
        <v>50</v>
      </c>
      <c r="B125" s="58">
        <v>0.7</v>
      </c>
      <c r="C125" s="77">
        <v>1</v>
      </c>
      <c r="D125" s="35">
        <v>1</v>
      </c>
      <c r="E125" s="47">
        <f t="shared" si="24"/>
        <v>0.7</v>
      </c>
      <c r="F125" s="58">
        <v>0.9</v>
      </c>
      <c r="G125" s="47">
        <f t="shared" si="25"/>
        <v>0.63</v>
      </c>
      <c r="H125" s="12">
        <f>H120</f>
        <v>6.9999999999999999E-4</v>
      </c>
      <c r="I125" s="66">
        <f t="shared" si="26"/>
        <v>4.4099999999999999E-4</v>
      </c>
    </row>
    <row r="126" spans="1:9" x14ac:dyDescent="0.2">
      <c r="A126" s="34" t="s">
        <v>9</v>
      </c>
      <c r="B126" s="58">
        <v>1.2</v>
      </c>
      <c r="C126" s="77">
        <v>1</v>
      </c>
      <c r="D126" s="35">
        <v>0.55000000000000004</v>
      </c>
      <c r="E126" s="47">
        <f t="shared" si="24"/>
        <v>0.66</v>
      </c>
      <c r="F126" s="58">
        <v>0.9</v>
      </c>
      <c r="G126" s="47">
        <f t="shared" si="25"/>
        <v>0.59400000000000008</v>
      </c>
      <c r="H126" s="12">
        <f>H120</f>
        <v>6.9999999999999999E-4</v>
      </c>
      <c r="I126" s="66">
        <f t="shared" si="26"/>
        <v>4.1580000000000008E-4</v>
      </c>
    </row>
    <row r="127" spans="1:9" x14ac:dyDescent="0.2">
      <c r="A127" s="34" t="s">
        <v>10</v>
      </c>
      <c r="B127" s="58">
        <v>3.2</v>
      </c>
      <c r="C127" s="77">
        <v>1</v>
      </c>
      <c r="D127" s="95">
        <v>0.05</v>
      </c>
      <c r="E127" s="47">
        <f t="shared" si="24"/>
        <v>0.16000000000000003</v>
      </c>
      <c r="F127" s="58">
        <v>0.4</v>
      </c>
      <c r="G127" s="47">
        <f t="shared" si="25"/>
        <v>6.4000000000000015E-2</v>
      </c>
      <c r="H127" s="12">
        <f>H120</f>
        <v>6.9999999999999999E-4</v>
      </c>
      <c r="I127" s="66">
        <f t="shared" si="26"/>
        <v>4.4800000000000012E-5</v>
      </c>
    </row>
    <row r="128" spans="1:9" ht="13.5" thickBot="1" x14ac:dyDescent="0.25">
      <c r="A128" s="36" t="s">
        <v>52</v>
      </c>
      <c r="B128" s="39" t="s">
        <v>49</v>
      </c>
      <c r="C128" s="38">
        <v>0</v>
      </c>
      <c r="D128" s="38">
        <v>1</v>
      </c>
      <c r="E128" s="55" t="s">
        <v>49</v>
      </c>
      <c r="F128" s="59">
        <v>32.4</v>
      </c>
      <c r="G128" s="39" t="s">
        <v>49</v>
      </c>
      <c r="H128" s="37">
        <f>H120</f>
        <v>6.9999999999999999E-4</v>
      </c>
      <c r="I128" s="68" t="s">
        <v>49</v>
      </c>
    </row>
    <row r="129" spans="1:9" ht="14.25" thickTop="1" thickBot="1" x14ac:dyDescent="0.25">
      <c r="A129" s="43"/>
      <c r="B129" s="41"/>
      <c r="C129" s="44"/>
      <c r="D129" s="44"/>
      <c r="E129" s="41"/>
      <c r="F129" s="44"/>
      <c r="G129" s="45"/>
      <c r="H129" s="45" t="s">
        <v>100</v>
      </c>
      <c r="I129" s="67">
        <f>SUM(I120:I127)</f>
        <v>1.1391099999999999E-2</v>
      </c>
    </row>
    <row r="130" spans="1:9" ht="13.5" thickTop="1" x14ac:dyDescent="0.2"/>
    <row r="131" spans="1:9" x14ac:dyDescent="0.2">
      <c r="A131" s="2"/>
      <c r="B131" s="99"/>
      <c r="C131" s="99"/>
      <c r="D131" s="99"/>
    </row>
    <row r="132" spans="1:9" x14ac:dyDescent="0.2">
      <c r="B132" s="99"/>
      <c r="C132" s="99"/>
      <c r="D132" s="99"/>
    </row>
    <row r="133" spans="1:9" x14ac:dyDescent="0.2">
      <c r="B133" s="99"/>
      <c r="C133" s="99"/>
      <c r="D133" s="99"/>
    </row>
    <row r="134" spans="1:9" x14ac:dyDescent="0.2">
      <c r="B134" s="99"/>
      <c r="C134" s="99"/>
      <c r="D134" s="99"/>
    </row>
    <row r="135" spans="1:9" x14ac:dyDescent="0.2">
      <c r="B135" s="99"/>
      <c r="C135" s="99"/>
      <c r="D135" s="99"/>
    </row>
    <row r="136" spans="1:9" x14ac:dyDescent="0.2">
      <c r="B136" s="99"/>
      <c r="C136" s="99"/>
      <c r="D136" s="99"/>
    </row>
    <row r="137" spans="1:9" x14ac:dyDescent="0.2">
      <c r="B137" s="99"/>
      <c r="C137" s="99"/>
      <c r="D137" s="99"/>
    </row>
    <row r="138" spans="1:9" x14ac:dyDescent="0.2">
      <c r="B138" s="99"/>
      <c r="C138" s="99"/>
      <c r="D138" s="99"/>
    </row>
    <row r="139" spans="1:9" x14ac:dyDescent="0.2">
      <c r="A139" s="2"/>
      <c r="B139" s="97"/>
      <c r="C139" s="97"/>
      <c r="D139" s="97"/>
    </row>
    <row r="140" spans="1:9" x14ac:dyDescent="0.2">
      <c r="B140" s="97"/>
      <c r="C140" s="97"/>
      <c r="D140" s="97"/>
    </row>
    <row r="141" spans="1:9" x14ac:dyDescent="0.2">
      <c r="B141" s="97"/>
      <c r="C141" s="97"/>
      <c r="D141" s="97"/>
    </row>
    <row r="142" spans="1:9" x14ac:dyDescent="0.2">
      <c r="B142" s="97"/>
      <c r="C142" s="97"/>
      <c r="D142" s="97"/>
    </row>
    <row r="143" spans="1:9" x14ac:dyDescent="0.2">
      <c r="B143" s="97"/>
      <c r="C143" s="97"/>
      <c r="D143" s="97"/>
    </row>
    <row r="144" spans="1:9" x14ac:dyDescent="0.2">
      <c r="B144" s="97"/>
      <c r="C144" s="97"/>
      <c r="D144" s="97"/>
    </row>
    <row r="145" spans="1:4" x14ac:dyDescent="0.2">
      <c r="B145" s="97"/>
      <c r="C145" s="97"/>
      <c r="D145" s="97"/>
    </row>
    <row r="146" spans="1:4" x14ac:dyDescent="0.2">
      <c r="B146" s="97"/>
      <c r="C146" s="97"/>
      <c r="D146" s="97"/>
    </row>
    <row r="147" spans="1:4" x14ac:dyDescent="0.2">
      <c r="B147" s="97"/>
      <c r="C147" s="97"/>
      <c r="D147" s="97"/>
    </row>
    <row r="148" spans="1:4" x14ac:dyDescent="0.2">
      <c r="A148" s="3"/>
      <c r="B148" s="97"/>
      <c r="C148" s="97"/>
      <c r="D148" s="97"/>
    </row>
    <row r="149" spans="1:4" x14ac:dyDescent="0.2">
      <c r="B149" s="97"/>
      <c r="C149" s="97"/>
      <c r="D149" s="97"/>
    </row>
    <row r="150" spans="1:4" x14ac:dyDescent="0.2">
      <c r="B150" s="97"/>
      <c r="C150" s="97"/>
      <c r="D150" s="97"/>
    </row>
    <row r="151" spans="1:4" x14ac:dyDescent="0.2">
      <c r="B151" s="97"/>
      <c r="C151" s="97"/>
      <c r="D151" s="97"/>
    </row>
    <row r="152" spans="1:4" x14ac:dyDescent="0.2">
      <c r="B152" s="97"/>
      <c r="C152" s="97"/>
      <c r="D152" s="97"/>
    </row>
    <row r="153" spans="1:4" x14ac:dyDescent="0.2">
      <c r="B153" s="97"/>
      <c r="C153" s="97"/>
      <c r="D153" s="97"/>
    </row>
    <row r="154" spans="1:4" x14ac:dyDescent="0.2">
      <c r="B154" s="97"/>
      <c r="C154" s="97"/>
      <c r="D154" s="97"/>
    </row>
    <row r="155" spans="1:4" x14ac:dyDescent="0.2">
      <c r="B155" s="97"/>
      <c r="C155" s="97"/>
      <c r="D155" s="97"/>
    </row>
    <row r="156" spans="1:4" x14ac:dyDescent="0.2">
      <c r="B156" s="97"/>
      <c r="C156" s="97"/>
      <c r="D156" s="97"/>
    </row>
    <row r="157" spans="1:4" x14ac:dyDescent="0.2">
      <c r="B157" s="97"/>
      <c r="C157" s="97"/>
      <c r="D157" s="97"/>
    </row>
    <row r="158" spans="1:4" x14ac:dyDescent="0.2">
      <c r="A158" s="70"/>
      <c r="B158" s="97"/>
      <c r="C158" s="97"/>
      <c r="D158" s="97"/>
    </row>
    <row r="159" spans="1:4" x14ac:dyDescent="0.2">
      <c r="B159" s="97"/>
      <c r="C159" s="97"/>
      <c r="D159" s="97"/>
    </row>
    <row r="160" spans="1:4" x14ac:dyDescent="0.2">
      <c r="B160" s="97"/>
      <c r="C160" s="97"/>
      <c r="D160" s="97"/>
    </row>
    <row r="161" spans="1:4" x14ac:dyDescent="0.2">
      <c r="B161" s="97"/>
      <c r="C161" s="97"/>
      <c r="D161" s="97"/>
    </row>
    <row r="162" spans="1:4" x14ac:dyDescent="0.2">
      <c r="B162" s="97"/>
      <c r="C162" s="97"/>
      <c r="D162" s="97"/>
    </row>
    <row r="163" spans="1:4" x14ac:dyDescent="0.2">
      <c r="B163" s="97"/>
      <c r="C163" s="97"/>
      <c r="D163" s="97"/>
    </row>
    <row r="164" spans="1:4" x14ac:dyDescent="0.2">
      <c r="B164" s="97"/>
      <c r="C164" s="97"/>
      <c r="D164" s="97"/>
    </row>
    <row r="165" spans="1:4" x14ac:dyDescent="0.2">
      <c r="B165" s="97"/>
      <c r="C165" s="97"/>
      <c r="D165" s="97"/>
    </row>
    <row r="166" spans="1:4" x14ac:dyDescent="0.2">
      <c r="B166" s="97"/>
      <c r="C166" s="97"/>
      <c r="D166" s="97"/>
    </row>
    <row r="167" spans="1:4" x14ac:dyDescent="0.2">
      <c r="A167" s="3"/>
      <c r="B167" s="97"/>
      <c r="C167" s="97"/>
      <c r="D167" s="97"/>
    </row>
    <row r="168" spans="1:4" x14ac:dyDescent="0.2">
      <c r="B168" s="97"/>
      <c r="C168" s="97"/>
      <c r="D168" s="97"/>
    </row>
    <row r="169" spans="1:4" x14ac:dyDescent="0.2">
      <c r="B169" s="97"/>
      <c r="C169" s="97"/>
      <c r="D169" s="97"/>
    </row>
    <row r="170" spans="1:4" x14ac:dyDescent="0.2">
      <c r="B170" s="97"/>
      <c r="C170" s="97"/>
      <c r="D170" s="97"/>
    </row>
    <row r="171" spans="1:4" x14ac:dyDescent="0.2">
      <c r="B171" s="97"/>
      <c r="C171" s="97"/>
      <c r="D171" s="97"/>
    </row>
    <row r="172" spans="1:4" x14ac:dyDescent="0.2">
      <c r="B172" s="97"/>
      <c r="C172" s="97"/>
      <c r="D172" s="97"/>
    </row>
    <row r="173" spans="1:4" x14ac:dyDescent="0.2">
      <c r="B173" s="97"/>
      <c r="C173" s="97"/>
      <c r="D173" s="97"/>
    </row>
    <row r="174" spans="1:4" x14ac:dyDescent="0.2">
      <c r="B174" s="97"/>
      <c r="C174" s="97"/>
      <c r="D174" s="97"/>
    </row>
    <row r="175" spans="1:4" x14ac:dyDescent="0.2">
      <c r="B175" s="97"/>
      <c r="C175" s="97"/>
      <c r="D175" s="97"/>
    </row>
    <row r="176" spans="1:4" x14ac:dyDescent="0.2">
      <c r="A176" s="3"/>
      <c r="B176" s="97"/>
      <c r="C176" s="97"/>
      <c r="D176" s="97"/>
    </row>
    <row r="177" spans="1:4" x14ac:dyDescent="0.2">
      <c r="B177" s="97"/>
      <c r="C177" s="97"/>
      <c r="D177" s="97"/>
    </row>
    <row r="178" spans="1:4" x14ac:dyDescent="0.2">
      <c r="B178" s="97"/>
      <c r="C178" s="97"/>
      <c r="D178" s="97"/>
    </row>
    <row r="179" spans="1:4" x14ac:dyDescent="0.2">
      <c r="B179" s="97"/>
      <c r="C179" s="97"/>
      <c r="D179" s="97"/>
    </row>
    <row r="180" spans="1:4" x14ac:dyDescent="0.2">
      <c r="B180" s="97"/>
      <c r="C180" s="97"/>
      <c r="D180" s="97"/>
    </row>
    <row r="181" spans="1:4" x14ac:dyDescent="0.2">
      <c r="B181" s="97"/>
      <c r="C181" s="97"/>
      <c r="D181" s="97"/>
    </row>
    <row r="182" spans="1:4" x14ac:dyDescent="0.2">
      <c r="B182" s="97"/>
      <c r="C182" s="97"/>
      <c r="D182" s="97"/>
    </row>
    <row r="183" spans="1:4" x14ac:dyDescent="0.2">
      <c r="B183" s="97"/>
      <c r="C183" s="97"/>
      <c r="D183" s="97"/>
    </row>
    <row r="184" spans="1:4" x14ac:dyDescent="0.2">
      <c r="B184" s="97"/>
      <c r="C184" s="97"/>
      <c r="D184" s="97"/>
    </row>
    <row r="185" spans="1:4" x14ac:dyDescent="0.2">
      <c r="A185" s="70"/>
      <c r="B185" s="97"/>
      <c r="C185" s="97"/>
      <c r="D185" s="97"/>
    </row>
    <row r="186" spans="1:4" x14ac:dyDescent="0.2">
      <c r="B186" s="97"/>
      <c r="C186" s="97"/>
      <c r="D186" s="97"/>
    </row>
    <row r="187" spans="1:4" x14ac:dyDescent="0.2">
      <c r="B187" s="97"/>
      <c r="C187" s="97"/>
      <c r="D187" s="97"/>
    </row>
    <row r="188" spans="1:4" x14ac:dyDescent="0.2">
      <c r="B188" s="97"/>
      <c r="C188" s="97"/>
      <c r="D188" s="97"/>
    </row>
    <row r="189" spans="1:4" x14ac:dyDescent="0.2">
      <c r="B189" s="97"/>
      <c r="C189" s="97"/>
      <c r="D189" s="97"/>
    </row>
    <row r="190" spans="1:4" x14ac:dyDescent="0.2">
      <c r="B190" s="97"/>
      <c r="C190" s="97"/>
      <c r="D190" s="97"/>
    </row>
    <row r="191" spans="1:4" x14ac:dyDescent="0.2">
      <c r="B191" s="97"/>
      <c r="C191" s="97"/>
      <c r="D191" s="97"/>
    </row>
    <row r="192" spans="1:4" x14ac:dyDescent="0.2">
      <c r="B192" s="97"/>
      <c r="C192" s="97"/>
      <c r="D192" s="97"/>
    </row>
    <row r="193" spans="1:4" x14ac:dyDescent="0.2">
      <c r="B193" s="97"/>
      <c r="C193" s="97"/>
      <c r="D193" s="97"/>
    </row>
    <row r="194" spans="1:4" x14ac:dyDescent="0.2">
      <c r="A194" s="64"/>
      <c r="B194" s="97"/>
      <c r="C194" s="97"/>
      <c r="D194" s="97"/>
    </row>
    <row r="195" spans="1:4" x14ac:dyDescent="0.2">
      <c r="B195" s="97"/>
      <c r="C195" s="97"/>
      <c r="D195" s="97"/>
    </row>
    <row r="196" spans="1:4" x14ac:dyDescent="0.2">
      <c r="B196" s="97"/>
      <c r="C196" s="97"/>
      <c r="D196" s="97"/>
    </row>
    <row r="197" spans="1:4" x14ac:dyDescent="0.2">
      <c r="B197" s="97"/>
      <c r="C197" s="97"/>
      <c r="D197" s="97"/>
    </row>
    <row r="198" spans="1:4" x14ac:dyDescent="0.2">
      <c r="B198" s="97"/>
      <c r="C198" s="97"/>
      <c r="D198" s="97"/>
    </row>
    <row r="199" spans="1:4" x14ac:dyDescent="0.2">
      <c r="B199" s="97"/>
      <c r="C199" s="97"/>
      <c r="D199" s="97"/>
    </row>
    <row r="200" spans="1:4" x14ac:dyDescent="0.2">
      <c r="B200" s="97"/>
      <c r="C200" s="97"/>
      <c r="D200" s="97"/>
    </row>
    <row r="201" spans="1:4" x14ac:dyDescent="0.2">
      <c r="B201" s="97"/>
      <c r="C201" s="97"/>
      <c r="D201" s="97"/>
    </row>
    <row r="202" spans="1:4" x14ac:dyDescent="0.2">
      <c r="B202" s="97"/>
      <c r="C202" s="97"/>
      <c r="D202" s="97"/>
    </row>
    <row r="203" spans="1:4" x14ac:dyDescent="0.2">
      <c r="A203" s="3"/>
      <c r="B203" s="97"/>
      <c r="C203" s="97"/>
      <c r="D203" s="97"/>
    </row>
    <row r="204" spans="1:4" x14ac:dyDescent="0.2">
      <c r="B204" s="97"/>
      <c r="C204" s="97"/>
      <c r="D204" s="97"/>
    </row>
    <row r="205" spans="1:4" x14ac:dyDescent="0.2">
      <c r="B205" s="97"/>
      <c r="C205" s="97"/>
      <c r="D205" s="97"/>
    </row>
    <row r="206" spans="1:4" x14ac:dyDescent="0.2">
      <c r="B206" s="97"/>
      <c r="C206" s="97"/>
      <c r="D206" s="97"/>
    </row>
    <row r="207" spans="1:4" x14ac:dyDescent="0.2">
      <c r="B207" s="97"/>
      <c r="C207" s="97"/>
      <c r="D207" s="97"/>
    </row>
    <row r="208" spans="1:4" x14ac:dyDescent="0.2">
      <c r="B208" s="97"/>
      <c r="C208" s="97"/>
      <c r="D208" s="97"/>
    </row>
    <row r="209" spans="2:4" x14ac:dyDescent="0.2">
      <c r="B209" s="97"/>
      <c r="C209" s="97"/>
      <c r="D209" s="97"/>
    </row>
    <row r="210" spans="2:4" x14ac:dyDescent="0.2">
      <c r="B210" s="97"/>
      <c r="C210" s="97"/>
      <c r="D210" s="97"/>
    </row>
    <row r="211" spans="2:4" x14ac:dyDescent="0.2">
      <c r="B211" s="97"/>
      <c r="C211" s="97"/>
      <c r="D211" s="97"/>
    </row>
    <row r="212" spans="2:4" x14ac:dyDescent="0.2">
      <c r="B212" s="97"/>
      <c r="C212" s="97"/>
      <c r="D212" s="97"/>
    </row>
  </sheetData>
  <mergeCells count="9">
    <mergeCell ref="A90:A91"/>
    <mergeCell ref="A104:A105"/>
    <mergeCell ref="A118:A119"/>
    <mergeCell ref="A6:A7"/>
    <mergeCell ref="A20:A21"/>
    <mergeCell ref="A34:A35"/>
    <mergeCell ref="A48:A49"/>
    <mergeCell ref="A62:A63"/>
    <mergeCell ref="A76:A77"/>
  </mergeCells>
  <pageMargins left="0.7" right="0.7" top="0.75" bottom="0.75" header="0.3" footer="0.3"/>
  <pageSetup fitToHeight="0" orientation="landscape" r:id="rId1"/>
  <headerFooter>
    <oddFooter>&amp;L1204189.000 – 4964</oddFooter>
  </headerFooter>
  <rowBreaks count="4" manualBreakCount="4">
    <brk id="32" max="16383" man="1"/>
    <brk id="60" max="16383" man="1"/>
    <brk id="88" max="16383" man="1"/>
    <brk id="116" max="16383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zoomScaleNormal="100" workbookViewId="0"/>
  </sheetViews>
  <sheetFormatPr defaultRowHeight="12.75" x14ac:dyDescent="0.2"/>
  <cols>
    <col min="1" max="1" width="11.7109375" customWidth="1"/>
    <col min="2" max="2" width="12.7109375" customWidth="1"/>
    <col min="3" max="3" width="11.7109375" customWidth="1"/>
    <col min="4" max="5" width="12.7109375" customWidth="1"/>
    <col min="6" max="6" width="14.7109375" customWidth="1"/>
    <col min="7" max="7" width="20.7109375" customWidth="1"/>
    <col min="8" max="9" width="12.7109375" customWidth="1"/>
  </cols>
  <sheetData>
    <row r="1" spans="1:9" x14ac:dyDescent="0.2">
      <c r="A1" s="102" t="s">
        <v>109</v>
      </c>
    </row>
    <row r="2" spans="1:9" x14ac:dyDescent="0.2">
      <c r="A2" s="3" t="s">
        <v>91</v>
      </c>
      <c r="G2" s="3" t="str">
        <f>'Input+Results'!B4</f>
        <v>Chemical X</v>
      </c>
    </row>
    <row r="3" spans="1:9" x14ac:dyDescent="0.2">
      <c r="A3" s="2" t="s">
        <v>73</v>
      </c>
      <c r="F3" s="3"/>
    </row>
    <row r="4" spans="1:9" x14ac:dyDescent="0.2">
      <c r="A4" s="102"/>
    </row>
    <row r="5" spans="1:9" ht="13.5" thickBot="1" x14ac:dyDescent="0.25">
      <c r="A5" s="3" t="s">
        <v>53</v>
      </c>
    </row>
    <row r="6" spans="1:9" ht="39" thickTop="1" x14ac:dyDescent="0.2">
      <c r="A6" s="119" t="s">
        <v>47</v>
      </c>
      <c r="B6" s="25" t="s">
        <v>41</v>
      </c>
      <c r="C6" s="26" t="s">
        <v>0</v>
      </c>
      <c r="D6" s="26" t="s">
        <v>1</v>
      </c>
      <c r="E6" s="25" t="s">
        <v>39</v>
      </c>
      <c r="F6" s="26" t="s">
        <v>71</v>
      </c>
      <c r="G6" s="25" t="s">
        <v>48</v>
      </c>
      <c r="H6" s="25" t="s">
        <v>16</v>
      </c>
      <c r="I6" s="42" t="s">
        <v>2</v>
      </c>
    </row>
    <row r="7" spans="1:9" ht="13.5" thickBot="1" x14ac:dyDescent="0.25">
      <c r="A7" s="120"/>
      <c r="B7" s="28" t="s">
        <v>40</v>
      </c>
      <c r="C7" s="28" t="s">
        <v>3</v>
      </c>
      <c r="D7" s="28" t="s">
        <v>4</v>
      </c>
      <c r="E7" s="28" t="s">
        <v>40</v>
      </c>
      <c r="F7" s="28" t="s">
        <v>19</v>
      </c>
      <c r="G7" s="29" t="s">
        <v>24</v>
      </c>
      <c r="H7" s="28" t="s">
        <v>17</v>
      </c>
      <c r="I7" s="30" t="s">
        <v>18</v>
      </c>
    </row>
    <row r="8" spans="1:9" ht="13.5" thickTop="1" x14ac:dyDescent="0.2">
      <c r="A8" s="53" t="s">
        <v>6</v>
      </c>
      <c r="B8" s="57">
        <v>3.6</v>
      </c>
      <c r="C8" s="76">
        <v>1</v>
      </c>
      <c r="D8" s="94">
        <v>0.05</v>
      </c>
      <c r="E8" s="54">
        <f t="shared" ref="E8:E15" si="0">B8*C8*D8</f>
        <v>0.18000000000000002</v>
      </c>
      <c r="F8" s="57">
        <v>3</v>
      </c>
      <c r="G8" s="54">
        <f t="shared" ref="G8:G15" si="1">E8*F8</f>
        <v>0.54</v>
      </c>
      <c r="H8" s="31">
        <v>6.9999999999999999E-4</v>
      </c>
      <c r="I8" s="65">
        <f t="shared" ref="I8:I15" si="2">G8*H8</f>
        <v>3.7800000000000003E-4</v>
      </c>
    </row>
    <row r="9" spans="1:9" x14ac:dyDescent="0.2">
      <c r="A9" s="52" t="s">
        <v>7</v>
      </c>
      <c r="B9" s="58">
        <v>3.2</v>
      </c>
      <c r="C9" s="77">
        <v>1</v>
      </c>
      <c r="D9" s="35">
        <v>0.55000000000000004</v>
      </c>
      <c r="E9" s="47">
        <f t="shared" si="0"/>
        <v>1.7600000000000002</v>
      </c>
      <c r="F9" s="58">
        <v>0.5</v>
      </c>
      <c r="G9" s="47">
        <f t="shared" si="1"/>
        <v>0.88000000000000012</v>
      </c>
      <c r="H9" s="12">
        <f>H8</f>
        <v>6.9999999999999999E-4</v>
      </c>
      <c r="I9" s="66">
        <f t="shared" si="2"/>
        <v>6.1600000000000012E-4</v>
      </c>
    </row>
    <row r="10" spans="1:9" x14ac:dyDescent="0.2">
      <c r="A10" s="52" t="s">
        <v>5</v>
      </c>
      <c r="B10" s="58">
        <v>1.5</v>
      </c>
      <c r="C10" s="77">
        <v>1</v>
      </c>
      <c r="D10" s="35">
        <v>0.7</v>
      </c>
      <c r="E10" s="47">
        <f t="shared" si="0"/>
        <v>1.0499999999999998</v>
      </c>
      <c r="F10" s="78">
        <v>11.2</v>
      </c>
      <c r="G10" s="47">
        <f t="shared" si="1"/>
        <v>11.759999999999998</v>
      </c>
      <c r="H10" s="12">
        <f>H8</f>
        <v>6.9999999999999999E-4</v>
      </c>
      <c r="I10" s="66">
        <f t="shared" si="2"/>
        <v>8.231999999999998E-3</v>
      </c>
    </row>
    <row r="11" spans="1:9" x14ac:dyDescent="0.2">
      <c r="A11" s="52" t="s">
        <v>8</v>
      </c>
      <c r="B11" s="58">
        <v>4.2</v>
      </c>
      <c r="C11" s="77">
        <v>1</v>
      </c>
      <c r="D11" s="95">
        <v>0.4</v>
      </c>
      <c r="E11" s="47">
        <f t="shared" si="0"/>
        <v>1.6800000000000002</v>
      </c>
      <c r="F11" s="78">
        <v>6</v>
      </c>
      <c r="G11" s="47">
        <f t="shared" si="1"/>
        <v>10.080000000000002</v>
      </c>
      <c r="H11" s="12">
        <f>H8</f>
        <v>6.9999999999999999E-4</v>
      </c>
      <c r="I11" s="66">
        <f t="shared" si="2"/>
        <v>7.0560000000000015E-3</v>
      </c>
    </row>
    <row r="12" spans="1:9" x14ac:dyDescent="0.2">
      <c r="A12" s="52" t="s">
        <v>51</v>
      </c>
      <c r="B12" s="58">
        <v>1.1000000000000001</v>
      </c>
      <c r="C12" s="77">
        <v>1</v>
      </c>
      <c r="D12" s="35">
        <v>0.7</v>
      </c>
      <c r="E12" s="47">
        <f t="shared" si="0"/>
        <v>0.77</v>
      </c>
      <c r="F12" s="58">
        <v>2.5</v>
      </c>
      <c r="G12" s="47">
        <f t="shared" si="1"/>
        <v>1.925</v>
      </c>
      <c r="H12" s="12">
        <f>H8</f>
        <v>6.9999999999999999E-4</v>
      </c>
      <c r="I12" s="66">
        <f t="shared" si="2"/>
        <v>1.3475E-3</v>
      </c>
    </row>
    <row r="13" spans="1:9" x14ac:dyDescent="0.2">
      <c r="A13" s="34" t="s">
        <v>50</v>
      </c>
      <c r="B13" s="58">
        <v>0.7</v>
      </c>
      <c r="C13" s="77">
        <v>1</v>
      </c>
      <c r="D13" s="35">
        <v>1</v>
      </c>
      <c r="E13" s="47">
        <f t="shared" si="0"/>
        <v>0.7</v>
      </c>
      <c r="F13" s="58">
        <v>1.4</v>
      </c>
      <c r="G13" s="47">
        <f t="shared" si="1"/>
        <v>0.97999999999999987</v>
      </c>
      <c r="H13" s="12">
        <f>H8</f>
        <v>6.9999999999999999E-4</v>
      </c>
      <c r="I13" s="66">
        <f t="shared" si="2"/>
        <v>6.8599999999999987E-4</v>
      </c>
    </row>
    <row r="14" spans="1:9" x14ac:dyDescent="0.2">
      <c r="A14" s="34" t="s">
        <v>9</v>
      </c>
      <c r="B14" s="58">
        <v>1.2</v>
      </c>
      <c r="C14" s="77">
        <v>1</v>
      </c>
      <c r="D14" s="35">
        <v>0.55000000000000004</v>
      </c>
      <c r="E14" s="47">
        <f t="shared" si="0"/>
        <v>0.66</v>
      </c>
      <c r="F14" s="58">
        <v>1.1000000000000001</v>
      </c>
      <c r="G14" s="47">
        <f t="shared" si="1"/>
        <v>0.72600000000000009</v>
      </c>
      <c r="H14" s="12">
        <f>H8</f>
        <v>6.9999999999999999E-4</v>
      </c>
      <c r="I14" s="66">
        <f t="shared" si="2"/>
        <v>5.082000000000001E-4</v>
      </c>
    </row>
    <row r="15" spans="1:9" x14ac:dyDescent="0.2">
      <c r="A15" s="34" t="s">
        <v>10</v>
      </c>
      <c r="B15" s="58">
        <v>3.2</v>
      </c>
      <c r="C15" s="77">
        <v>1</v>
      </c>
      <c r="D15" s="95">
        <v>0.05</v>
      </c>
      <c r="E15" s="47">
        <f t="shared" si="0"/>
        <v>0.16000000000000003</v>
      </c>
      <c r="F15" s="58">
        <v>0.4</v>
      </c>
      <c r="G15" s="47">
        <f t="shared" si="1"/>
        <v>6.4000000000000015E-2</v>
      </c>
      <c r="H15" s="12">
        <f>H8</f>
        <v>6.9999999999999999E-4</v>
      </c>
      <c r="I15" s="66">
        <f t="shared" si="2"/>
        <v>4.4800000000000012E-5</v>
      </c>
    </row>
    <row r="16" spans="1:9" ht="13.5" thickBot="1" x14ac:dyDescent="0.25">
      <c r="A16" s="36" t="s">
        <v>52</v>
      </c>
      <c r="B16" s="37" t="s">
        <v>49</v>
      </c>
      <c r="C16" s="38">
        <v>0</v>
      </c>
      <c r="D16" s="38">
        <v>1</v>
      </c>
      <c r="E16" s="55" t="s">
        <v>49</v>
      </c>
      <c r="F16" s="59">
        <v>37.1</v>
      </c>
      <c r="G16" s="39" t="s">
        <v>49</v>
      </c>
      <c r="H16" s="37">
        <f>H8</f>
        <v>6.9999999999999999E-4</v>
      </c>
      <c r="I16" s="56" t="s">
        <v>49</v>
      </c>
    </row>
    <row r="17" spans="1:9" ht="14.25" thickTop="1" thickBot="1" x14ac:dyDescent="0.25">
      <c r="A17" s="43"/>
      <c r="B17" s="41"/>
      <c r="C17" s="44"/>
      <c r="D17" s="44"/>
      <c r="E17" s="121" t="s">
        <v>92</v>
      </c>
      <c r="F17" s="121"/>
      <c r="G17" s="121"/>
      <c r="H17" s="122"/>
      <c r="I17" s="67">
        <f>SUM(I8:I16)</f>
        <v>1.88685E-2</v>
      </c>
    </row>
    <row r="18" spans="1:9" ht="13.5" thickTop="1" x14ac:dyDescent="0.2">
      <c r="A18" s="61"/>
      <c r="B18" s="22"/>
      <c r="C18" s="61"/>
      <c r="D18" s="61"/>
      <c r="E18" s="22"/>
      <c r="F18" s="61"/>
      <c r="G18" s="62"/>
      <c r="H18" s="62"/>
      <c r="I18" s="63"/>
    </row>
    <row r="19" spans="1:9" ht="13.5" thickBot="1" x14ac:dyDescent="0.25">
      <c r="A19" s="64" t="s">
        <v>54</v>
      </c>
    </row>
    <row r="20" spans="1:9" ht="39" thickTop="1" x14ac:dyDescent="0.2">
      <c r="A20" s="119" t="s">
        <v>47</v>
      </c>
      <c r="B20" s="25" t="s">
        <v>41</v>
      </c>
      <c r="C20" s="25" t="s">
        <v>0</v>
      </c>
      <c r="D20" s="25" t="s">
        <v>1</v>
      </c>
      <c r="E20" s="25" t="s">
        <v>39</v>
      </c>
      <c r="F20" s="26" t="s">
        <v>71</v>
      </c>
      <c r="G20" s="25" t="s">
        <v>48</v>
      </c>
      <c r="H20" s="26" t="s">
        <v>16</v>
      </c>
      <c r="I20" s="27" t="s">
        <v>2</v>
      </c>
    </row>
    <row r="21" spans="1:9" ht="13.5" thickBot="1" x14ac:dyDescent="0.25">
      <c r="A21" s="120"/>
      <c r="B21" s="28" t="s">
        <v>40</v>
      </c>
      <c r="C21" s="28" t="s">
        <v>3</v>
      </c>
      <c r="D21" s="28" t="s">
        <v>4</v>
      </c>
      <c r="E21" s="28" t="s">
        <v>40</v>
      </c>
      <c r="F21" s="28" t="s">
        <v>23</v>
      </c>
      <c r="G21" s="29" t="s">
        <v>24</v>
      </c>
      <c r="H21" s="28" t="s">
        <v>17</v>
      </c>
      <c r="I21" s="30" t="s">
        <v>22</v>
      </c>
    </row>
    <row r="22" spans="1:9" ht="13.5" thickTop="1" x14ac:dyDescent="0.2">
      <c r="A22" s="53" t="s">
        <v>6</v>
      </c>
      <c r="B22" s="57">
        <v>3.6</v>
      </c>
      <c r="C22" s="76">
        <v>1</v>
      </c>
      <c r="D22" s="94">
        <v>0.05</v>
      </c>
      <c r="E22" s="54">
        <f t="shared" ref="E22:E29" si="3">B22*C22*D22</f>
        <v>0.18000000000000002</v>
      </c>
      <c r="F22" s="57">
        <v>1.6</v>
      </c>
      <c r="G22" s="54">
        <f t="shared" ref="G22:G29" si="4">E22*F22</f>
        <v>0.28800000000000003</v>
      </c>
      <c r="H22" s="31">
        <v>6.9999999999999999E-4</v>
      </c>
      <c r="I22" s="65">
        <f t="shared" ref="I22:I29" si="5">G22*H22</f>
        <v>2.0160000000000002E-4</v>
      </c>
    </row>
    <row r="23" spans="1:9" x14ac:dyDescent="0.2">
      <c r="A23" s="52" t="s">
        <v>7</v>
      </c>
      <c r="B23" s="58">
        <v>3.2</v>
      </c>
      <c r="C23" s="77">
        <v>1</v>
      </c>
      <c r="D23" s="35">
        <v>0.55000000000000004</v>
      </c>
      <c r="E23" s="47">
        <f t="shared" si="3"/>
        <v>1.7600000000000002</v>
      </c>
      <c r="F23" s="58">
        <v>0.2</v>
      </c>
      <c r="G23" s="47">
        <f t="shared" si="4"/>
        <v>0.35200000000000009</v>
      </c>
      <c r="H23" s="12">
        <f>H22</f>
        <v>6.9999999999999999E-4</v>
      </c>
      <c r="I23" s="66">
        <f t="shared" si="5"/>
        <v>2.4640000000000008E-4</v>
      </c>
    </row>
    <row r="24" spans="1:9" x14ac:dyDescent="0.2">
      <c r="A24" s="52" t="s">
        <v>5</v>
      </c>
      <c r="B24" s="58">
        <v>1.5</v>
      </c>
      <c r="C24" s="77">
        <v>1</v>
      </c>
      <c r="D24" s="35">
        <v>0.7</v>
      </c>
      <c r="E24" s="47">
        <f t="shared" si="3"/>
        <v>1.0499999999999998</v>
      </c>
      <c r="F24" s="78">
        <v>37.1</v>
      </c>
      <c r="G24" s="47">
        <f t="shared" si="4"/>
        <v>38.954999999999998</v>
      </c>
      <c r="H24" s="12">
        <f>H22</f>
        <v>6.9999999999999999E-4</v>
      </c>
      <c r="I24" s="66">
        <f t="shared" si="5"/>
        <v>2.7268499999999998E-2</v>
      </c>
    </row>
    <row r="25" spans="1:9" x14ac:dyDescent="0.2">
      <c r="A25" s="52" t="s">
        <v>8</v>
      </c>
      <c r="B25" s="58">
        <v>4.2</v>
      </c>
      <c r="C25" s="77">
        <v>1</v>
      </c>
      <c r="D25" s="95">
        <v>0.4</v>
      </c>
      <c r="E25" s="47">
        <f t="shared" si="3"/>
        <v>1.6800000000000002</v>
      </c>
      <c r="F25" s="78">
        <v>18.8</v>
      </c>
      <c r="G25" s="47">
        <f t="shared" si="4"/>
        <v>31.584000000000003</v>
      </c>
      <c r="H25" s="12">
        <f>H22</f>
        <v>6.9999999999999999E-4</v>
      </c>
      <c r="I25" s="66">
        <f t="shared" si="5"/>
        <v>2.2108800000000001E-2</v>
      </c>
    </row>
    <row r="26" spans="1:9" x14ac:dyDescent="0.2">
      <c r="A26" s="52" t="s">
        <v>51</v>
      </c>
      <c r="B26" s="58">
        <v>1.1000000000000001</v>
      </c>
      <c r="C26" s="77">
        <v>1</v>
      </c>
      <c r="D26" s="35">
        <v>0.7</v>
      </c>
      <c r="E26" s="47">
        <f t="shared" si="3"/>
        <v>0.77</v>
      </c>
      <c r="F26" s="58">
        <v>1.7</v>
      </c>
      <c r="G26" s="47">
        <f t="shared" si="4"/>
        <v>1.3089999999999999</v>
      </c>
      <c r="H26" s="12">
        <f>H22</f>
        <v>6.9999999999999999E-4</v>
      </c>
      <c r="I26" s="66">
        <f t="shared" si="5"/>
        <v>9.1629999999999999E-4</v>
      </c>
    </row>
    <row r="27" spans="1:9" x14ac:dyDescent="0.2">
      <c r="A27" s="34" t="s">
        <v>50</v>
      </c>
      <c r="B27" s="58">
        <v>0.7</v>
      </c>
      <c r="C27" s="77">
        <v>1</v>
      </c>
      <c r="D27" s="35">
        <v>1</v>
      </c>
      <c r="E27" s="47">
        <f t="shared" si="3"/>
        <v>0.7</v>
      </c>
      <c r="F27" s="58">
        <v>5.2</v>
      </c>
      <c r="G27" s="47">
        <f t="shared" si="4"/>
        <v>3.6399999999999997</v>
      </c>
      <c r="H27" s="12">
        <f>H22</f>
        <v>6.9999999999999999E-4</v>
      </c>
      <c r="I27" s="66">
        <f t="shared" si="5"/>
        <v>2.5479999999999999E-3</v>
      </c>
    </row>
    <row r="28" spans="1:9" x14ac:dyDescent="0.2">
      <c r="A28" s="34" t="s">
        <v>9</v>
      </c>
      <c r="B28" s="58">
        <v>1.2</v>
      </c>
      <c r="C28" s="77">
        <v>1</v>
      </c>
      <c r="D28" s="35">
        <v>0.55000000000000004</v>
      </c>
      <c r="E28" s="47">
        <f t="shared" si="3"/>
        <v>0.66</v>
      </c>
      <c r="F28" s="58">
        <v>0.3</v>
      </c>
      <c r="G28" s="47">
        <f t="shared" si="4"/>
        <v>0.19800000000000001</v>
      </c>
      <c r="H28" s="12">
        <f>H22</f>
        <v>6.9999999999999999E-4</v>
      </c>
      <c r="I28" s="66">
        <f t="shared" si="5"/>
        <v>1.3860000000000001E-4</v>
      </c>
    </row>
    <row r="29" spans="1:9" x14ac:dyDescent="0.2">
      <c r="A29" s="34" t="s">
        <v>10</v>
      </c>
      <c r="B29" s="58">
        <v>3.2</v>
      </c>
      <c r="C29" s="77">
        <v>1</v>
      </c>
      <c r="D29" s="95">
        <v>0.05</v>
      </c>
      <c r="E29" s="47">
        <f t="shared" si="3"/>
        <v>0.16000000000000003</v>
      </c>
      <c r="F29" s="58">
        <v>0.1</v>
      </c>
      <c r="G29" s="47">
        <f t="shared" si="4"/>
        <v>1.6000000000000004E-2</v>
      </c>
      <c r="H29" s="12">
        <f>H22</f>
        <v>6.9999999999999999E-4</v>
      </c>
      <c r="I29" s="66">
        <f t="shared" si="5"/>
        <v>1.1200000000000003E-5</v>
      </c>
    </row>
    <row r="30" spans="1:9" ht="13.5" thickBot="1" x14ac:dyDescent="0.25">
      <c r="A30" s="36" t="s">
        <v>52</v>
      </c>
      <c r="B30" s="39" t="s">
        <v>49</v>
      </c>
      <c r="C30" s="38">
        <v>0</v>
      </c>
      <c r="D30" s="38">
        <v>1</v>
      </c>
      <c r="E30" s="55" t="s">
        <v>49</v>
      </c>
      <c r="F30" s="59">
        <v>109.4</v>
      </c>
      <c r="G30" s="39" t="s">
        <v>49</v>
      </c>
      <c r="H30" s="37">
        <f>H22</f>
        <v>6.9999999999999999E-4</v>
      </c>
      <c r="I30" s="68" t="s">
        <v>49</v>
      </c>
    </row>
    <row r="31" spans="1:9" ht="14.25" thickTop="1" thickBot="1" x14ac:dyDescent="0.25">
      <c r="A31" s="40"/>
      <c r="B31" s="41"/>
      <c r="C31" s="41"/>
      <c r="D31" s="41"/>
      <c r="E31" s="121" t="s">
        <v>93</v>
      </c>
      <c r="F31" s="121"/>
      <c r="G31" s="121"/>
      <c r="H31" s="122"/>
      <c r="I31" s="67">
        <f>SUM(I22:I29)</f>
        <v>5.3439400000000012E-2</v>
      </c>
    </row>
    <row r="32" spans="1:9" ht="13.5" thickTop="1" x14ac:dyDescent="0.2">
      <c r="A32" s="22"/>
      <c r="B32" s="22"/>
      <c r="C32" s="22"/>
      <c r="D32" s="22"/>
      <c r="E32" s="22"/>
      <c r="F32" s="62"/>
      <c r="G32" s="62"/>
      <c r="H32" s="62"/>
      <c r="I32" s="69"/>
    </row>
    <row r="33" spans="1:9" ht="13.5" thickBot="1" x14ac:dyDescent="0.25">
      <c r="A33" s="70" t="s">
        <v>57</v>
      </c>
    </row>
    <row r="34" spans="1:9" ht="51.75" thickTop="1" x14ac:dyDescent="0.2">
      <c r="A34" s="119" t="s">
        <v>47</v>
      </c>
      <c r="B34" s="25" t="s">
        <v>41</v>
      </c>
      <c r="C34" s="25" t="s">
        <v>0</v>
      </c>
      <c r="D34" s="25" t="s">
        <v>1</v>
      </c>
      <c r="E34" s="25" t="s">
        <v>39</v>
      </c>
      <c r="F34" s="26" t="s">
        <v>71</v>
      </c>
      <c r="G34" s="25" t="s">
        <v>48</v>
      </c>
      <c r="H34" s="26" t="s">
        <v>16</v>
      </c>
      <c r="I34" s="27" t="s">
        <v>2</v>
      </c>
    </row>
    <row r="35" spans="1:9" ht="13.5" thickBot="1" x14ac:dyDescent="0.25">
      <c r="A35" s="120"/>
      <c r="B35" s="28" t="s">
        <v>40</v>
      </c>
      <c r="C35" s="28" t="s">
        <v>3</v>
      </c>
      <c r="D35" s="28" t="s">
        <v>4</v>
      </c>
      <c r="E35" s="28" t="s">
        <v>40</v>
      </c>
      <c r="F35" s="28" t="s">
        <v>23</v>
      </c>
      <c r="G35" s="29" t="s">
        <v>24</v>
      </c>
      <c r="H35" s="28" t="s">
        <v>17</v>
      </c>
      <c r="I35" s="30" t="s">
        <v>22</v>
      </c>
    </row>
    <row r="36" spans="1:9" ht="13.5" thickTop="1" x14ac:dyDescent="0.2">
      <c r="A36" s="53" t="s">
        <v>6</v>
      </c>
      <c r="B36" s="57">
        <v>3.6</v>
      </c>
      <c r="C36" s="76">
        <v>1</v>
      </c>
      <c r="D36" s="94">
        <v>0.05</v>
      </c>
      <c r="E36" s="54">
        <f t="shared" ref="E36:E43" si="6">B36*C36*D36</f>
        <v>0.18000000000000002</v>
      </c>
      <c r="F36" s="57">
        <v>8.77</v>
      </c>
      <c r="G36" s="54">
        <f t="shared" ref="G36:G43" si="7">E36*F36</f>
        <v>1.5786</v>
      </c>
      <c r="H36" s="31">
        <v>6.9999999999999999E-4</v>
      </c>
      <c r="I36" s="65">
        <f t="shared" ref="I36:I43" si="8">G36*H36</f>
        <v>1.10502E-3</v>
      </c>
    </row>
    <row r="37" spans="1:9" x14ac:dyDescent="0.2">
      <c r="A37" s="52" t="s">
        <v>7</v>
      </c>
      <c r="B37" s="58">
        <v>3.2</v>
      </c>
      <c r="C37" s="77">
        <v>1</v>
      </c>
      <c r="D37" s="35">
        <v>0.55000000000000004</v>
      </c>
      <c r="E37" s="47">
        <f t="shared" si="6"/>
        <v>1.7600000000000002</v>
      </c>
      <c r="F37" s="58">
        <v>1.5</v>
      </c>
      <c r="G37" s="47">
        <f t="shared" si="7"/>
        <v>2.6400000000000006</v>
      </c>
      <c r="H37" s="12">
        <f>H36</f>
        <v>6.9999999999999999E-4</v>
      </c>
      <c r="I37" s="66">
        <f t="shared" si="8"/>
        <v>1.8480000000000005E-3</v>
      </c>
    </row>
    <row r="38" spans="1:9" x14ac:dyDescent="0.2">
      <c r="A38" s="52" t="s">
        <v>5</v>
      </c>
      <c r="B38" s="58">
        <v>1.5</v>
      </c>
      <c r="C38" s="77">
        <v>1</v>
      </c>
      <c r="D38" s="35">
        <v>0.7</v>
      </c>
      <c r="E38" s="47">
        <f t="shared" si="6"/>
        <v>1.0499999999999998</v>
      </c>
      <c r="F38" s="78">
        <v>28.6</v>
      </c>
      <c r="G38" s="47">
        <f t="shared" si="7"/>
        <v>30.029999999999998</v>
      </c>
      <c r="H38" s="12">
        <f>H36</f>
        <v>6.9999999999999999E-4</v>
      </c>
      <c r="I38" s="66">
        <f t="shared" si="8"/>
        <v>2.1020999999999998E-2</v>
      </c>
    </row>
    <row r="39" spans="1:9" x14ac:dyDescent="0.2">
      <c r="A39" s="52" t="s">
        <v>8</v>
      </c>
      <c r="B39" s="58">
        <v>4.2</v>
      </c>
      <c r="C39" s="77">
        <v>1</v>
      </c>
      <c r="D39" s="95">
        <v>0.4</v>
      </c>
      <c r="E39" s="47">
        <f t="shared" si="6"/>
        <v>1.6800000000000002</v>
      </c>
      <c r="F39" s="78">
        <v>15.3</v>
      </c>
      <c r="G39" s="47">
        <f t="shared" si="7"/>
        <v>25.704000000000004</v>
      </c>
      <c r="H39" s="12">
        <f>H36</f>
        <v>6.9999999999999999E-4</v>
      </c>
      <c r="I39" s="66">
        <f t="shared" si="8"/>
        <v>1.7992800000000003E-2</v>
      </c>
    </row>
    <row r="40" spans="1:9" x14ac:dyDescent="0.2">
      <c r="A40" s="52" t="s">
        <v>51</v>
      </c>
      <c r="B40" s="58">
        <v>1.1000000000000001</v>
      </c>
      <c r="C40" s="77">
        <v>1</v>
      </c>
      <c r="D40" s="35">
        <v>0.7</v>
      </c>
      <c r="E40" s="47">
        <f t="shared" si="6"/>
        <v>0.77</v>
      </c>
      <c r="F40" s="58">
        <v>5.5</v>
      </c>
      <c r="G40" s="47">
        <f t="shared" si="7"/>
        <v>4.2350000000000003</v>
      </c>
      <c r="H40" s="12">
        <f>H36</f>
        <v>6.9999999999999999E-4</v>
      </c>
      <c r="I40" s="66">
        <f t="shared" si="8"/>
        <v>2.9645000000000001E-3</v>
      </c>
    </row>
    <row r="41" spans="1:9" x14ac:dyDescent="0.2">
      <c r="A41" s="34" t="s">
        <v>50</v>
      </c>
      <c r="B41" s="58">
        <v>0.7</v>
      </c>
      <c r="C41" s="77">
        <v>1</v>
      </c>
      <c r="D41" s="35">
        <v>1</v>
      </c>
      <c r="E41" s="47">
        <f t="shared" si="6"/>
        <v>0.7</v>
      </c>
      <c r="F41" s="58">
        <v>5.6</v>
      </c>
      <c r="G41" s="47">
        <f t="shared" si="7"/>
        <v>3.9199999999999995</v>
      </c>
      <c r="H41" s="12">
        <f>H36</f>
        <v>6.9999999999999999E-4</v>
      </c>
      <c r="I41" s="66">
        <f t="shared" si="8"/>
        <v>2.7439999999999995E-3</v>
      </c>
    </row>
    <row r="42" spans="1:9" x14ac:dyDescent="0.2">
      <c r="A42" s="34" t="s">
        <v>9</v>
      </c>
      <c r="B42" s="58">
        <v>1.2</v>
      </c>
      <c r="C42" s="77">
        <v>1</v>
      </c>
      <c r="D42" s="35">
        <v>0.55000000000000004</v>
      </c>
      <c r="E42" s="47">
        <f t="shared" si="6"/>
        <v>0.66</v>
      </c>
      <c r="F42" s="58">
        <v>1.2</v>
      </c>
      <c r="G42" s="47">
        <f t="shared" si="7"/>
        <v>0.79200000000000004</v>
      </c>
      <c r="H42" s="12">
        <f>H36</f>
        <v>6.9999999999999999E-4</v>
      </c>
      <c r="I42" s="66">
        <f t="shared" si="8"/>
        <v>5.5440000000000003E-4</v>
      </c>
    </row>
    <row r="43" spans="1:9" x14ac:dyDescent="0.2">
      <c r="A43" s="34" t="s">
        <v>10</v>
      </c>
      <c r="B43" s="58">
        <v>3.2</v>
      </c>
      <c r="C43" s="77">
        <v>1</v>
      </c>
      <c r="D43" s="95">
        <v>0.05</v>
      </c>
      <c r="E43" s="47">
        <f t="shared" si="6"/>
        <v>0.16000000000000003</v>
      </c>
      <c r="F43" s="58">
        <v>0.7</v>
      </c>
      <c r="G43" s="47">
        <f t="shared" si="7"/>
        <v>0.11200000000000002</v>
      </c>
      <c r="H43" s="12">
        <f>H36</f>
        <v>6.9999999999999999E-4</v>
      </c>
      <c r="I43" s="66">
        <f t="shared" si="8"/>
        <v>7.8400000000000008E-5</v>
      </c>
    </row>
    <row r="44" spans="1:9" ht="13.5" thickBot="1" x14ac:dyDescent="0.25">
      <c r="A44" s="36" t="s">
        <v>52</v>
      </c>
      <c r="B44" s="39" t="s">
        <v>49</v>
      </c>
      <c r="C44" s="38">
        <v>0</v>
      </c>
      <c r="D44" s="38">
        <v>1</v>
      </c>
      <c r="E44" s="55" t="s">
        <v>49</v>
      </c>
      <c r="F44" s="59">
        <v>92.1</v>
      </c>
      <c r="G44" s="39" t="s">
        <v>49</v>
      </c>
      <c r="H44" s="37">
        <f>H36</f>
        <v>6.9999999999999999E-4</v>
      </c>
      <c r="I44" s="60" t="s">
        <v>49</v>
      </c>
    </row>
    <row r="45" spans="1:9" ht="14.25" thickTop="1" thickBot="1" x14ac:dyDescent="0.25">
      <c r="A45" s="40"/>
      <c r="B45" s="41"/>
      <c r="C45" s="41"/>
      <c r="D45" s="41"/>
      <c r="E45" s="121" t="s">
        <v>94</v>
      </c>
      <c r="F45" s="121"/>
      <c r="G45" s="121"/>
      <c r="H45" s="122"/>
      <c r="I45" s="67">
        <f>SUM(I36:I43)</f>
        <v>4.8308120000000003E-2</v>
      </c>
    </row>
    <row r="46" spans="1:9" ht="13.5" thickTop="1" x14ac:dyDescent="0.2"/>
    <row r="47" spans="1:9" ht="13.5" thickBot="1" x14ac:dyDescent="0.25">
      <c r="A47" s="3" t="s">
        <v>59</v>
      </c>
    </row>
    <row r="48" spans="1:9" ht="51.75" thickTop="1" x14ac:dyDescent="0.2">
      <c r="A48" s="119" t="s">
        <v>47</v>
      </c>
      <c r="B48" s="25" t="s">
        <v>41</v>
      </c>
      <c r="C48" s="26" t="s">
        <v>0</v>
      </c>
      <c r="D48" s="26" t="s">
        <v>1</v>
      </c>
      <c r="E48" s="25" t="s">
        <v>39</v>
      </c>
      <c r="F48" s="26" t="s">
        <v>71</v>
      </c>
      <c r="G48" s="25" t="s">
        <v>48</v>
      </c>
      <c r="H48" s="25" t="s">
        <v>16</v>
      </c>
      <c r="I48" s="42" t="s">
        <v>2</v>
      </c>
    </row>
    <row r="49" spans="1:9" ht="13.5" thickBot="1" x14ac:dyDescent="0.25">
      <c r="A49" s="120"/>
      <c r="B49" s="28" t="s">
        <v>40</v>
      </c>
      <c r="C49" s="28" t="s">
        <v>3</v>
      </c>
      <c r="D49" s="28" t="s">
        <v>4</v>
      </c>
      <c r="E49" s="28" t="s">
        <v>40</v>
      </c>
      <c r="F49" s="28" t="s">
        <v>19</v>
      </c>
      <c r="G49" s="29" t="s">
        <v>24</v>
      </c>
      <c r="H49" s="28" t="s">
        <v>17</v>
      </c>
      <c r="I49" s="30" t="s">
        <v>18</v>
      </c>
    </row>
    <row r="50" spans="1:9" ht="13.5" thickTop="1" x14ac:dyDescent="0.2">
      <c r="A50" s="53" t="s">
        <v>6</v>
      </c>
      <c r="B50" s="57">
        <v>3.6</v>
      </c>
      <c r="C50" s="76">
        <v>1</v>
      </c>
      <c r="D50" s="94">
        <v>0.05</v>
      </c>
      <c r="E50" s="54">
        <f t="shared" ref="E50:E57" si="9">B50*C50*D50</f>
        <v>0.18000000000000002</v>
      </c>
      <c r="F50" s="57">
        <v>7.5</v>
      </c>
      <c r="G50" s="54">
        <f t="shared" ref="G50:G57" si="10">E50*F50</f>
        <v>1.35</v>
      </c>
      <c r="H50" s="31">
        <v>6.9999999999999999E-4</v>
      </c>
      <c r="I50" s="65">
        <f t="shared" ref="I50:I57" si="11">G50*H50</f>
        <v>9.4500000000000009E-4</v>
      </c>
    </row>
    <row r="51" spans="1:9" x14ac:dyDescent="0.2">
      <c r="A51" s="52" t="s">
        <v>7</v>
      </c>
      <c r="B51" s="58">
        <v>3.2</v>
      </c>
      <c r="C51" s="77">
        <v>1</v>
      </c>
      <c r="D51" s="35">
        <v>0.55000000000000004</v>
      </c>
      <c r="E51" s="47">
        <f t="shared" si="9"/>
        <v>1.7600000000000002</v>
      </c>
      <c r="F51" s="58">
        <v>1.3</v>
      </c>
      <c r="G51" s="47">
        <f t="shared" si="10"/>
        <v>2.2880000000000003</v>
      </c>
      <c r="H51" s="12">
        <f>H50</f>
        <v>6.9999999999999999E-4</v>
      </c>
      <c r="I51" s="66">
        <f t="shared" si="11"/>
        <v>1.6016000000000001E-3</v>
      </c>
    </row>
    <row r="52" spans="1:9" x14ac:dyDescent="0.2">
      <c r="A52" s="52" t="s">
        <v>5</v>
      </c>
      <c r="B52" s="58">
        <v>1.5</v>
      </c>
      <c r="C52" s="77">
        <v>1</v>
      </c>
      <c r="D52" s="35">
        <v>0.7</v>
      </c>
      <c r="E52" s="47">
        <f t="shared" si="9"/>
        <v>1.0499999999999998</v>
      </c>
      <c r="F52" s="78">
        <v>23.3</v>
      </c>
      <c r="G52" s="47">
        <f t="shared" si="10"/>
        <v>24.464999999999996</v>
      </c>
      <c r="H52" s="12">
        <f>H50</f>
        <v>6.9999999999999999E-4</v>
      </c>
      <c r="I52" s="66">
        <f t="shared" si="11"/>
        <v>1.7125499999999998E-2</v>
      </c>
    </row>
    <row r="53" spans="1:9" x14ac:dyDescent="0.2">
      <c r="A53" s="52" t="s">
        <v>8</v>
      </c>
      <c r="B53" s="58">
        <v>4.2</v>
      </c>
      <c r="C53" s="77">
        <v>1</v>
      </c>
      <c r="D53" s="95">
        <v>0.4</v>
      </c>
      <c r="E53" s="47">
        <f t="shared" si="9"/>
        <v>1.6800000000000002</v>
      </c>
      <c r="F53" s="78">
        <v>12.7</v>
      </c>
      <c r="G53" s="47">
        <f t="shared" si="10"/>
        <v>21.336000000000002</v>
      </c>
      <c r="H53" s="12">
        <f>H50</f>
        <v>6.9999999999999999E-4</v>
      </c>
      <c r="I53" s="66">
        <f t="shared" si="11"/>
        <v>1.4935200000000001E-2</v>
      </c>
    </row>
    <row r="54" spans="1:9" x14ac:dyDescent="0.2">
      <c r="A54" s="52" t="s">
        <v>51</v>
      </c>
      <c r="B54" s="58">
        <v>1.1000000000000001</v>
      </c>
      <c r="C54" s="77">
        <v>1</v>
      </c>
      <c r="D54" s="35">
        <v>0.7</v>
      </c>
      <c r="E54" s="47">
        <f t="shared" si="9"/>
        <v>0.77</v>
      </c>
      <c r="F54" s="58">
        <v>4.5</v>
      </c>
      <c r="G54" s="47">
        <f t="shared" si="10"/>
        <v>3.4649999999999999</v>
      </c>
      <c r="H54" s="12">
        <f>H50</f>
        <v>6.9999999999999999E-4</v>
      </c>
      <c r="I54" s="66">
        <f t="shared" si="11"/>
        <v>2.4254999999999997E-3</v>
      </c>
    </row>
    <row r="55" spans="1:9" x14ac:dyDescent="0.2">
      <c r="A55" s="34" t="s">
        <v>50</v>
      </c>
      <c r="B55" s="58">
        <v>0.7</v>
      </c>
      <c r="C55" s="77">
        <v>1</v>
      </c>
      <c r="D55" s="35">
        <v>1</v>
      </c>
      <c r="E55" s="47">
        <f t="shared" si="9"/>
        <v>0.7</v>
      </c>
      <c r="F55" s="58">
        <v>4.2</v>
      </c>
      <c r="G55" s="47">
        <f t="shared" si="10"/>
        <v>2.94</v>
      </c>
      <c r="H55" s="12">
        <f>H50</f>
        <v>6.9999999999999999E-4</v>
      </c>
      <c r="I55" s="66">
        <f t="shared" si="11"/>
        <v>2.0579999999999999E-3</v>
      </c>
    </row>
    <row r="56" spans="1:9" x14ac:dyDescent="0.2">
      <c r="A56" s="34" t="s">
        <v>9</v>
      </c>
      <c r="B56" s="58">
        <v>1.2</v>
      </c>
      <c r="C56" s="77">
        <v>1</v>
      </c>
      <c r="D56" s="35">
        <v>0.55000000000000004</v>
      </c>
      <c r="E56" s="47">
        <f t="shared" si="9"/>
        <v>0.66</v>
      </c>
      <c r="F56" s="58">
        <v>2.9</v>
      </c>
      <c r="G56" s="47">
        <f t="shared" si="10"/>
        <v>1.9139999999999999</v>
      </c>
      <c r="H56" s="12">
        <f>H50</f>
        <v>6.9999999999999999E-4</v>
      </c>
      <c r="I56" s="66">
        <f t="shared" si="11"/>
        <v>1.3397999999999999E-3</v>
      </c>
    </row>
    <row r="57" spans="1:9" x14ac:dyDescent="0.2">
      <c r="A57" s="34" t="s">
        <v>10</v>
      </c>
      <c r="B57" s="58">
        <v>3.2</v>
      </c>
      <c r="C57" s="77">
        <v>1</v>
      </c>
      <c r="D57" s="95">
        <v>0.05</v>
      </c>
      <c r="E57" s="47">
        <f t="shared" si="9"/>
        <v>0.16000000000000003</v>
      </c>
      <c r="F57" s="58">
        <v>0.7</v>
      </c>
      <c r="G57" s="47">
        <f t="shared" si="10"/>
        <v>0.11200000000000002</v>
      </c>
      <c r="H57" s="12">
        <f>H50</f>
        <v>6.9999999999999999E-4</v>
      </c>
      <c r="I57" s="66">
        <f t="shared" si="11"/>
        <v>7.8400000000000008E-5</v>
      </c>
    </row>
    <row r="58" spans="1:9" ht="13.5" thickBot="1" x14ac:dyDescent="0.25">
      <c r="A58" s="36" t="s">
        <v>52</v>
      </c>
      <c r="B58" s="39" t="s">
        <v>49</v>
      </c>
      <c r="C58" s="38">
        <v>0</v>
      </c>
      <c r="D58" s="38">
        <v>1</v>
      </c>
      <c r="E58" s="55" t="s">
        <v>49</v>
      </c>
      <c r="F58" s="59">
        <v>62.1</v>
      </c>
      <c r="G58" s="39" t="s">
        <v>49</v>
      </c>
      <c r="H58" s="37">
        <f>H50</f>
        <v>6.9999999999999999E-4</v>
      </c>
      <c r="I58" s="68" t="s">
        <v>49</v>
      </c>
    </row>
    <row r="59" spans="1:9" ht="14.25" thickTop="1" thickBot="1" x14ac:dyDescent="0.25">
      <c r="A59" s="40"/>
      <c r="B59" s="41"/>
      <c r="C59" s="41"/>
      <c r="D59" s="41"/>
      <c r="E59" s="121" t="s">
        <v>95</v>
      </c>
      <c r="F59" s="121"/>
      <c r="G59" s="121"/>
      <c r="H59" s="122"/>
      <c r="I59" s="67">
        <f>SUM(I50:I57)</f>
        <v>4.0508999999999996E-2</v>
      </c>
    </row>
    <row r="60" spans="1:9" ht="13.5" thickTop="1" x14ac:dyDescent="0.2"/>
    <row r="61" spans="1:9" ht="13.5" thickBot="1" x14ac:dyDescent="0.25">
      <c r="A61" s="3" t="s">
        <v>61</v>
      </c>
    </row>
    <row r="62" spans="1:9" ht="51.75" thickTop="1" x14ac:dyDescent="0.2">
      <c r="A62" s="119" t="s">
        <v>47</v>
      </c>
      <c r="B62" s="25" t="s">
        <v>41</v>
      </c>
      <c r="C62" s="26" t="s">
        <v>0</v>
      </c>
      <c r="D62" s="26" t="s">
        <v>1</v>
      </c>
      <c r="E62" s="25" t="s">
        <v>39</v>
      </c>
      <c r="F62" s="26" t="s">
        <v>71</v>
      </c>
      <c r="G62" s="25" t="s">
        <v>48</v>
      </c>
      <c r="H62" s="25" t="s">
        <v>16</v>
      </c>
      <c r="I62" s="42" t="s">
        <v>2</v>
      </c>
    </row>
    <row r="63" spans="1:9" ht="13.5" thickBot="1" x14ac:dyDescent="0.25">
      <c r="A63" s="120"/>
      <c r="B63" s="28" t="s">
        <v>40</v>
      </c>
      <c r="C63" s="28" t="s">
        <v>3</v>
      </c>
      <c r="D63" s="28" t="s">
        <v>4</v>
      </c>
      <c r="E63" s="28" t="s">
        <v>40</v>
      </c>
      <c r="F63" s="28" t="s">
        <v>19</v>
      </c>
      <c r="G63" s="29" t="s">
        <v>24</v>
      </c>
      <c r="H63" s="28" t="s">
        <v>17</v>
      </c>
      <c r="I63" s="30" t="s">
        <v>18</v>
      </c>
    </row>
    <row r="64" spans="1:9" ht="13.5" thickTop="1" x14ac:dyDescent="0.2">
      <c r="A64" s="53" t="s">
        <v>6</v>
      </c>
      <c r="B64" s="57">
        <v>3.6</v>
      </c>
      <c r="C64" s="76">
        <v>1</v>
      </c>
      <c r="D64" s="94">
        <v>0.05</v>
      </c>
      <c r="E64" s="54">
        <f t="shared" ref="E64:E71" si="12">B64*C64*D64</f>
        <v>0.18000000000000002</v>
      </c>
      <c r="F64" s="57">
        <v>5.5</v>
      </c>
      <c r="G64" s="54">
        <f t="shared" ref="G64:G71" si="13">E64*F64</f>
        <v>0.9900000000000001</v>
      </c>
      <c r="H64" s="31">
        <v>6.9999999999999999E-4</v>
      </c>
      <c r="I64" s="65">
        <f t="shared" ref="I64:I71" si="14">G64*H64</f>
        <v>6.9300000000000004E-4</v>
      </c>
    </row>
    <row r="65" spans="1:9" x14ac:dyDescent="0.2">
      <c r="A65" s="52" t="s">
        <v>7</v>
      </c>
      <c r="B65" s="58">
        <v>3.2</v>
      </c>
      <c r="C65" s="77">
        <v>1</v>
      </c>
      <c r="D65" s="35">
        <v>0.55000000000000004</v>
      </c>
      <c r="E65" s="47">
        <f t="shared" si="12"/>
        <v>1.7600000000000002</v>
      </c>
      <c r="F65" s="58">
        <v>0.7</v>
      </c>
      <c r="G65" s="47">
        <f t="shared" si="13"/>
        <v>1.232</v>
      </c>
      <c r="H65" s="12">
        <f>H64</f>
        <v>6.9999999999999999E-4</v>
      </c>
      <c r="I65" s="66">
        <f t="shared" si="14"/>
        <v>8.6239999999999993E-4</v>
      </c>
    </row>
    <row r="66" spans="1:9" x14ac:dyDescent="0.2">
      <c r="A66" s="52" t="s">
        <v>5</v>
      </c>
      <c r="B66" s="58">
        <v>1.5</v>
      </c>
      <c r="C66" s="77">
        <v>1</v>
      </c>
      <c r="D66" s="35">
        <v>0.7</v>
      </c>
      <c r="E66" s="47">
        <f t="shared" si="12"/>
        <v>1.0499999999999998</v>
      </c>
      <c r="F66" s="78">
        <v>14.8</v>
      </c>
      <c r="G66" s="47">
        <f t="shared" si="13"/>
        <v>15.539999999999997</v>
      </c>
      <c r="H66" s="12">
        <f>H64</f>
        <v>6.9999999999999999E-4</v>
      </c>
      <c r="I66" s="66">
        <f t="shared" si="14"/>
        <v>1.0877999999999999E-2</v>
      </c>
    </row>
    <row r="67" spans="1:9" x14ac:dyDescent="0.2">
      <c r="A67" s="52" t="s">
        <v>8</v>
      </c>
      <c r="B67" s="58">
        <v>4.2</v>
      </c>
      <c r="C67" s="77">
        <v>1</v>
      </c>
      <c r="D67" s="95">
        <v>0.4</v>
      </c>
      <c r="E67" s="47">
        <f t="shared" si="12"/>
        <v>1.6800000000000002</v>
      </c>
      <c r="F67" s="78">
        <v>8</v>
      </c>
      <c r="G67" s="47">
        <f t="shared" si="13"/>
        <v>13.440000000000001</v>
      </c>
      <c r="H67" s="12">
        <f>H64</f>
        <v>6.9999999999999999E-4</v>
      </c>
      <c r="I67" s="66">
        <f t="shared" si="14"/>
        <v>9.4080000000000014E-3</v>
      </c>
    </row>
    <row r="68" spans="1:9" x14ac:dyDescent="0.2">
      <c r="A68" s="52" t="s">
        <v>51</v>
      </c>
      <c r="B68" s="58">
        <v>1.1000000000000001</v>
      </c>
      <c r="C68" s="77">
        <v>1</v>
      </c>
      <c r="D68" s="35">
        <v>0.7</v>
      </c>
      <c r="E68" s="47">
        <f t="shared" si="12"/>
        <v>0.77</v>
      </c>
      <c r="F68" s="58">
        <v>2.8</v>
      </c>
      <c r="G68" s="47">
        <f t="shared" si="13"/>
        <v>2.1559999999999997</v>
      </c>
      <c r="H68" s="12">
        <f>H64</f>
        <v>6.9999999999999999E-4</v>
      </c>
      <c r="I68" s="66">
        <f t="shared" si="14"/>
        <v>1.5091999999999998E-3</v>
      </c>
    </row>
    <row r="69" spans="1:9" x14ac:dyDescent="0.2">
      <c r="A69" s="34" t="s">
        <v>50</v>
      </c>
      <c r="B69" s="58">
        <v>0.7</v>
      </c>
      <c r="C69" s="77">
        <v>1</v>
      </c>
      <c r="D69" s="35">
        <v>1</v>
      </c>
      <c r="E69" s="47">
        <f t="shared" si="12"/>
        <v>0.7</v>
      </c>
      <c r="F69" s="58">
        <v>2.4</v>
      </c>
      <c r="G69" s="47">
        <f t="shared" si="13"/>
        <v>1.68</v>
      </c>
      <c r="H69" s="12">
        <f>H64</f>
        <v>6.9999999999999999E-4</v>
      </c>
      <c r="I69" s="66">
        <f t="shared" si="14"/>
        <v>1.176E-3</v>
      </c>
    </row>
    <row r="70" spans="1:9" x14ac:dyDescent="0.2">
      <c r="A70" s="34" t="s">
        <v>9</v>
      </c>
      <c r="B70" s="58">
        <v>1.2</v>
      </c>
      <c r="C70" s="77">
        <v>1</v>
      </c>
      <c r="D70" s="35">
        <v>0.55000000000000004</v>
      </c>
      <c r="E70" s="47">
        <f t="shared" si="12"/>
        <v>0.66</v>
      </c>
      <c r="F70" s="58">
        <v>1.9</v>
      </c>
      <c r="G70" s="47">
        <f t="shared" si="13"/>
        <v>1.254</v>
      </c>
      <c r="H70" s="12">
        <f>H64</f>
        <v>6.9999999999999999E-4</v>
      </c>
      <c r="I70" s="66">
        <f t="shared" si="14"/>
        <v>8.7779999999999998E-4</v>
      </c>
    </row>
    <row r="71" spans="1:9" x14ac:dyDescent="0.2">
      <c r="A71" s="34" t="s">
        <v>10</v>
      </c>
      <c r="B71" s="58">
        <v>3.2</v>
      </c>
      <c r="C71" s="77">
        <v>1</v>
      </c>
      <c r="D71" s="95">
        <v>0.05</v>
      </c>
      <c r="E71" s="47">
        <f t="shared" si="12"/>
        <v>0.16000000000000003</v>
      </c>
      <c r="F71" s="58">
        <v>0.6</v>
      </c>
      <c r="G71" s="47">
        <f t="shared" si="13"/>
        <v>9.6000000000000016E-2</v>
      </c>
      <c r="H71" s="12">
        <f>H64</f>
        <v>6.9999999999999999E-4</v>
      </c>
      <c r="I71" s="66">
        <f t="shared" si="14"/>
        <v>6.7200000000000007E-5</v>
      </c>
    </row>
    <row r="72" spans="1:9" ht="13.5" thickBot="1" x14ac:dyDescent="0.25">
      <c r="A72" s="36" t="s">
        <v>52</v>
      </c>
      <c r="B72" s="39" t="s">
        <v>49</v>
      </c>
      <c r="C72" s="38">
        <v>0</v>
      </c>
      <c r="D72" s="38">
        <v>1</v>
      </c>
      <c r="E72" s="55" t="s">
        <v>49</v>
      </c>
      <c r="F72" s="59">
        <v>40.200000000000003</v>
      </c>
      <c r="G72" s="39" t="s">
        <v>49</v>
      </c>
      <c r="H72" s="37">
        <f>H64</f>
        <v>6.9999999999999999E-4</v>
      </c>
      <c r="I72" s="68" t="s">
        <v>49</v>
      </c>
    </row>
    <row r="73" spans="1:9" ht="14.25" thickTop="1" thickBot="1" x14ac:dyDescent="0.25">
      <c r="A73" s="40"/>
      <c r="B73" s="41"/>
      <c r="C73" s="41"/>
      <c r="D73" s="41"/>
      <c r="E73" s="121" t="s">
        <v>96</v>
      </c>
      <c r="F73" s="121"/>
      <c r="G73" s="121"/>
      <c r="H73" s="122"/>
      <c r="I73" s="67">
        <f>SUM(I64:I71)</f>
        <v>2.54716E-2</v>
      </c>
    </row>
    <row r="74" spans="1:9" ht="13.5" thickTop="1" x14ac:dyDescent="0.2">
      <c r="A74" s="22"/>
      <c r="B74" s="22"/>
      <c r="C74" s="22"/>
      <c r="D74" s="22"/>
      <c r="E74" s="22"/>
      <c r="F74" s="62"/>
      <c r="G74" s="62"/>
      <c r="H74" s="62"/>
      <c r="I74" s="69"/>
    </row>
    <row r="75" spans="1:9" ht="13.5" thickBot="1" x14ac:dyDescent="0.25">
      <c r="A75" s="70" t="s">
        <v>62</v>
      </c>
    </row>
    <row r="76" spans="1:9" ht="51.75" thickTop="1" x14ac:dyDescent="0.2">
      <c r="A76" s="119" t="s">
        <v>47</v>
      </c>
      <c r="B76" s="25" t="s">
        <v>41</v>
      </c>
      <c r="C76" s="26" t="s">
        <v>0</v>
      </c>
      <c r="D76" s="26" t="s">
        <v>1</v>
      </c>
      <c r="E76" s="25" t="s">
        <v>39</v>
      </c>
      <c r="F76" s="26" t="s">
        <v>71</v>
      </c>
      <c r="G76" s="25" t="s">
        <v>48</v>
      </c>
      <c r="H76" s="25" t="s">
        <v>16</v>
      </c>
      <c r="I76" s="42" t="s">
        <v>2</v>
      </c>
    </row>
    <row r="77" spans="1:9" ht="13.5" thickBot="1" x14ac:dyDescent="0.25">
      <c r="A77" s="120"/>
      <c r="B77" s="28" t="s">
        <v>40</v>
      </c>
      <c r="C77" s="28" t="s">
        <v>3</v>
      </c>
      <c r="D77" s="28" t="s">
        <v>4</v>
      </c>
      <c r="E77" s="28" t="s">
        <v>40</v>
      </c>
      <c r="F77" s="28" t="s">
        <v>19</v>
      </c>
      <c r="G77" s="29" t="s">
        <v>24</v>
      </c>
      <c r="H77" s="28" t="s">
        <v>17</v>
      </c>
      <c r="I77" s="30" t="s">
        <v>18</v>
      </c>
    </row>
    <row r="78" spans="1:9" ht="13.5" thickTop="1" x14ac:dyDescent="0.2">
      <c r="A78" s="53" t="s">
        <v>6</v>
      </c>
      <c r="B78" s="57">
        <v>3.6</v>
      </c>
      <c r="C78" s="76">
        <v>1</v>
      </c>
      <c r="D78" s="94">
        <v>0.05</v>
      </c>
      <c r="E78" s="46">
        <f t="shared" ref="E78:E85" si="15">B78*C78*D78</f>
        <v>0.18000000000000002</v>
      </c>
      <c r="F78" s="71">
        <v>3.4</v>
      </c>
      <c r="G78" s="54">
        <f t="shared" ref="G78:G85" si="16">E78*F78</f>
        <v>0.6120000000000001</v>
      </c>
      <c r="H78" s="31">
        <v>6.9999999999999999E-4</v>
      </c>
      <c r="I78" s="73">
        <f t="shared" ref="I78:I85" si="17">G78*H78</f>
        <v>4.2840000000000006E-4</v>
      </c>
    </row>
    <row r="79" spans="1:9" x14ac:dyDescent="0.2">
      <c r="A79" s="52" t="s">
        <v>7</v>
      </c>
      <c r="B79" s="58">
        <v>3.2</v>
      </c>
      <c r="C79" s="77">
        <v>1</v>
      </c>
      <c r="D79" s="35">
        <v>0.55000000000000004</v>
      </c>
      <c r="E79" s="47">
        <f t="shared" si="15"/>
        <v>1.7600000000000002</v>
      </c>
      <c r="F79" s="71">
        <v>0.5</v>
      </c>
      <c r="G79" s="47">
        <f t="shared" si="16"/>
        <v>0.88000000000000012</v>
      </c>
      <c r="H79" s="12">
        <f>H78</f>
        <v>6.9999999999999999E-4</v>
      </c>
      <c r="I79" s="74">
        <f t="shared" si="17"/>
        <v>6.1600000000000012E-4</v>
      </c>
    </row>
    <row r="80" spans="1:9" x14ac:dyDescent="0.2">
      <c r="A80" s="52" t="s">
        <v>5</v>
      </c>
      <c r="B80" s="58">
        <v>1.5</v>
      </c>
      <c r="C80" s="77">
        <v>1</v>
      </c>
      <c r="D80" s="35">
        <v>0.7</v>
      </c>
      <c r="E80" s="47">
        <f t="shared" si="15"/>
        <v>1.0499999999999998</v>
      </c>
      <c r="F80" s="79">
        <v>8.4</v>
      </c>
      <c r="G80" s="47">
        <f t="shared" si="16"/>
        <v>8.8199999999999985</v>
      </c>
      <c r="H80" s="12">
        <f>H78</f>
        <v>6.9999999999999999E-4</v>
      </c>
      <c r="I80" s="74">
        <f t="shared" si="17"/>
        <v>6.1739999999999989E-3</v>
      </c>
    </row>
    <row r="81" spans="1:9" x14ac:dyDescent="0.2">
      <c r="A81" s="52" t="s">
        <v>8</v>
      </c>
      <c r="B81" s="58">
        <v>4.2</v>
      </c>
      <c r="C81" s="77">
        <v>1</v>
      </c>
      <c r="D81" s="95">
        <v>0.4</v>
      </c>
      <c r="E81" s="47">
        <f t="shared" si="15"/>
        <v>1.6800000000000002</v>
      </c>
      <c r="F81" s="79">
        <v>6.3</v>
      </c>
      <c r="G81" s="47">
        <f t="shared" si="16"/>
        <v>10.584000000000001</v>
      </c>
      <c r="H81" s="12">
        <f>H78</f>
        <v>6.9999999999999999E-4</v>
      </c>
      <c r="I81" s="66">
        <f t="shared" si="17"/>
        <v>7.408800000000001E-3</v>
      </c>
    </row>
    <row r="82" spans="1:9" x14ac:dyDescent="0.2">
      <c r="A82" s="52" t="s">
        <v>51</v>
      </c>
      <c r="B82" s="58">
        <v>1.1000000000000001</v>
      </c>
      <c r="C82" s="77">
        <v>1</v>
      </c>
      <c r="D82" s="35">
        <v>0.7</v>
      </c>
      <c r="E82" s="47">
        <f t="shared" si="15"/>
        <v>0.77</v>
      </c>
      <c r="F82" s="71">
        <v>1.8</v>
      </c>
      <c r="G82" s="47">
        <f t="shared" si="16"/>
        <v>1.3860000000000001</v>
      </c>
      <c r="H82" s="12">
        <f>H78</f>
        <v>6.9999999999999999E-4</v>
      </c>
      <c r="I82" s="74">
        <f t="shared" si="17"/>
        <v>9.7020000000000006E-4</v>
      </c>
    </row>
    <row r="83" spans="1:9" x14ac:dyDescent="0.2">
      <c r="A83" s="34" t="s">
        <v>50</v>
      </c>
      <c r="B83" s="58">
        <v>0.7</v>
      </c>
      <c r="C83" s="77">
        <v>1</v>
      </c>
      <c r="D83" s="35">
        <v>1</v>
      </c>
      <c r="E83" s="47">
        <f t="shared" si="15"/>
        <v>0.7</v>
      </c>
      <c r="F83" s="71">
        <v>1</v>
      </c>
      <c r="G83" s="47">
        <f t="shared" si="16"/>
        <v>0.7</v>
      </c>
      <c r="H83" s="12">
        <f>H78</f>
        <v>6.9999999999999999E-4</v>
      </c>
      <c r="I83" s="74">
        <f t="shared" si="17"/>
        <v>4.8999999999999998E-4</v>
      </c>
    </row>
    <row r="84" spans="1:9" x14ac:dyDescent="0.2">
      <c r="A84" s="34" t="s">
        <v>9</v>
      </c>
      <c r="B84" s="58">
        <v>1.2</v>
      </c>
      <c r="C84" s="77">
        <v>1</v>
      </c>
      <c r="D84" s="35">
        <v>0.55000000000000004</v>
      </c>
      <c r="E84" s="47">
        <f t="shared" si="15"/>
        <v>0.66</v>
      </c>
      <c r="F84" s="71">
        <v>1.1000000000000001</v>
      </c>
      <c r="G84" s="47">
        <f t="shared" si="16"/>
        <v>0.72600000000000009</v>
      </c>
      <c r="H84" s="12">
        <f>H78</f>
        <v>6.9999999999999999E-4</v>
      </c>
      <c r="I84" s="74">
        <f t="shared" si="17"/>
        <v>5.082000000000001E-4</v>
      </c>
    </row>
    <row r="85" spans="1:9" x14ac:dyDescent="0.2">
      <c r="A85" s="34" t="s">
        <v>10</v>
      </c>
      <c r="B85" s="58">
        <v>3.2</v>
      </c>
      <c r="C85" s="77">
        <v>1</v>
      </c>
      <c r="D85" s="95">
        <v>0.05</v>
      </c>
      <c r="E85" s="47">
        <f t="shared" si="15"/>
        <v>0.16000000000000003</v>
      </c>
      <c r="F85" s="71">
        <v>0.4</v>
      </c>
      <c r="G85" s="47">
        <f t="shared" si="16"/>
        <v>6.4000000000000015E-2</v>
      </c>
      <c r="H85" s="12">
        <f>H78</f>
        <v>6.9999999999999999E-4</v>
      </c>
      <c r="I85" s="74">
        <f t="shared" si="17"/>
        <v>4.4800000000000012E-5</v>
      </c>
    </row>
    <row r="86" spans="1:9" ht="13.5" thickBot="1" x14ac:dyDescent="0.25">
      <c r="A86" s="36" t="s">
        <v>52</v>
      </c>
      <c r="B86" s="39" t="s">
        <v>49</v>
      </c>
      <c r="C86" s="38">
        <v>0</v>
      </c>
      <c r="D86" s="38">
        <v>1</v>
      </c>
      <c r="E86" s="48" t="s">
        <v>49</v>
      </c>
      <c r="F86" s="72">
        <v>29.9</v>
      </c>
      <c r="G86" s="39" t="s">
        <v>49</v>
      </c>
      <c r="H86" s="37">
        <f>H78</f>
        <v>6.9999999999999999E-4</v>
      </c>
      <c r="I86" s="67" t="s">
        <v>49</v>
      </c>
    </row>
    <row r="87" spans="1:9" ht="14.25" thickTop="1" thickBot="1" x14ac:dyDescent="0.25">
      <c r="A87" s="43"/>
      <c r="B87" s="41"/>
      <c r="C87" s="44"/>
      <c r="D87" s="44"/>
      <c r="E87" s="121" t="s">
        <v>97</v>
      </c>
      <c r="F87" s="121"/>
      <c r="G87" s="121"/>
      <c r="H87" s="122"/>
      <c r="I87" s="75">
        <f>SUM(I78:I86)</f>
        <v>1.6640400000000003E-2</v>
      </c>
    </row>
    <row r="88" spans="1:9" ht="13.5" thickTop="1" x14ac:dyDescent="0.2"/>
    <row r="89" spans="1:9" ht="13.5" thickBot="1" x14ac:dyDescent="0.25">
      <c r="A89" s="3" t="s">
        <v>65</v>
      </c>
    </row>
    <row r="90" spans="1:9" ht="51.75" thickTop="1" x14ac:dyDescent="0.2">
      <c r="A90" s="119" t="s">
        <v>47</v>
      </c>
      <c r="B90" s="25" t="s">
        <v>41</v>
      </c>
      <c r="C90" s="26" t="s">
        <v>0</v>
      </c>
      <c r="D90" s="26" t="s">
        <v>1</v>
      </c>
      <c r="E90" s="25" t="s">
        <v>39</v>
      </c>
      <c r="F90" s="26" t="s">
        <v>71</v>
      </c>
      <c r="G90" s="25" t="s">
        <v>48</v>
      </c>
      <c r="H90" s="25" t="s">
        <v>16</v>
      </c>
      <c r="I90" s="42" t="s">
        <v>2</v>
      </c>
    </row>
    <row r="91" spans="1:9" ht="13.5" thickBot="1" x14ac:dyDescent="0.25">
      <c r="A91" s="120"/>
      <c r="B91" s="28" t="s">
        <v>40</v>
      </c>
      <c r="C91" s="28" t="s">
        <v>3</v>
      </c>
      <c r="D91" s="28" t="s">
        <v>4</v>
      </c>
      <c r="E91" s="28" t="s">
        <v>40</v>
      </c>
      <c r="F91" s="28" t="s">
        <v>19</v>
      </c>
      <c r="G91" s="29" t="s">
        <v>24</v>
      </c>
      <c r="H91" s="28" t="s">
        <v>17</v>
      </c>
      <c r="I91" s="30" t="s">
        <v>18</v>
      </c>
    </row>
    <row r="92" spans="1:9" ht="13.5" thickTop="1" x14ac:dyDescent="0.2">
      <c r="A92" s="53" t="s">
        <v>6</v>
      </c>
      <c r="B92" s="57">
        <v>3.6</v>
      </c>
      <c r="C92" s="76">
        <v>1</v>
      </c>
      <c r="D92" s="94">
        <v>0.05</v>
      </c>
      <c r="E92" s="54">
        <f t="shared" ref="E92:E99" si="18">B92*C92*D92</f>
        <v>0.18000000000000002</v>
      </c>
      <c r="F92" s="57">
        <v>2.4</v>
      </c>
      <c r="G92" s="54">
        <f t="shared" ref="G92:G99" si="19">E92*F92</f>
        <v>0.43200000000000005</v>
      </c>
      <c r="H92" s="31">
        <v>6.9999999999999999E-4</v>
      </c>
      <c r="I92" s="65">
        <f t="shared" ref="I92:I99" si="20">G92*H92</f>
        <v>3.0240000000000003E-4</v>
      </c>
    </row>
    <row r="93" spans="1:9" x14ac:dyDescent="0.2">
      <c r="A93" s="52" t="s">
        <v>7</v>
      </c>
      <c r="B93" s="58">
        <v>3.2</v>
      </c>
      <c r="C93" s="77">
        <v>1</v>
      </c>
      <c r="D93" s="35">
        <v>0.55000000000000004</v>
      </c>
      <c r="E93" s="47">
        <f t="shared" si="18"/>
        <v>1.7600000000000002</v>
      </c>
      <c r="F93" s="58">
        <v>0.4</v>
      </c>
      <c r="G93" s="47">
        <f t="shared" si="19"/>
        <v>0.70400000000000018</v>
      </c>
      <c r="H93" s="12">
        <f>H92</f>
        <v>6.9999999999999999E-4</v>
      </c>
      <c r="I93" s="66">
        <f t="shared" si="20"/>
        <v>4.9280000000000016E-4</v>
      </c>
    </row>
    <row r="94" spans="1:9" x14ac:dyDescent="0.2">
      <c r="A94" s="52" t="s">
        <v>5</v>
      </c>
      <c r="B94" s="58">
        <v>1.5</v>
      </c>
      <c r="C94" s="77">
        <v>1</v>
      </c>
      <c r="D94" s="35">
        <v>0.7</v>
      </c>
      <c r="E94" s="47">
        <f t="shared" si="18"/>
        <v>1.0499999999999998</v>
      </c>
      <c r="F94" s="78">
        <v>7</v>
      </c>
      <c r="G94" s="47">
        <f t="shared" si="19"/>
        <v>7.3499999999999988</v>
      </c>
      <c r="H94" s="12">
        <f>H92</f>
        <v>6.9999999999999999E-4</v>
      </c>
      <c r="I94" s="66">
        <f t="shared" si="20"/>
        <v>5.1449999999999994E-3</v>
      </c>
    </row>
    <row r="95" spans="1:9" x14ac:dyDescent="0.2">
      <c r="A95" s="52" t="s">
        <v>8</v>
      </c>
      <c r="B95" s="58">
        <v>4.2</v>
      </c>
      <c r="C95" s="77">
        <v>1</v>
      </c>
      <c r="D95" s="95">
        <v>0.4</v>
      </c>
      <c r="E95" s="47">
        <f t="shared" si="18"/>
        <v>1.6800000000000002</v>
      </c>
      <c r="F95" s="78">
        <v>5.3</v>
      </c>
      <c r="G95" s="47">
        <f t="shared" si="19"/>
        <v>8.9039999999999999</v>
      </c>
      <c r="H95" s="12">
        <f>H92</f>
        <v>6.9999999999999999E-4</v>
      </c>
      <c r="I95" s="66">
        <f t="shared" si="20"/>
        <v>6.2328000000000001E-3</v>
      </c>
    </row>
    <row r="96" spans="1:9" x14ac:dyDescent="0.2">
      <c r="A96" s="52" t="s">
        <v>51</v>
      </c>
      <c r="B96" s="58">
        <v>1.1000000000000001</v>
      </c>
      <c r="C96" s="77">
        <v>1</v>
      </c>
      <c r="D96" s="35">
        <v>0.7</v>
      </c>
      <c r="E96" s="47">
        <f t="shared" si="18"/>
        <v>0.77</v>
      </c>
      <c r="F96" s="58">
        <v>2.2999999999999998</v>
      </c>
      <c r="G96" s="47">
        <f t="shared" si="19"/>
        <v>1.7709999999999999</v>
      </c>
      <c r="H96" s="12">
        <f>H92</f>
        <v>6.9999999999999999E-4</v>
      </c>
      <c r="I96" s="66">
        <f t="shared" si="20"/>
        <v>1.2396999999999998E-3</v>
      </c>
    </row>
    <row r="97" spans="1:9" x14ac:dyDescent="0.2">
      <c r="A97" s="34" t="s">
        <v>50</v>
      </c>
      <c r="B97" s="58">
        <v>0.7</v>
      </c>
      <c r="C97" s="77">
        <v>1</v>
      </c>
      <c r="D97" s="35">
        <v>1</v>
      </c>
      <c r="E97" s="47">
        <f t="shared" si="18"/>
        <v>0.7</v>
      </c>
      <c r="F97" s="58">
        <v>0.8</v>
      </c>
      <c r="G97" s="47">
        <f t="shared" si="19"/>
        <v>0.55999999999999994</v>
      </c>
      <c r="H97" s="12">
        <f>H92</f>
        <v>6.9999999999999999E-4</v>
      </c>
      <c r="I97" s="66">
        <f t="shared" si="20"/>
        <v>3.9199999999999993E-4</v>
      </c>
    </row>
    <row r="98" spans="1:9" x14ac:dyDescent="0.2">
      <c r="A98" s="34" t="s">
        <v>9</v>
      </c>
      <c r="B98" s="58">
        <v>1.2</v>
      </c>
      <c r="C98" s="77">
        <v>1</v>
      </c>
      <c r="D98" s="35">
        <v>0.55000000000000004</v>
      </c>
      <c r="E98" s="47">
        <f t="shared" si="18"/>
        <v>0.66</v>
      </c>
      <c r="F98" s="58">
        <v>0.9</v>
      </c>
      <c r="G98" s="47">
        <f t="shared" si="19"/>
        <v>0.59400000000000008</v>
      </c>
      <c r="H98" s="12">
        <f>H92</f>
        <v>6.9999999999999999E-4</v>
      </c>
      <c r="I98" s="66">
        <f t="shared" si="20"/>
        <v>4.1580000000000008E-4</v>
      </c>
    </row>
    <row r="99" spans="1:9" x14ac:dyDescent="0.2">
      <c r="A99" s="34" t="s">
        <v>10</v>
      </c>
      <c r="B99" s="58">
        <v>3.2</v>
      </c>
      <c r="C99" s="77">
        <v>1</v>
      </c>
      <c r="D99" s="95">
        <v>0.05</v>
      </c>
      <c r="E99" s="47">
        <f t="shared" si="18"/>
        <v>0.16000000000000003</v>
      </c>
      <c r="F99" s="58">
        <v>0.4</v>
      </c>
      <c r="G99" s="47">
        <f t="shared" si="19"/>
        <v>6.4000000000000015E-2</v>
      </c>
      <c r="H99" s="12">
        <f>H92</f>
        <v>6.9999999999999999E-4</v>
      </c>
      <c r="I99" s="66">
        <f t="shared" si="20"/>
        <v>4.4800000000000012E-5</v>
      </c>
    </row>
    <row r="100" spans="1:9" ht="13.5" thickBot="1" x14ac:dyDescent="0.25">
      <c r="A100" s="36" t="s">
        <v>52</v>
      </c>
      <c r="B100" s="39" t="s">
        <v>49</v>
      </c>
      <c r="C100" s="38">
        <v>0</v>
      </c>
      <c r="D100" s="38">
        <v>1</v>
      </c>
      <c r="E100" s="55" t="s">
        <v>49</v>
      </c>
      <c r="F100" s="59">
        <v>34.5</v>
      </c>
      <c r="G100" s="39" t="s">
        <v>49</v>
      </c>
      <c r="H100" s="37">
        <f>H92</f>
        <v>6.9999999999999999E-4</v>
      </c>
      <c r="I100" s="68" t="s">
        <v>49</v>
      </c>
    </row>
    <row r="101" spans="1:9" ht="14.25" thickTop="1" thickBot="1" x14ac:dyDescent="0.25">
      <c r="A101" s="43"/>
      <c r="B101" s="41"/>
      <c r="C101" s="44"/>
      <c r="D101" s="44"/>
      <c r="E101" s="121" t="s">
        <v>98</v>
      </c>
      <c r="F101" s="121"/>
      <c r="G101" s="121"/>
      <c r="H101" s="122"/>
      <c r="I101" s="67">
        <f>SUM(I92:I99)</f>
        <v>1.42653E-2</v>
      </c>
    </row>
    <row r="102" spans="1:9" ht="13.5" thickTop="1" x14ac:dyDescent="0.2"/>
    <row r="103" spans="1:9" ht="13.5" thickBot="1" x14ac:dyDescent="0.25">
      <c r="A103" s="3" t="s">
        <v>67</v>
      </c>
    </row>
    <row r="104" spans="1:9" ht="51.75" thickTop="1" x14ac:dyDescent="0.2">
      <c r="A104" s="119" t="s">
        <v>47</v>
      </c>
      <c r="B104" s="25" t="s">
        <v>41</v>
      </c>
      <c r="C104" s="26" t="s">
        <v>0</v>
      </c>
      <c r="D104" s="26" t="s">
        <v>1</v>
      </c>
      <c r="E104" s="25" t="s">
        <v>39</v>
      </c>
      <c r="F104" s="26" t="s">
        <v>71</v>
      </c>
      <c r="G104" s="25" t="s">
        <v>48</v>
      </c>
      <c r="H104" s="25" t="s">
        <v>16</v>
      </c>
      <c r="I104" s="42" t="s">
        <v>2</v>
      </c>
    </row>
    <row r="105" spans="1:9" ht="13.5" thickBot="1" x14ac:dyDescent="0.25">
      <c r="A105" s="120"/>
      <c r="B105" s="28" t="s">
        <v>40</v>
      </c>
      <c r="C105" s="28" t="s">
        <v>3</v>
      </c>
      <c r="D105" s="28" t="s">
        <v>4</v>
      </c>
      <c r="E105" s="28" t="s">
        <v>40</v>
      </c>
      <c r="F105" s="28" t="s">
        <v>19</v>
      </c>
      <c r="G105" s="29" t="s">
        <v>24</v>
      </c>
      <c r="H105" s="28" t="s">
        <v>17</v>
      </c>
      <c r="I105" s="30" t="s">
        <v>18</v>
      </c>
    </row>
    <row r="106" spans="1:9" ht="13.5" thickTop="1" x14ac:dyDescent="0.2">
      <c r="A106" s="53" t="s">
        <v>6</v>
      </c>
      <c r="B106" s="57">
        <v>3.6</v>
      </c>
      <c r="C106" s="76">
        <v>1</v>
      </c>
      <c r="D106" s="94">
        <v>0.05</v>
      </c>
      <c r="E106" s="54">
        <f t="shared" ref="E106:E113" si="21">B106*C106*D106</f>
        <v>0.18000000000000002</v>
      </c>
      <c r="F106" s="57">
        <v>1.8</v>
      </c>
      <c r="G106" s="54">
        <f t="shared" ref="G106:G113" si="22">E106*F106</f>
        <v>0.32400000000000007</v>
      </c>
      <c r="H106" s="31">
        <v>6.9999999999999999E-4</v>
      </c>
      <c r="I106" s="65">
        <f t="shared" ref="I106:I113" si="23">G106*H106</f>
        <v>2.2680000000000004E-4</v>
      </c>
    </row>
    <row r="107" spans="1:9" x14ac:dyDescent="0.2">
      <c r="A107" s="52" t="s">
        <v>7</v>
      </c>
      <c r="B107" s="58">
        <v>3.2</v>
      </c>
      <c r="C107" s="77">
        <v>1</v>
      </c>
      <c r="D107" s="35">
        <v>0.55000000000000004</v>
      </c>
      <c r="E107" s="47">
        <f t="shared" si="21"/>
        <v>1.7600000000000002</v>
      </c>
      <c r="F107" s="58">
        <v>0.3</v>
      </c>
      <c r="G107" s="47">
        <f t="shared" si="22"/>
        <v>0.52800000000000002</v>
      </c>
      <c r="H107" s="12">
        <f>H106</f>
        <v>6.9999999999999999E-4</v>
      </c>
      <c r="I107" s="66">
        <f t="shared" si="23"/>
        <v>3.6960000000000004E-4</v>
      </c>
    </row>
    <row r="108" spans="1:9" x14ac:dyDescent="0.2">
      <c r="A108" s="52" t="s">
        <v>5</v>
      </c>
      <c r="B108" s="58">
        <v>1.5</v>
      </c>
      <c r="C108" s="77">
        <v>1</v>
      </c>
      <c r="D108" s="35">
        <v>0.7</v>
      </c>
      <c r="E108" s="47">
        <f t="shared" si="21"/>
        <v>1.0499999999999998</v>
      </c>
      <c r="F108" s="78">
        <v>6.6</v>
      </c>
      <c r="G108" s="47">
        <f t="shared" si="22"/>
        <v>6.9299999999999988</v>
      </c>
      <c r="H108" s="12">
        <f>H106</f>
        <v>6.9999999999999999E-4</v>
      </c>
      <c r="I108" s="66">
        <f t="shared" si="23"/>
        <v>4.8509999999999994E-3</v>
      </c>
    </row>
    <row r="109" spans="1:9" x14ac:dyDescent="0.2">
      <c r="A109" s="52" t="s">
        <v>8</v>
      </c>
      <c r="B109" s="58">
        <v>4.2</v>
      </c>
      <c r="C109" s="77">
        <v>1</v>
      </c>
      <c r="D109" s="95">
        <v>0.4</v>
      </c>
      <c r="E109" s="47">
        <f t="shared" si="21"/>
        <v>1.6800000000000002</v>
      </c>
      <c r="F109" s="78">
        <v>4.3</v>
      </c>
      <c r="G109" s="47">
        <f t="shared" si="22"/>
        <v>7.2240000000000002</v>
      </c>
      <c r="H109" s="12">
        <f>H106</f>
        <v>6.9999999999999999E-4</v>
      </c>
      <c r="I109" s="66">
        <f t="shared" si="23"/>
        <v>5.0568000000000002E-3</v>
      </c>
    </row>
    <row r="110" spans="1:9" x14ac:dyDescent="0.2">
      <c r="A110" s="52" t="s">
        <v>51</v>
      </c>
      <c r="B110" s="58">
        <v>1.1000000000000001</v>
      </c>
      <c r="C110" s="77">
        <v>1</v>
      </c>
      <c r="D110" s="35">
        <v>0.7</v>
      </c>
      <c r="E110" s="47">
        <f t="shared" si="21"/>
        <v>0.77</v>
      </c>
      <c r="F110" s="58">
        <v>2.5</v>
      </c>
      <c r="G110" s="47">
        <f t="shared" si="22"/>
        <v>1.925</v>
      </c>
      <c r="H110" s="12">
        <f>H106</f>
        <v>6.9999999999999999E-4</v>
      </c>
      <c r="I110" s="66">
        <f t="shared" si="23"/>
        <v>1.3475E-3</v>
      </c>
    </row>
    <row r="111" spans="1:9" x14ac:dyDescent="0.2">
      <c r="A111" s="34" t="s">
        <v>50</v>
      </c>
      <c r="B111" s="58">
        <v>0.7</v>
      </c>
      <c r="C111" s="77">
        <v>1</v>
      </c>
      <c r="D111" s="35">
        <v>1</v>
      </c>
      <c r="E111" s="47">
        <f t="shared" si="21"/>
        <v>0.7</v>
      </c>
      <c r="F111" s="58">
        <v>1</v>
      </c>
      <c r="G111" s="47">
        <f t="shared" si="22"/>
        <v>0.7</v>
      </c>
      <c r="H111" s="12">
        <f>H106</f>
        <v>6.9999999999999999E-4</v>
      </c>
      <c r="I111" s="66">
        <f t="shared" si="23"/>
        <v>4.8999999999999998E-4</v>
      </c>
    </row>
    <row r="112" spans="1:9" x14ac:dyDescent="0.2">
      <c r="A112" s="34" t="s">
        <v>9</v>
      </c>
      <c r="B112" s="58">
        <v>1.2</v>
      </c>
      <c r="C112" s="77">
        <v>1</v>
      </c>
      <c r="D112" s="35">
        <v>0.55000000000000004</v>
      </c>
      <c r="E112" s="47">
        <f t="shared" si="21"/>
        <v>0.66</v>
      </c>
      <c r="F112" s="58">
        <v>0.7</v>
      </c>
      <c r="G112" s="47">
        <f t="shared" si="22"/>
        <v>0.46199999999999997</v>
      </c>
      <c r="H112" s="12">
        <f>H106</f>
        <v>6.9999999999999999E-4</v>
      </c>
      <c r="I112" s="66">
        <f t="shared" si="23"/>
        <v>3.2339999999999995E-4</v>
      </c>
    </row>
    <row r="113" spans="1:9" x14ac:dyDescent="0.2">
      <c r="A113" s="34" t="s">
        <v>10</v>
      </c>
      <c r="B113" s="58">
        <v>3.2</v>
      </c>
      <c r="C113" s="77">
        <v>1</v>
      </c>
      <c r="D113" s="95">
        <v>0.05</v>
      </c>
      <c r="E113" s="47">
        <f t="shared" si="21"/>
        <v>0.16000000000000003</v>
      </c>
      <c r="F113" s="58">
        <v>0.3</v>
      </c>
      <c r="G113" s="47">
        <f t="shared" si="22"/>
        <v>4.8000000000000008E-2</v>
      </c>
      <c r="H113" s="12">
        <f>H106</f>
        <v>6.9999999999999999E-4</v>
      </c>
      <c r="I113" s="66">
        <f t="shared" si="23"/>
        <v>3.3600000000000004E-5</v>
      </c>
    </row>
    <row r="114" spans="1:9" ht="13.5" thickBot="1" x14ac:dyDescent="0.25">
      <c r="A114" s="36" t="s">
        <v>52</v>
      </c>
      <c r="B114" s="39" t="s">
        <v>49</v>
      </c>
      <c r="C114" s="38">
        <v>0</v>
      </c>
      <c r="D114" s="38">
        <v>1</v>
      </c>
      <c r="E114" s="55" t="s">
        <v>49</v>
      </c>
      <c r="F114" s="59">
        <v>29.9</v>
      </c>
      <c r="G114" s="39" t="s">
        <v>49</v>
      </c>
      <c r="H114" s="37">
        <f>H106</f>
        <v>6.9999999999999999E-4</v>
      </c>
      <c r="I114" s="68" t="s">
        <v>49</v>
      </c>
    </row>
    <row r="115" spans="1:9" ht="14.25" thickTop="1" thickBot="1" x14ac:dyDescent="0.25">
      <c r="A115" s="43"/>
      <c r="B115" s="41"/>
      <c r="C115" s="44"/>
      <c r="D115" s="44"/>
      <c r="E115" s="121" t="s">
        <v>99</v>
      </c>
      <c r="F115" s="121"/>
      <c r="G115" s="121"/>
      <c r="H115" s="122"/>
      <c r="I115" s="67">
        <f>SUM(I106:I113)</f>
        <v>1.26987E-2</v>
      </c>
    </row>
    <row r="116" spans="1:9" ht="13.5" thickTop="1" x14ac:dyDescent="0.2"/>
    <row r="117" spans="1:9" ht="13.5" thickBot="1" x14ac:dyDescent="0.25">
      <c r="A117" s="3" t="s">
        <v>69</v>
      </c>
    </row>
    <row r="118" spans="1:9" ht="51.75" thickTop="1" x14ac:dyDescent="0.2">
      <c r="A118" s="119" t="s">
        <v>47</v>
      </c>
      <c r="B118" s="25" t="s">
        <v>41</v>
      </c>
      <c r="C118" s="26" t="s">
        <v>0</v>
      </c>
      <c r="D118" s="26" t="s">
        <v>1</v>
      </c>
      <c r="E118" s="25" t="s">
        <v>39</v>
      </c>
      <c r="F118" s="26" t="s">
        <v>71</v>
      </c>
      <c r="G118" s="25" t="s">
        <v>48</v>
      </c>
      <c r="H118" s="25" t="s">
        <v>16</v>
      </c>
      <c r="I118" s="27" t="s">
        <v>2</v>
      </c>
    </row>
    <row r="119" spans="1:9" ht="13.5" thickBot="1" x14ac:dyDescent="0.25">
      <c r="A119" s="120"/>
      <c r="B119" s="28" t="s">
        <v>40</v>
      </c>
      <c r="C119" s="28" t="s">
        <v>3</v>
      </c>
      <c r="D119" s="28" t="s">
        <v>4</v>
      </c>
      <c r="E119" s="28" t="s">
        <v>40</v>
      </c>
      <c r="F119" s="28" t="s">
        <v>19</v>
      </c>
      <c r="G119" s="29" t="s">
        <v>24</v>
      </c>
      <c r="H119" s="28" t="s">
        <v>17</v>
      </c>
      <c r="I119" s="30" t="s">
        <v>18</v>
      </c>
    </row>
    <row r="120" spans="1:9" ht="13.5" thickTop="1" x14ac:dyDescent="0.2">
      <c r="A120" s="53" t="s">
        <v>6</v>
      </c>
      <c r="B120" s="57">
        <v>3.6</v>
      </c>
      <c r="C120" s="76">
        <v>1</v>
      </c>
      <c r="D120" s="94">
        <v>0.05</v>
      </c>
      <c r="E120" s="54">
        <f t="shared" ref="E120:E127" si="24">B120*C120*D120</f>
        <v>0.18000000000000002</v>
      </c>
      <c r="F120" s="57">
        <v>2.2999999999999998</v>
      </c>
      <c r="G120" s="54">
        <f t="shared" ref="G120:G127" si="25">E120*F120</f>
        <v>0.41400000000000003</v>
      </c>
      <c r="H120" s="31">
        <v>6.9999999999999999E-4</v>
      </c>
      <c r="I120" s="65">
        <f t="shared" ref="I120:I127" si="26">G120*H120</f>
        <v>2.898E-4</v>
      </c>
    </row>
    <row r="121" spans="1:9" x14ac:dyDescent="0.2">
      <c r="A121" s="52" t="s">
        <v>7</v>
      </c>
      <c r="B121" s="58">
        <v>3.2</v>
      </c>
      <c r="C121" s="77">
        <v>1</v>
      </c>
      <c r="D121" s="35">
        <v>0.55000000000000004</v>
      </c>
      <c r="E121" s="47">
        <f t="shared" si="24"/>
        <v>1.7600000000000002</v>
      </c>
      <c r="F121" s="58">
        <v>0.4</v>
      </c>
      <c r="G121" s="47">
        <f t="shared" si="25"/>
        <v>0.70400000000000018</v>
      </c>
      <c r="H121" s="12">
        <f>H120</f>
        <v>6.9999999999999999E-4</v>
      </c>
      <c r="I121" s="66">
        <f t="shared" si="26"/>
        <v>4.9280000000000016E-4</v>
      </c>
    </row>
    <row r="122" spans="1:9" x14ac:dyDescent="0.2">
      <c r="A122" s="52" t="s">
        <v>5</v>
      </c>
      <c r="B122" s="58">
        <v>1.5</v>
      </c>
      <c r="C122" s="77">
        <v>1</v>
      </c>
      <c r="D122" s="35">
        <v>0.7</v>
      </c>
      <c r="E122" s="47">
        <f t="shared" si="24"/>
        <v>1.0499999999999998</v>
      </c>
      <c r="F122" s="78">
        <v>7.3</v>
      </c>
      <c r="G122" s="47">
        <f t="shared" si="25"/>
        <v>7.6649999999999983</v>
      </c>
      <c r="H122" s="12">
        <f>H120</f>
        <v>6.9999999999999999E-4</v>
      </c>
      <c r="I122" s="66">
        <f t="shared" si="26"/>
        <v>5.3654999999999987E-3</v>
      </c>
    </row>
    <row r="123" spans="1:9" x14ac:dyDescent="0.2">
      <c r="A123" s="52" t="s">
        <v>8</v>
      </c>
      <c r="B123" s="58">
        <v>4.2</v>
      </c>
      <c r="C123" s="77">
        <v>1</v>
      </c>
      <c r="D123" s="95">
        <v>0.4</v>
      </c>
      <c r="E123" s="47">
        <f t="shared" si="24"/>
        <v>1.6800000000000002</v>
      </c>
      <c r="F123" s="78">
        <v>4.9000000000000004</v>
      </c>
      <c r="G123" s="47">
        <f t="shared" si="25"/>
        <v>8.2320000000000011</v>
      </c>
      <c r="H123" s="12">
        <f>H120</f>
        <v>6.9999999999999999E-4</v>
      </c>
      <c r="I123" s="66">
        <f t="shared" si="26"/>
        <v>5.7624000000000009E-3</v>
      </c>
    </row>
    <row r="124" spans="1:9" x14ac:dyDescent="0.2">
      <c r="A124" s="52" t="s">
        <v>51</v>
      </c>
      <c r="B124" s="58">
        <v>1.1000000000000001</v>
      </c>
      <c r="C124" s="77">
        <v>1</v>
      </c>
      <c r="D124" s="35">
        <v>0.7</v>
      </c>
      <c r="E124" s="47">
        <f t="shared" si="24"/>
        <v>0.77</v>
      </c>
      <c r="F124" s="58">
        <v>2.2999999999999998</v>
      </c>
      <c r="G124" s="47">
        <f t="shared" si="25"/>
        <v>1.7709999999999999</v>
      </c>
      <c r="H124" s="12">
        <f>H120</f>
        <v>6.9999999999999999E-4</v>
      </c>
      <c r="I124" s="66">
        <f t="shared" si="26"/>
        <v>1.2396999999999998E-3</v>
      </c>
    </row>
    <row r="125" spans="1:9" x14ac:dyDescent="0.2">
      <c r="A125" s="34" t="s">
        <v>50</v>
      </c>
      <c r="B125" s="58">
        <v>0.7</v>
      </c>
      <c r="C125" s="77">
        <v>1</v>
      </c>
      <c r="D125" s="35">
        <v>1</v>
      </c>
      <c r="E125" s="47">
        <f t="shared" si="24"/>
        <v>0.7</v>
      </c>
      <c r="F125" s="58">
        <v>0.9</v>
      </c>
      <c r="G125" s="47">
        <f t="shared" si="25"/>
        <v>0.63</v>
      </c>
      <c r="H125" s="12">
        <f>H120</f>
        <v>6.9999999999999999E-4</v>
      </c>
      <c r="I125" s="66">
        <f t="shared" si="26"/>
        <v>4.4099999999999999E-4</v>
      </c>
    </row>
    <row r="126" spans="1:9" x14ac:dyDescent="0.2">
      <c r="A126" s="34" t="s">
        <v>9</v>
      </c>
      <c r="B126" s="58">
        <v>1.2</v>
      </c>
      <c r="C126" s="77">
        <v>1</v>
      </c>
      <c r="D126" s="35">
        <v>0.55000000000000004</v>
      </c>
      <c r="E126" s="47">
        <f t="shared" si="24"/>
        <v>0.66</v>
      </c>
      <c r="F126" s="58">
        <v>0.9</v>
      </c>
      <c r="G126" s="47">
        <f t="shared" si="25"/>
        <v>0.59400000000000008</v>
      </c>
      <c r="H126" s="12">
        <f>H120</f>
        <v>6.9999999999999999E-4</v>
      </c>
      <c r="I126" s="66">
        <f t="shared" si="26"/>
        <v>4.1580000000000008E-4</v>
      </c>
    </row>
    <row r="127" spans="1:9" x14ac:dyDescent="0.2">
      <c r="A127" s="34" t="s">
        <v>10</v>
      </c>
      <c r="B127" s="58">
        <v>3.2</v>
      </c>
      <c r="C127" s="77">
        <v>1</v>
      </c>
      <c r="D127" s="95">
        <v>0.05</v>
      </c>
      <c r="E127" s="47">
        <f t="shared" si="24"/>
        <v>0.16000000000000003</v>
      </c>
      <c r="F127" s="58">
        <v>0.4</v>
      </c>
      <c r="G127" s="47">
        <f t="shared" si="25"/>
        <v>6.4000000000000015E-2</v>
      </c>
      <c r="H127" s="12">
        <f>H120</f>
        <v>6.9999999999999999E-4</v>
      </c>
      <c r="I127" s="66">
        <f t="shared" si="26"/>
        <v>4.4800000000000012E-5</v>
      </c>
    </row>
    <row r="128" spans="1:9" ht="13.5" thickBot="1" x14ac:dyDescent="0.25">
      <c r="A128" s="36" t="s">
        <v>52</v>
      </c>
      <c r="B128" s="39" t="s">
        <v>49</v>
      </c>
      <c r="C128" s="38">
        <v>0</v>
      </c>
      <c r="D128" s="38">
        <v>1</v>
      </c>
      <c r="E128" s="55" t="s">
        <v>49</v>
      </c>
      <c r="F128" s="59">
        <v>32.4</v>
      </c>
      <c r="G128" s="39" t="s">
        <v>49</v>
      </c>
      <c r="H128" s="37">
        <f>H120</f>
        <v>6.9999999999999999E-4</v>
      </c>
      <c r="I128" s="68" t="s">
        <v>49</v>
      </c>
    </row>
    <row r="129" spans="1:9" ht="14.25" thickTop="1" thickBot="1" x14ac:dyDescent="0.25">
      <c r="A129" s="43"/>
      <c r="B129" s="41"/>
      <c r="C129" s="44"/>
      <c r="D129" s="44"/>
      <c r="E129" s="121" t="s">
        <v>100</v>
      </c>
      <c r="F129" s="121"/>
      <c r="G129" s="121"/>
      <c r="H129" s="122"/>
      <c r="I129" s="67">
        <f>SUM(I120:I127)</f>
        <v>1.4051800000000001E-2</v>
      </c>
    </row>
    <row r="130" spans="1:9" ht="13.5" thickTop="1" x14ac:dyDescent="0.2"/>
  </sheetData>
  <mergeCells count="18">
    <mergeCell ref="E115:H115"/>
    <mergeCell ref="E129:H129"/>
    <mergeCell ref="A90:A91"/>
    <mergeCell ref="A104:A105"/>
    <mergeCell ref="A118:A119"/>
    <mergeCell ref="E87:H87"/>
    <mergeCell ref="E101:H101"/>
    <mergeCell ref="A6:A7"/>
    <mergeCell ref="A20:A21"/>
    <mergeCell ref="A34:A35"/>
    <mergeCell ref="A48:A49"/>
    <mergeCell ref="A62:A63"/>
    <mergeCell ref="A76:A77"/>
    <mergeCell ref="E17:H17"/>
    <mergeCell ref="E31:H31"/>
    <mergeCell ref="E45:H45"/>
    <mergeCell ref="E59:H59"/>
    <mergeCell ref="E73:H73"/>
  </mergeCells>
  <pageMargins left="0.7" right="0.7" top="0.75" bottom="0.75" header="0.3" footer="0.3"/>
  <pageSetup fitToHeight="0" orientation="landscape" r:id="rId1"/>
  <headerFooter>
    <oddFooter>&amp;L1204189.000 – 4964</oddFooter>
  </headerFooter>
  <rowBreaks count="4" manualBreakCount="4">
    <brk id="32" max="16383" man="1"/>
    <brk id="60" max="16383" man="1"/>
    <brk id="88" max="16383" man="1"/>
    <brk id="11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ource xmlns="http://schemas.microsoft.com/sharepoint/v3/fields" xsi:nil="true"/>
    <Language xmlns="http://schemas.microsoft.com/sharepoint/v3">English</Language>
    <j747ac98061d40f0aa7bd47e1db5675d xmlns="4ffa91fb-a0ff-4ac5-b2db-65c790d184a4">
      <Terms xmlns="http://schemas.microsoft.com/office/infopath/2007/PartnerControls"/>
    </j747ac98061d40f0aa7bd47e1db5675d>
    <External_x0020_Contributor xmlns="4ffa91fb-a0ff-4ac5-b2db-65c790d184a4" xsi:nil="true"/>
    <TaxKeywordTaxHTField xmlns="4ffa91fb-a0ff-4ac5-b2db-65c790d184a4">
      <Terms xmlns="http://schemas.microsoft.com/office/infopath/2007/PartnerControls"/>
    </TaxKeywordTaxHTField>
    <Record xmlns="4ffa91fb-a0ff-4ac5-b2db-65c790d184a4">Shared</Record>
    <Rights xmlns="4ffa91fb-a0ff-4ac5-b2db-65c790d184a4" xsi:nil="true"/>
    <Document_x0020_Creation_x0020_Date xmlns="4ffa91fb-a0ff-4ac5-b2db-65c790d184a4">2014-09-10T12:07:14+00:00</Document_x0020_Creation_x0020_Date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  <TaxCatchAll xmlns="4ffa91fb-a0ff-4ac5-b2db-65c790d184a4"/>
  </documentManagement>
</p:properties>
</file>

<file path=customXml/item3.xml><?xml version="1.0" encoding="utf-8"?>
<?mso-contentType ?>
<SharedContentType xmlns="Microsoft.SharePoint.Taxonomy.ContentTypeSync" SourceId="29f62856-1543-49d4-a736-4569d363f533" ContentTypeId="0x0101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86AEF90401FA4BBC95283E2750F056" ma:contentTypeVersion="18" ma:contentTypeDescription="Create a new document." ma:contentTypeScope="" ma:versionID="c7be3ecb6938f70a6e5f1781afedd564">
  <xsd:schema xmlns:xsd="http://www.w3.org/2001/XMLSchema" xmlns:xs="http://www.w3.org/2001/XMLSchema" xmlns:p="http://schemas.microsoft.com/office/2006/metadata/properties" xmlns:ns1="http://schemas.microsoft.com/sharepoint/v3" xmlns:ns3="4ffa91fb-a0ff-4ac5-b2db-65c790d184a4" xmlns:ns4="http://schemas.microsoft.com/sharepoint.v3" xmlns:ns5="http://schemas.microsoft.com/sharepoint/v3/fields" xmlns:ns6="4177c2da-91c2-43b6-89eb-1292f3bb74eb" targetNamespace="http://schemas.microsoft.com/office/2006/metadata/properties" ma:root="true" ma:fieldsID="9d92cf6938c099f5b0a0e5d2fe9de3b5" ns1:_="" ns3:_="" ns4:_="" ns5:_="" ns6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4177c2da-91c2-43b6-89eb-1292f3bb74eb"/>
    <xsd:element name="properties">
      <xsd:complexType>
        <xsd:sequence>
          <xsd:element name="documentManagement">
            <xsd:complexType>
              <xsd:all>
                <xsd:element ref="ns3:Document_x0020_Creation_x0020_Date" minOccurs="0"/>
                <xsd:element ref="ns3:Creator" minOccurs="0"/>
                <xsd:element ref="ns3:EPA_x0020_Office" minOccurs="0"/>
                <xsd:element ref="ns3:Record" minOccurs="0"/>
                <xsd:element ref="ns4:CategoryDescription" minOccurs="0"/>
                <xsd:element ref="ns3:Identifier" minOccurs="0"/>
                <xsd:element ref="ns3:EPA_x0020_Contributor" minOccurs="0"/>
                <xsd:element ref="ns3:External_x0020_Contributor" minOccurs="0"/>
                <xsd:element ref="ns5:_Coverage" minOccurs="0"/>
                <xsd:element ref="ns3:EPA_x0020_Related_x0020_Documents" minOccurs="0"/>
                <xsd:element ref="ns5:_Source" minOccurs="0"/>
                <xsd:element ref="ns3:Rights" minOccurs="0"/>
                <xsd:element ref="ns1:Language" minOccurs="0"/>
                <xsd:element ref="ns3:j747ac98061d40f0aa7bd47e1db5675d" minOccurs="0"/>
                <xsd:element ref="ns3:TaxKeywordTaxHTField" minOccurs="0"/>
                <xsd:element ref="ns3:TaxCatchAllLabel" minOccurs="0"/>
                <xsd:element ref="ns3:TaxCatchAll" minOccurs="0"/>
                <xsd:element ref="ns6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 ma:readOnly="fals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 ma:readOnly="false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 ma:readOnly="false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hidden="true" ma:list="{dd6d6cb1-013f-420d-928f-7423eb88c026}" ma:internalName="TaxCatchAllLabel" ma:readOnly="true" ma:showField="CatchAllDataLabel" ma:web="4177c2da-91c2-43b6-89eb-1292f3bb74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hidden="true" ma:list="{dd6d6cb1-013f-420d-928f-7423eb88c026}" ma:internalName="TaxCatchAll" ma:showField="CatchAllData" ma:web="4177c2da-91c2-43b6-89eb-1292f3bb74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77c2da-91c2-43b6-89eb-1292f3bb74eb" elementFormDefault="qualified">
    <xsd:import namespace="http://schemas.microsoft.com/office/2006/documentManagement/types"/>
    <xsd:import namespace="http://schemas.microsoft.com/office/infopath/2007/PartnerControls"/>
    <xsd:element name="SharedWithUsers" ma:index="2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9130D8-93BB-405E-A828-A850D57E39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24279A-E834-49BC-8A6D-0D246CB96430}">
  <ds:schemaRefs>
    <ds:schemaRef ds:uri="http://purl.org/dc/dcmitype/"/>
    <ds:schemaRef ds:uri="4ffa91fb-a0ff-4ac5-b2db-65c790d184a4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4177c2da-91c2-43b6-89eb-1292f3bb74eb"/>
    <ds:schemaRef ds:uri="http://schemas.microsoft.com/sharepoint/v3/fields"/>
    <ds:schemaRef ds:uri="http://schemas.microsoft.com/sharepoint.v3"/>
    <ds:schemaRef ds:uri="http://schemas.microsoft.com/sharepoint/v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B5D5851-BCB8-4D39-8F7F-E4016349F8D5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0FB34082-B651-4191-AE5B-080BEB8BE2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ffa91fb-a0ff-4ac5-b2db-65c790d184a4"/>
    <ds:schemaRef ds:uri="http://schemas.microsoft.com/sharepoint.v3"/>
    <ds:schemaRef ds:uri="http://schemas.microsoft.com/sharepoint/v3/fields"/>
    <ds:schemaRef ds:uri="4177c2da-91c2-43b6-89eb-1292f3bb74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Input+Results</vt:lpstr>
      <vt:lpstr>Chronic</vt:lpstr>
      <vt:lpstr>Acute 90</vt:lpstr>
      <vt:lpstr>Acute 95</vt:lpstr>
      <vt:lpstr>Acute 90-contributors</vt:lpstr>
      <vt:lpstr>Acute 95-contributors</vt:lpstr>
      <vt:lpstr>Chronic Tier 3 (Example)</vt:lpstr>
      <vt:lpstr>Acute 90 Tier 3 (Ex.)</vt:lpstr>
      <vt:lpstr>Acute 95 Tier 3 (Ex.) </vt:lpstr>
      <vt:lpstr>T3 Acute 90-contributors (Ex.)</vt:lpstr>
      <vt:lpstr>T3 Acute 95-contributors (Ex.)</vt:lpstr>
      <vt:lpstr>'Acute 90'!Print_Titles</vt:lpstr>
      <vt:lpstr>'Acute 90 Tier 3 (Ex.)'!Print_Titles</vt:lpstr>
      <vt:lpstr>'Acute 95'!Print_Titles</vt:lpstr>
      <vt:lpstr>'Acute 95 Tier 3 (Ex.) '!Print_Titles</vt:lpstr>
      <vt:lpstr>Chronic!Print_Titles</vt:lpstr>
    </vt:vector>
  </TitlesOfParts>
  <Company>exponent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jjohnston</dc:creator>
  <cp:lastModifiedBy>jlangsda</cp:lastModifiedBy>
  <cp:lastPrinted>2013-12-17T14:46:04Z</cp:lastPrinted>
  <dcterms:created xsi:type="dcterms:W3CDTF">2006-04-13T21:23:18Z</dcterms:created>
  <dcterms:modified xsi:type="dcterms:W3CDTF">2015-06-19T18:05:05Z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0x010100C686AEF90401FA4BBC95283E2750F056</vt:lpwstr>
  </property>
  <property fmtid="{D5CDD505-2E9C-101B-9397-08002B2CF9AE}" pid="3" name="IsMyDocuments">
    <vt:bool>true</vt:bool>
  </property>
  <property fmtid="{D5CDD505-2E9C-101B-9397-08002B2CF9AE}" pid="4" name="TaxKeyword">
    <vt:lpwstr/>
  </property>
  <property fmtid="{D5CDD505-2E9C-101B-9397-08002B2CF9AE}" pid="5" name="Document Type">
    <vt:lpwstr/>
  </property>
</Properties>
</file>