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RUM\Documents\nata2011\surrogates\"/>
    </mc:Choice>
  </mc:AlternateContent>
  <bookViews>
    <workbookView xWindow="0" yWindow="0" windowWidth="15336" windowHeight="6444"/>
  </bookViews>
  <sheets>
    <sheet name="readme" sheetId="18" r:id="rId1"/>
    <sheet name="LAWNCOMM15003" sheetId="17" r:id="rId2"/>
    <sheet name="Comm Park-Lawn-Rel-Wg Final" sheetId="16" r:id="rId3"/>
    <sheet name="MarkMorris_censusTracts_area" sheetId="15" r:id="rId4"/>
    <sheet name="850-golfcourses" sheetId="8" r:id="rId5"/>
  </sheets>
  <definedNames>
    <definedName name="_xlnm._FilterDatabase" localSheetId="2" hidden="1">'Comm Park-Lawn-Rel-Wg Final'!$A$2:$M$241</definedName>
    <definedName name="_xlnm._FilterDatabase" localSheetId="3" hidden="1">MarkMorris_censusTracts_area!$A$1:$H$244</definedName>
    <definedName name="_xlnm.Print_Titles" localSheetId="2">'Comm Park-Lawn-Rel-Wg Final'!$1:$2</definedName>
  </definedNames>
  <calcPr calcId="152511"/>
</workbook>
</file>

<file path=xl/calcChain.xml><?xml version="1.0" encoding="utf-8"?>
<calcChain xmlns="http://schemas.openxmlformats.org/spreadsheetml/2006/main">
  <c r="K241" i="16" l="1"/>
  <c r="L241" i="16" s="1"/>
  <c r="K240" i="16"/>
  <c r="L240" i="16" s="1"/>
  <c r="K239" i="16"/>
  <c r="L239" i="16" s="1"/>
  <c r="K238" i="16"/>
  <c r="L238" i="16" s="1"/>
  <c r="K237" i="16"/>
  <c r="L237" i="16" s="1"/>
  <c r="K236" i="16"/>
  <c r="L236" i="16" s="1"/>
  <c r="K235" i="16"/>
  <c r="L235" i="16" s="1"/>
  <c r="K234" i="16"/>
  <c r="L234" i="16" s="1"/>
  <c r="K233" i="16"/>
  <c r="L233" i="16" s="1"/>
  <c r="K232" i="16"/>
  <c r="L232" i="16" s="1"/>
  <c r="K231" i="16"/>
  <c r="L231" i="16" s="1"/>
  <c r="K230" i="16"/>
  <c r="L230" i="16" s="1"/>
  <c r="K229" i="16"/>
  <c r="L229" i="16" s="1"/>
  <c r="K228" i="16"/>
  <c r="L228" i="16" s="1"/>
  <c r="K227" i="16"/>
  <c r="L227" i="16" s="1"/>
  <c r="K226" i="16"/>
  <c r="L226" i="16" s="1"/>
  <c r="K225" i="16"/>
  <c r="L225" i="16" s="1"/>
  <c r="K224" i="16"/>
  <c r="L224" i="16" s="1"/>
  <c r="K223" i="16"/>
  <c r="L223" i="16" s="1"/>
  <c r="K222" i="16"/>
  <c r="L222" i="16" s="1"/>
  <c r="K221" i="16"/>
  <c r="L221" i="16" s="1"/>
  <c r="K220" i="16"/>
  <c r="L220" i="16" s="1"/>
  <c r="K219" i="16"/>
  <c r="L219" i="16" s="1"/>
  <c r="K218" i="16"/>
  <c r="L218" i="16" s="1"/>
  <c r="K217" i="16"/>
  <c r="L217" i="16" s="1"/>
  <c r="K216" i="16"/>
  <c r="L216" i="16" s="1"/>
  <c r="K215" i="16"/>
  <c r="L215" i="16" s="1"/>
  <c r="K214" i="16"/>
  <c r="L214" i="16" s="1"/>
  <c r="K213" i="16"/>
  <c r="L213" i="16" s="1"/>
  <c r="K212" i="16"/>
  <c r="L212" i="16" s="1"/>
  <c r="K211" i="16"/>
  <c r="L211" i="16" s="1"/>
  <c r="K210" i="16"/>
  <c r="L210" i="16" s="1"/>
  <c r="K209" i="16"/>
  <c r="L209" i="16" s="1"/>
  <c r="K208" i="16"/>
  <c r="L208" i="16" s="1"/>
  <c r="K207" i="16"/>
  <c r="L207" i="16" s="1"/>
  <c r="K206" i="16"/>
  <c r="L206" i="16" s="1"/>
  <c r="K205" i="16"/>
  <c r="L205" i="16" s="1"/>
  <c r="K204" i="16"/>
  <c r="L204" i="16" s="1"/>
  <c r="K203" i="16"/>
  <c r="L203" i="16" s="1"/>
  <c r="K202" i="16"/>
  <c r="L202" i="16" s="1"/>
  <c r="K201" i="16"/>
  <c r="L201" i="16" s="1"/>
  <c r="K200" i="16"/>
  <c r="L200" i="16" s="1"/>
  <c r="K199" i="16"/>
  <c r="L199" i="16" s="1"/>
  <c r="K198" i="16"/>
  <c r="L198" i="16" s="1"/>
  <c r="K197" i="16"/>
  <c r="L197" i="16" s="1"/>
  <c r="K196" i="16"/>
  <c r="L196" i="16" s="1"/>
  <c r="K195" i="16"/>
  <c r="L195" i="16" s="1"/>
  <c r="K194" i="16"/>
  <c r="L194" i="16" s="1"/>
  <c r="K193" i="16"/>
  <c r="L193" i="16" s="1"/>
  <c r="K192" i="16"/>
  <c r="L192" i="16" s="1"/>
  <c r="K191" i="16"/>
  <c r="L191" i="16" s="1"/>
  <c r="K190" i="16"/>
  <c r="L190" i="16" s="1"/>
  <c r="K189" i="16"/>
  <c r="L189" i="16" s="1"/>
  <c r="K188" i="16"/>
  <c r="L188" i="16" s="1"/>
  <c r="K186" i="16"/>
  <c r="L186" i="16" s="1"/>
  <c r="K185" i="16"/>
  <c r="L185" i="16" s="1"/>
  <c r="K181" i="16"/>
  <c r="L181" i="16" s="1"/>
  <c r="K183" i="16"/>
  <c r="L183" i="16" s="1"/>
  <c r="K182" i="16"/>
  <c r="L182" i="16" s="1"/>
  <c r="K184" i="16"/>
  <c r="L184" i="16" s="1"/>
  <c r="K179" i="16"/>
  <c r="L179" i="16" s="1"/>
  <c r="K180" i="16"/>
  <c r="L180" i="16" s="1"/>
  <c r="K187" i="16"/>
  <c r="L187" i="16" s="1"/>
  <c r="K178" i="16"/>
  <c r="L178" i="16" s="1"/>
  <c r="K177" i="16"/>
  <c r="L177" i="16" s="1"/>
  <c r="K176" i="16"/>
  <c r="L176" i="16" s="1"/>
  <c r="K175" i="16"/>
  <c r="L175" i="16" s="1"/>
  <c r="K174" i="16"/>
  <c r="L174" i="16" s="1"/>
  <c r="K173" i="16"/>
  <c r="L173" i="16" s="1"/>
  <c r="K172" i="16"/>
  <c r="L172" i="16" s="1"/>
  <c r="K170" i="16"/>
  <c r="L170" i="16" s="1"/>
  <c r="K171" i="16"/>
  <c r="L171" i="16" s="1"/>
  <c r="K169" i="16"/>
  <c r="L169" i="16" s="1"/>
  <c r="K168" i="16"/>
  <c r="L168" i="16" s="1"/>
  <c r="K166" i="16"/>
  <c r="L166" i="16" s="1"/>
  <c r="K165" i="16"/>
  <c r="L165" i="16" s="1"/>
  <c r="K167" i="16"/>
  <c r="L167" i="16" s="1"/>
  <c r="K164" i="16"/>
  <c r="L164" i="16" s="1"/>
  <c r="K163" i="16"/>
  <c r="L163" i="16" s="1"/>
  <c r="K162" i="16"/>
  <c r="L162" i="16" s="1"/>
  <c r="K161" i="16"/>
  <c r="L161" i="16" s="1"/>
  <c r="K159" i="16"/>
  <c r="L159" i="16" s="1"/>
  <c r="K160" i="16"/>
  <c r="L160" i="16" s="1"/>
  <c r="K158" i="16"/>
  <c r="L158" i="16" s="1"/>
  <c r="K156" i="16"/>
  <c r="L156" i="16" s="1"/>
  <c r="K155" i="16"/>
  <c r="L155" i="16" s="1"/>
  <c r="K154" i="16"/>
  <c r="L154" i="16" s="1"/>
  <c r="K153" i="16"/>
  <c r="L153" i="16" s="1"/>
  <c r="K152" i="16"/>
  <c r="L152" i="16" s="1"/>
  <c r="K151" i="16"/>
  <c r="L151" i="16" s="1"/>
  <c r="K150" i="16"/>
  <c r="L150" i="16" s="1"/>
  <c r="K148" i="16"/>
  <c r="L148" i="16" s="1"/>
  <c r="K147" i="16"/>
  <c r="L147" i="16" s="1"/>
  <c r="K146" i="16"/>
  <c r="L146" i="16" s="1"/>
  <c r="K143" i="16"/>
  <c r="L143" i="16" s="1"/>
  <c r="K144" i="16"/>
  <c r="L144" i="16" s="1"/>
  <c r="K140" i="16"/>
  <c r="L140" i="16" s="1"/>
  <c r="K142" i="16"/>
  <c r="L142" i="16" s="1"/>
  <c r="K141" i="16"/>
  <c r="L141" i="16" s="1"/>
  <c r="K139" i="16"/>
  <c r="L139" i="16" s="1"/>
  <c r="K137" i="16"/>
  <c r="L137" i="16" s="1"/>
  <c r="K138" i="16"/>
  <c r="L138" i="16" s="1"/>
  <c r="K136" i="16"/>
  <c r="L136" i="16" s="1"/>
  <c r="K135" i="16"/>
  <c r="L135" i="16" s="1"/>
  <c r="K134" i="16"/>
  <c r="L134" i="16" s="1"/>
  <c r="K131" i="16"/>
  <c r="L131" i="16" s="1"/>
  <c r="K133" i="16"/>
  <c r="L133" i="16" s="1"/>
  <c r="K157" i="16"/>
  <c r="L157" i="16" s="1"/>
  <c r="K129" i="16"/>
  <c r="L129" i="16" s="1"/>
  <c r="K128" i="16"/>
  <c r="L128" i="16" s="1"/>
  <c r="K125" i="16"/>
  <c r="L125" i="16" s="1"/>
  <c r="K149" i="16"/>
  <c r="L149" i="16" s="1"/>
  <c r="K145" i="16"/>
  <c r="L145" i="16" s="1"/>
  <c r="K127" i="16"/>
  <c r="L127" i="16" s="1"/>
  <c r="K126" i="16"/>
  <c r="L126" i="16" s="1"/>
  <c r="K123" i="16"/>
  <c r="L123" i="16" s="1"/>
  <c r="K122" i="16"/>
  <c r="L122" i="16" s="1"/>
  <c r="K121" i="16"/>
  <c r="L121" i="16" s="1"/>
  <c r="K132" i="16"/>
  <c r="L132" i="16" s="1"/>
  <c r="K120" i="16"/>
  <c r="L120" i="16" s="1"/>
  <c r="K119" i="16"/>
  <c r="L119" i="16" s="1"/>
  <c r="K116" i="16"/>
  <c r="L116" i="16" s="1"/>
  <c r="K117" i="16"/>
  <c r="L117" i="16" s="1"/>
  <c r="K114" i="16"/>
  <c r="L114" i="16" s="1"/>
  <c r="K124" i="16"/>
  <c r="L124" i="16" s="1"/>
  <c r="K118" i="16"/>
  <c r="L118" i="16" s="1"/>
  <c r="K112" i="16"/>
  <c r="L112" i="16" s="1"/>
  <c r="K115" i="16"/>
  <c r="L115" i="16" s="1"/>
  <c r="K113" i="16"/>
  <c r="L113" i="16" s="1"/>
  <c r="K111" i="16"/>
  <c r="L111" i="16" s="1"/>
  <c r="K109" i="16"/>
  <c r="L109" i="16" s="1"/>
  <c r="K108" i="16"/>
  <c r="L108" i="16" s="1"/>
  <c r="K106" i="16"/>
  <c r="L106" i="16" s="1"/>
  <c r="K107" i="16"/>
  <c r="L107" i="16" s="1"/>
  <c r="K105" i="16"/>
  <c r="L105" i="16" s="1"/>
  <c r="K101" i="16"/>
  <c r="L101" i="16" s="1"/>
  <c r="K103" i="16"/>
  <c r="L103" i="16" s="1"/>
  <c r="K102" i="16"/>
  <c r="L102" i="16" s="1"/>
  <c r="K98" i="16"/>
  <c r="L98" i="16" s="1"/>
  <c r="K97" i="16"/>
  <c r="L97" i="16" s="1"/>
  <c r="K96" i="16"/>
  <c r="L96" i="16" s="1"/>
  <c r="K92" i="16"/>
  <c r="L92" i="16" s="1"/>
  <c r="K95" i="16"/>
  <c r="L95" i="16" s="1"/>
  <c r="K94" i="16"/>
  <c r="L94" i="16" s="1"/>
  <c r="K91" i="16"/>
  <c r="L91" i="16" s="1"/>
  <c r="K89" i="16"/>
  <c r="L89" i="16" s="1"/>
  <c r="K90" i="16"/>
  <c r="L90" i="16" s="1"/>
  <c r="K85" i="16"/>
  <c r="L85" i="16" s="1"/>
  <c r="K82" i="16"/>
  <c r="L82" i="16" s="1"/>
  <c r="K84" i="16"/>
  <c r="L84" i="16" s="1"/>
  <c r="K77" i="16"/>
  <c r="L77" i="16" s="1"/>
  <c r="K87" i="16"/>
  <c r="L87" i="16" s="1"/>
  <c r="K86" i="16"/>
  <c r="L86" i="16" s="1"/>
  <c r="K80" i="16"/>
  <c r="L80" i="16" s="1"/>
  <c r="K93" i="16"/>
  <c r="L93" i="16" s="1"/>
  <c r="K78" i="16"/>
  <c r="L78" i="16" s="1"/>
  <c r="K79" i="16"/>
  <c r="L79" i="16" s="1"/>
  <c r="K104" i="16"/>
  <c r="L104" i="16" s="1"/>
  <c r="K76" i="16"/>
  <c r="L76" i="16" s="1"/>
  <c r="K75" i="16"/>
  <c r="L75" i="16" s="1"/>
  <c r="K74" i="16"/>
  <c r="L74" i="16" s="1"/>
  <c r="K88" i="16"/>
  <c r="L88" i="16" s="1"/>
  <c r="K72" i="16"/>
  <c r="L72" i="16" s="1"/>
  <c r="K83" i="16"/>
  <c r="L83" i="16" s="1"/>
  <c r="K73" i="16"/>
  <c r="L73" i="16" s="1"/>
  <c r="K100" i="16"/>
  <c r="L100" i="16" s="1"/>
  <c r="K71" i="16"/>
  <c r="L71" i="16" s="1"/>
  <c r="K64" i="16"/>
  <c r="L64" i="16" s="1"/>
  <c r="K69" i="16"/>
  <c r="L69" i="16" s="1"/>
  <c r="K67" i="16"/>
  <c r="L67" i="16" s="1"/>
  <c r="K65" i="16"/>
  <c r="L65" i="16" s="1"/>
  <c r="K66" i="16"/>
  <c r="L66" i="16" s="1"/>
  <c r="K130" i="16"/>
  <c r="L130" i="16" s="1"/>
  <c r="K99" i="16"/>
  <c r="L99" i="16" s="1"/>
  <c r="K61" i="16"/>
  <c r="L61" i="16" s="1"/>
  <c r="K60" i="16"/>
  <c r="L60" i="16" s="1"/>
  <c r="K63" i="16"/>
  <c r="L63" i="16" s="1"/>
  <c r="K58" i="16"/>
  <c r="L58" i="16" s="1"/>
  <c r="K62" i="16"/>
  <c r="L62" i="16" s="1"/>
  <c r="K56" i="16"/>
  <c r="L56" i="16" s="1"/>
  <c r="K52" i="16"/>
  <c r="L52" i="16" s="1"/>
  <c r="K68" i="16"/>
  <c r="L68" i="16" s="1"/>
  <c r="K81" i="16"/>
  <c r="L81" i="16" s="1"/>
  <c r="K55" i="16"/>
  <c r="L55" i="16" s="1"/>
  <c r="K50" i="16"/>
  <c r="L50" i="16" s="1"/>
  <c r="K110" i="16"/>
  <c r="L110" i="16" s="1"/>
  <c r="K49" i="16"/>
  <c r="L49" i="16" s="1"/>
  <c r="K48" i="16"/>
  <c r="L48" i="16" s="1"/>
  <c r="K46" i="16"/>
  <c r="L46" i="16" s="1"/>
  <c r="K54" i="16"/>
  <c r="L54" i="16" s="1"/>
  <c r="K45" i="16"/>
  <c r="L45" i="16" s="1"/>
  <c r="K40" i="16"/>
  <c r="L40" i="16" s="1"/>
  <c r="K53" i="16"/>
  <c r="L53" i="16" s="1"/>
  <c r="K47" i="16"/>
  <c r="L47" i="16" s="1"/>
  <c r="K59" i="16"/>
  <c r="L59" i="16" s="1"/>
  <c r="K35" i="16"/>
  <c r="L35" i="16" s="1"/>
  <c r="K37" i="16"/>
  <c r="L37" i="16" s="1"/>
  <c r="K42" i="16"/>
  <c r="L42" i="16" s="1"/>
  <c r="K41" i="16"/>
  <c r="L41" i="16" s="1"/>
  <c r="K38" i="16"/>
  <c r="L38" i="16" s="1"/>
  <c r="K32" i="16"/>
  <c r="L32" i="16" s="1"/>
  <c r="K43" i="16"/>
  <c r="L43" i="16" s="1"/>
  <c r="K31" i="16"/>
  <c r="L31" i="16" s="1"/>
  <c r="K51" i="16"/>
  <c r="L51" i="16" s="1"/>
  <c r="K57" i="16"/>
  <c r="L57" i="16" s="1"/>
  <c r="K34" i="16"/>
  <c r="L34" i="16" s="1"/>
  <c r="K29" i="16"/>
  <c r="L29" i="16" s="1"/>
  <c r="K28" i="16"/>
  <c r="L28" i="16" s="1"/>
  <c r="K27" i="16"/>
  <c r="L27" i="16" s="1"/>
  <c r="K25" i="16"/>
  <c r="L25" i="16" s="1"/>
  <c r="K26" i="16"/>
  <c r="L26" i="16" s="1"/>
  <c r="K23" i="16"/>
  <c r="L23" i="16" s="1"/>
  <c r="K30" i="16"/>
  <c r="L30" i="16" s="1"/>
  <c r="K21" i="16"/>
  <c r="L21" i="16" s="1"/>
  <c r="K36" i="16"/>
  <c r="L36" i="16" s="1"/>
  <c r="K20" i="16"/>
  <c r="L20" i="16" s="1"/>
  <c r="K39" i="16"/>
  <c r="L39" i="16" s="1"/>
  <c r="K22" i="16"/>
  <c r="L22" i="16" s="1"/>
  <c r="K44" i="16"/>
  <c r="L44" i="16" s="1"/>
  <c r="K33" i="16"/>
  <c r="L33" i="16" s="1"/>
  <c r="K18" i="16"/>
  <c r="L18" i="16" s="1"/>
  <c r="K15" i="16"/>
  <c r="L15" i="16" s="1"/>
  <c r="K70" i="16"/>
  <c r="L70" i="16" s="1"/>
  <c r="K14" i="16"/>
  <c r="L14" i="16" s="1"/>
  <c r="K13" i="16"/>
  <c r="L13" i="16" s="1"/>
  <c r="K19" i="16"/>
  <c r="L19" i="16" s="1"/>
  <c r="K11" i="16"/>
  <c r="L11" i="16" s="1"/>
  <c r="K12" i="16"/>
  <c r="L12" i="16" s="1"/>
  <c r="K9" i="16"/>
  <c r="L9" i="16" s="1"/>
  <c r="K8" i="16"/>
  <c r="L8" i="16" s="1"/>
  <c r="K16" i="16"/>
  <c r="L16" i="16" s="1"/>
  <c r="K7" i="16"/>
  <c r="L7" i="16" s="1"/>
  <c r="K4" i="16"/>
  <c r="L4" i="16" s="1"/>
  <c r="K3" i="16"/>
  <c r="L3" i="16" s="1"/>
  <c r="K24" i="16"/>
  <c r="L24" i="16" s="1"/>
  <c r="K17" i="16"/>
  <c r="L17" i="16" s="1"/>
  <c r="K6" i="16"/>
  <c r="L6" i="16" s="1"/>
  <c r="K5" i="16"/>
  <c r="L5" i="16" s="1"/>
  <c r="K10" i="16"/>
  <c r="L10" i="16" s="1"/>
  <c r="L1" i="16" l="1"/>
  <c r="M90" i="16" s="1"/>
  <c r="M232" i="16" l="1"/>
  <c r="M141" i="16"/>
  <c r="M36" i="16"/>
  <c r="M214" i="16"/>
  <c r="M163" i="16"/>
  <c r="M87" i="16"/>
  <c r="M150" i="16"/>
  <c r="M230" i="16"/>
  <c r="M146" i="16"/>
  <c r="M188" i="16"/>
  <c r="M104" i="16"/>
  <c r="M227" i="16"/>
  <c r="M57" i="16"/>
  <c r="M208" i="16"/>
  <c r="M166" i="16"/>
  <c r="M212" i="16"/>
  <c r="M100" i="16"/>
  <c r="M33" i="16"/>
  <c r="M148" i="16"/>
  <c r="M159" i="16"/>
  <c r="M228" i="16"/>
  <c r="M110" i="16"/>
  <c r="M65" i="16"/>
  <c r="M89" i="16"/>
  <c r="M236" i="16"/>
  <c r="M172" i="16"/>
  <c r="M202" i="16"/>
  <c r="M168" i="16"/>
  <c r="M124" i="16"/>
  <c r="M122" i="16"/>
  <c r="M45" i="16"/>
  <c r="M126" i="16"/>
  <c r="M191" i="16"/>
  <c r="M142" i="16"/>
  <c r="M185" i="16"/>
  <c r="M186" i="16"/>
  <c r="M115" i="16"/>
  <c r="M233" i="16"/>
  <c r="M72" i="16"/>
  <c r="M50" i="16"/>
  <c r="M25" i="16"/>
  <c r="M137" i="16"/>
  <c r="M134" i="16"/>
  <c r="M207" i="16"/>
  <c r="M165" i="16"/>
  <c r="M224" i="16"/>
  <c r="M187" i="16"/>
  <c r="M210" i="16"/>
  <c r="M190" i="16"/>
  <c r="M164" i="16"/>
  <c r="M199" i="16"/>
  <c r="M82" i="16"/>
  <c r="M11" i="16"/>
  <c r="M29" i="16"/>
  <c r="M99" i="16"/>
  <c r="M6" i="16"/>
  <c r="M5" i="16"/>
  <c r="M3" i="16"/>
  <c r="M213" i="16"/>
  <c r="M112" i="16"/>
  <c r="M161" i="16"/>
  <c r="M116" i="16"/>
  <c r="M64" i="16"/>
  <c r="M83" i="16"/>
  <c r="M14" i="16"/>
  <c r="M66" i="16"/>
  <c r="M41" i="16"/>
  <c r="M77" i="16"/>
  <c r="M47" i="16"/>
  <c r="M73" i="16"/>
  <c r="M8" i="16"/>
  <c r="M32" i="16"/>
  <c r="M68" i="16"/>
  <c r="M91" i="16"/>
  <c r="M18" i="16"/>
  <c r="M43" i="16"/>
  <c r="M62" i="16"/>
  <c r="M101" i="16"/>
  <c r="M97" i="16"/>
  <c r="M149" i="16"/>
  <c r="M156" i="16"/>
  <c r="M221" i="16"/>
  <c r="M201" i="16"/>
  <c r="M238" i="16"/>
  <c r="M85" i="16"/>
  <c r="M123" i="16"/>
  <c r="M173" i="16"/>
  <c r="M237" i="16"/>
  <c r="M119" i="16"/>
  <c r="M158" i="16"/>
  <c r="M215" i="16"/>
  <c r="M151" i="16"/>
  <c r="M170" i="16"/>
  <c r="M194" i="16"/>
  <c r="M216" i="16"/>
  <c r="M235" i="16"/>
  <c r="M171" i="16"/>
  <c r="M192" i="16"/>
  <c r="M211" i="16"/>
  <c r="M234" i="16"/>
  <c r="M155" i="16"/>
  <c r="M175" i="16"/>
  <c r="M198" i="16"/>
  <c r="M220" i="16"/>
  <c r="M239" i="16"/>
  <c r="M135" i="16"/>
  <c r="M147" i="16"/>
  <c r="M95" i="16"/>
  <c r="M111" i="16"/>
  <c r="M107" i="16"/>
  <c r="M139" i="16"/>
  <c r="M12" i="16"/>
  <c r="M75" i="16"/>
  <c r="M15" i="16"/>
  <c r="M63" i="16"/>
  <c r="M30" i="16"/>
  <c r="M58" i="16"/>
  <c r="M120" i="16"/>
  <c r="M39" i="16"/>
  <c r="M69" i="16"/>
  <c r="M9" i="16"/>
  <c r="M26" i="16"/>
  <c r="M46" i="16"/>
  <c r="M67" i="16"/>
  <c r="M86" i="16"/>
  <c r="M114" i="16"/>
  <c r="M136" i="16"/>
  <c r="M189" i="16"/>
  <c r="M174" i="16"/>
  <c r="M231" i="16"/>
  <c r="M78" i="16"/>
  <c r="M108" i="16"/>
  <c r="M143" i="16"/>
  <c r="M205" i="16"/>
  <c r="M103" i="16"/>
  <c r="M129" i="16"/>
  <c r="M181" i="16"/>
  <c r="M222" i="16"/>
  <c r="M162" i="16"/>
  <c r="M183" i="16"/>
  <c r="M203" i="16"/>
  <c r="M226" i="16"/>
  <c r="M152" i="16"/>
  <c r="M197" i="16"/>
  <c r="M109" i="16"/>
  <c r="M118" i="16"/>
  <c r="M102" i="16"/>
  <c r="M55" i="16"/>
  <c r="M56" i="16"/>
  <c r="M28" i="16"/>
  <c r="M53" i="16"/>
  <c r="M113" i="16"/>
  <c r="M49" i="16"/>
  <c r="M93" i="16"/>
  <c r="M70" i="16"/>
  <c r="M42" i="16"/>
  <c r="M61" i="16"/>
  <c r="M128" i="16"/>
  <c r="M22" i="16"/>
  <c r="M59" i="16"/>
  <c r="M130" i="16"/>
  <c r="M79" i="16"/>
  <c r="M106" i="16"/>
  <c r="M133" i="16"/>
  <c r="M180" i="16"/>
  <c r="M169" i="16"/>
  <c r="M206" i="16"/>
  <c r="M240" i="16"/>
  <c r="M96" i="16"/>
  <c r="M138" i="16"/>
  <c r="M196" i="16"/>
  <c r="M94" i="16"/>
  <c r="M125" i="16"/>
  <c r="M182" i="16"/>
  <c r="M217" i="16"/>
  <c r="M154" i="16"/>
  <c r="M178" i="16"/>
  <c r="M200" i="16"/>
  <c r="M219" i="16"/>
  <c r="M153" i="16"/>
  <c r="M176" i="16"/>
  <c r="M195" i="16"/>
  <c r="M218" i="16"/>
  <c r="M131" i="16"/>
  <c r="M160" i="16"/>
  <c r="M184" i="16"/>
  <c r="M204" i="16"/>
  <c r="M223" i="16"/>
  <c r="M241" i="16"/>
  <c r="M37" i="16"/>
  <c r="M44" i="16"/>
  <c r="M74" i="16"/>
  <c r="M81" i="16"/>
  <c r="M34" i="16"/>
  <c r="M13" i="16"/>
  <c r="M48" i="16"/>
  <c r="M60" i="16"/>
  <c r="M4" i="16"/>
  <c r="M23" i="16"/>
  <c r="M84" i="16"/>
  <c r="M20" i="16"/>
  <c r="M80" i="16"/>
  <c r="M145" i="16"/>
  <c r="M177" i="16"/>
  <c r="M127" i="16"/>
  <c r="M193" i="16"/>
  <c r="M98" i="16"/>
  <c r="M117" i="16"/>
  <c r="M167" i="16"/>
  <c r="M229" i="16"/>
  <c r="M140" i="16"/>
  <c r="M17" i="16"/>
  <c r="M21" i="16"/>
  <c r="M10" i="16"/>
  <c r="M88" i="16"/>
  <c r="M52" i="16"/>
  <c r="M31" i="16"/>
  <c r="M19" i="16"/>
  <c r="M71" i="16"/>
  <c r="M54" i="16"/>
  <c r="M27" i="16"/>
  <c r="M16" i="16"/>
  <c r="M51" i="16"/>
  <c r="M40" i="16"/>
  <c r="M24" i="16"/>
  <c r="M35" i="16"/>
  <c r="M121" i="16"/>
  <c r="M38" i="16"/>
  <c r="M76" i="16"/>
  <c r="M7" i="16"/>
  <c r="M209" i="16"/>
  <c r="M92" i="16"/>
  <c r="M225" i="16"/>
  <c r="M105" i="16"/>
  <c r="M132" i="16"/>
  <c r="M179" i="16"/>
  <c r="M157" i="16"/>
  <c r="M144" i="16"/>
  <c r="M1" i="16" l="1"/>
</calcChain>
</file>

<file path=xl/sharedStrings.xml><?xml version="1.0" encoding="utf-8"?>
<sst xmlns="http://schemas.openxmlformats.org/spreadsheetml/2006/main" count="2724" uniqueCount="250">
  <si>
    <t>15003008906</t>
  </si>
  <si>
    <t>15003002100</t>
  </si>
  <si>
    <t>15003000500</t>
  </si>
  <si>
    <t>15003011300</t>
  </si>
  <si>
    <t>15003010308</t>
  </si>
  <si>
    <t>15003000110</t>
  </si>
  <si>
    <t>15003009503</t>
  </si>
  <si>
    <t>15003006701</t>
  </si>
  <si>
    <t>15003010801</t>
  </si>
  <si>
    <t>15003010100</t>
  </si>
  <si>
    <t>Tract</t>
  </si>
  <si>
    <t>STATE</t>
  </si>
  <si>
    <t>EPA Region</t>
  </si>
  <si>
    <t>COUNTY</t>
  </si>
  <si>
    <t>FIPS</t>
  </si>
  <si>
    <t>TRACT</t>
  </si>
  <si>
    <t>Population</t>
  </si>
  <si>
    <t>HI</t>
  </si>
  <si>
    <t>EPA Region 9</t>
  </si>
  <si>
    <t>Honolulu</t>
  </si>
  <si>
    <t>15003</t>
  </si>
  <si>
    <t>850</t>
  </si>
  <si>
    <t>Fraction</t>
  </si>
  <si>
    <t>15003980700</t>
  </si>
  <si>
    <t>Profile code</t>
  </si>
  <si>
    <t>Notes</t>
  </si>
  <si>
    <t>15003990001</t>
  </si>
  <si>
    <t>Bellows Air Force Station</t>
  </si>
  <si>
    <t>Kualoa Regional Park &amp; Kahaluu</t>
  </si>
  <si>
    <t>Waialua (Agriculture)</t>
  </si>
  <si>
    <t>Koko Head District &amp; Regional Parks, Koko Crater Botanical Garden, Hanauma Bay Nature Preserve</t>
  </si>
  <si>
    <t>Waimanalo Beach Park, Waimanalo Bay State Recreational Area</t>
  </si>
  <si>
    <t>Hawaii Kai Golf Course, Koko Head Regional Park, Kaloko Beach</t>
  </si>
  <si>
    <t>Olomana Golf links, Waimanalo</t>
  </si>
  <si>
    <t>Waiau District Park (small compared to total area)</t>
  </si>
  <si>
    <t>West Loch Golf Course, West Shoreline Park</t>
  </si>
  <si>
    <t>Windward Mall (large tract)</t>
  </si>
  <si>
    <t>Kealohi Golf Course, Mamala Bay Golf Course</t>
  </si>
  <si>
    <t>residential</t>
  </si>
  <si>
    <t>Manana Neighborhood Park</t>
  </si>
  <si>
    <t>Honolulu Airport green areas</t>
  </si>
  <si>
    <t>Mpugloa Playground City Park</t>
  </si>
  <si>
    <t>East Foster Village Park, Foster Village Community Park, Foster Village</t>
  </si>
  <si>
    <t>Manana Community Park, Pacheco Neighborhood Park</t>
  </si>
  <si>
    <t>Hickam AFB</t>
  </si>
  <si>
    <t>Honowai Park</t>
  </si>
  <si>
    <t>Windward Community College, Kaneohe District Park, Kaneohe Community Park</t>
  </si>
  <si>
    <t>Diamond Head State Monument, Fort Ruger Park</t>
  </si>
  <si>
    <t>residential &amp; agricultural</t>
  </si>
  <si>
    <t>Leeward community college, Waipahu District Park</t>
  </si>
  <si>
    <t>Aliamanu Park</t>
  </si>
  <si>
    <t>Aiea Bay State Recreation Area, Aiea District Park</t>
  </si>
  <si>
    <t>Ewa Villages Golf Course, Ewa Mahiko Park, Asing Community Park</t>
  </si>
  <si>
    <t>Makalapa Naval Reservation, Ford Island</t>
  </si>
  <si>
    <t>Aloha Stadium, Makalapa Neighborhood Park</t>
  </si>
  <si>
    <t>Mililani Mauka Community Park</t>
  </si>
  <si>
    <t>Hahaione Valley Park</t>
  </si>
  <si>
    <t>Valley of the Temples Memorial Park, Ahuimanu Community Park</t>
  </si>
  <si>
    <t>Kaiaka Bay Beach Park, Haleeiwa Alii Beach Park</t>
  </si>
  <si>
    <t>Pearl Country Club</t>
  </si>
  <si>
    <t>Nanakuli Beach Park lawn is very small relative to tract size</t>
  </si>
  <si>
    <t>Launani Valley Park does not appear to have lawns</t>
  </si>
  <si>
    <t>Lualualei Naval Magazine does not appear to have lawns</t>
  </si>
  <si>
    <t>Mililani Mauka District Park, Mauka Gazebo Park, Kuulako Park</t>
  </si>
  <si>
    <t>Mid-Pacific Country Club, Olamana Golf Links</t>
  </si>
  <si>
    <t>Schofield Barracks</t>
  </si>
  <si>
    <t>Hoomaluhia Botanical Garden</t>
  </si>
  <si>
    <t>Bay View Links</t>
  </si>
  <si>
    <t>Honbushin International Center</t>
  </si>
  <si>
    <t>Puu O Hulu Community Park</t>
  </si>
  <si>
    <t>Moanalua Golf Club, Tripler Army Medical Center</t>
  </si>
  <si>
    <t>Manoa Valley District Park</t>
  </si>
  <si>
    <t>Camp Smith, Halawa Ahupua'a, Naval Reservation</t>
  </si>
  <si>
    <t>Koko Head Neighborhood Park</t>
  </si>
  <si>
    <t>part of Mililani Golf Course</t>
  </si>
  <si>
    <t>Ko Olina Golf Club</t>
  </si>
  <si>
    <t>West Loch Golf Course</t>
  </si>
  <si>
    <t>Kaneohe Klipper Golf Course, Marine Corps Base Hawaii</t>
  </si>
  <si>
    <t>Aina Haina Community Park, Kawaikui Beach Park</t>
  </si>
  <si>
    <t>Hawaii Country Club</t>
  </si>
  <si>
    <t>Palailai Neighborhood Park, Makakilo Community Park</t>
  </si>
  <si>
    <t>Wheeler Army Airfield</t>
  </si>
  <si>
    <t>Baker Park  lawn is very small relative to tract size</t>
  </si>
  <si>
    <t>Pohakupu Mini Park &amp; school lawns</t>
  </si>
  <si>
    <t>Hawaiian State Memorial Park</t>
  </si>
  <si>
    <t>Palolo Valley District Park</t>
  </si>
  <si>
    <t>Pearl City District Park</t>
  </si>
  <si>
    <t>Decorte Park</t>
  </si>
  <si>
    <t>Pali Golf Course, Koolau Gold Course, Kapunahala Neighborhood Park</t>
  </si>
  <si>
    <t>Pearl Ridge Community Park</t>
  </si>
  <si>
    <t>lawns near highways</t>
  </si>
  <si>
    <t>Wahiawa Botanical Garden, Iliahi Park</t>
  </si>
  <si>
    <t>Kaneohe Beach Park, commercial lawns</t>
  </si>
  <si>
    <t>Town Center Park, Maka Unulau Community Park, Kaomaaiku Neighborhood Park</t>
  </si>
  <si>
    <t>Mililani District Park, Kuahelani Park, Hokuohiahi Park</t>
  </si>
  <si>
    <t>Noholoa Park</t>
  </si>
  <si>
    <t>Walter J Niagorski Golf Course, Fort Shafter lawns</t>
  </si>
  <si>
    <t>Kapelei Golf Course</t>
  </si>
  <si>
    <t>Marine Corps Base Hawaii lawns</t>
  </si>
  <si>
    <t>Mililani Golf Course</t>
  </si>
  <si>
    <t>Puohala Neighborhood Park, Bay View Links</t>
  </si>
  <si>
    <t>Hawaiian Waters Adventure Park</t>
  </si>
  <si>
    <t>Waialae Iki Park</t>
  </si>
  <si>
    <t>Waipio Peninsula Soccer Park, Ted Makalena Golf Course, Lehua Community Park, Naval Station Pearl Harbor lawns</t>
  </si>
  <si>
    <t>Oahu Country Club</t>
  </si>
  <si>
    <t>Maunalua Bay Beach Park lawns (residential side)</t>
  </si>
  <si>
    <t>lawns near community center of residential area</t>
  </si>
  <si>
    <t>Coral Creek Golf Course</t>
  </si>
  <si>
    <t>Booth District Park</t>
  </si>
  <si>
    <t>community center lawns</t>
  </si>
  <si>
    <t>Hawaii Prince Colf Club</t>
  </si>
  <si>
    <t>Waiau Neighborhood Park, Newtown Recreational Center</t>
  </si>
  <si>
    <t>Hoaeae Community Park, Kupuohi Neighborhood Park</t>
  </si>
  <si>
    <t>Schofield Barracks lawns</t>
  </si>
  <si>
    <t>Coral Creek Golf Course, Geiger Community Park</t>
  </si>
  <si>
    <t>Kapolei Park, Kapolei Community Park</t>
  </si>
  <si>
    <t>Coast Guard Resrvation lawn</t>
  </si>
  <si>
    <t>Hoakalei County Club, Oneula Beach Park</t>
  </si>
  <si>
    <t>Waipio Neighborhood Park, Crestview Community Park</t>
  </si>
  <si>
    <t>Kipapa Park, Mililani Waena Park</t>
  </si>
  <si>
    <t>Kalihi Valley District Park</t>
  </si>
  <si>
    <t>Oahu Cemetary</t>
  </si>
  <si>
    <t>Honolulu Country Club, Salt Lake District Park</t>
  </si>
  <si>
    <t>Central Oahu Regional Park, Waikele Country Club, Waikele Community Park</t>
  </si>
  <si>
    <t>Ewa Beach Colf Club, Ewa Beach Community Park</t>
  </si>
  <si>
    <t>Wilson Community Park</t>
  </si>
  <si>
    <t>Ewa Beach Golf Club, Navmag Pearl Harbor West Loch lawns</t>
  </si>
  <si>
    <t>Aliamanu Military Reservation lawns</t>
  </si>
  <si>
    <t>University of Hawaii at Manoa lawns</t>
  </si>
  <si>
    <t>Navy-Marine Golf Course, Moanalua Shopping Center</t>
  </si>
  <si>
    <t>school lawns</t>
  </si>
  <si>
    <t>no lawns evident at Salt Lake Shopping Center</t>
  </si>
  <si>
    <t>small commercial lawns</t>
  </si>
  <si>
    <t>Kakaako Waterfront Park, Kewalo Basin Park</t>
  </si>
  <si>
    <t>State Capitol and commercial lawns</t>
  </si>
  <si>
    <t>commerical lawns</t>
  </si>
  <si>
    <t>no commercial lawns evident</t>
  </si>
  <si>
    <t>commercial lawns</t>
  </si>
  <si>
    <t>Dole Park, Queen's Medical center, other commerical lawns</t>
  </si>
  <si>
    <t>community lawn</t>
  </si>
  <si>
    <t>Ala Moana Regional Park, school lawns</t>
  </si>
  <si>
    <t>Foster Botanical Garden, Kuan Yin Temple lawns, commercial lawns</t>
  </si>
  <si>
    <t>Fort DeRussy Military Reservation lawns</t>
  </si>
  <si>
    <t>Kamamalu Park and commercial lawns</t>
  </si>
  <si>
    <t>baseball field and commercial lawns</t>
  </si>
  <si>
    <t>Molili Park, Kalo Place Mini Park, near roadway lawns, Kapiolani Med Ctr for Children Lawns</t>
  </si>
  <si>
    <t>Thomas Square, commercial lawns</t>
  </si>
  <si>
    <t>Hotel lawns</t>
  </si>
  <si>
    <t>Dillingham commercial lawns</t>
  </si>
  <si>
    <t>Makiki District Park, commercial lawns</t>
  </si>
  <si>
    <t>Old Stadium Park</t>
  </si>
  <si>
    <t>Wahington Middle School lawns</t>
  </si>
  <si>
    <t>Sand Island State Park</t>
  </si>
  <si>
    <t>Aala International Park, Beretania Community Park, Kauluwela Community Park</t>
  </si>
  <si>
    <t>Kuakini Medical Center and other commercial lawns</t>
  </si>
  <si>
    <t>commercial lawn</t>
  </si>
  <si>
    <t>Ala Wai Community Park</t>
  </si>
  <si>
    <t>Kaimuki Community Park, Sacred Hearts Academy lawns</t>
  </si>
  <si>
    <t>University of Hawaii at Manoa, Kanewai Community Park</t>
  </si>
  <si>
    <t>Lanakila District Park, other school/commercial lawns</t>
  </si>
  <si>
    <t>Frank C Judd Park</t>
  </si>
  <si>
    <t>Bisho Museum, Farrington High School, Kapelama Elementary School, Damien Memorial School lawns, Peua Cemetary</t>
  </si>
  <si>
    <t>Keehi Lagoon Beach Park</t>
  </si>
  <si>
    <t>Ala Wai Elementary School, Iolani School</t>
  </si>
  <si>
    <t>lawn adjacent to US Post Office</t>
  </si>
  <si>
    <t>Kamehameha Community Park</t>
  </si>
  <si>
    <t>Punahoe School, University High School</t>
  </si>
  <si>
    <t>Alewa Park, Oahu Cemetery</t>
  </si>
  <si>
    <t>Cemetary</t>
  </si>
  <si>
    <t>Aliamanu Elementary and Intermediate School</t>
  </si>
  <si>
    <t>Alal Wai Golf Course, Kaimuki High School</t>
  </si>
  <si>
    <t>Halawa District Park, Camp Smith</t>
  </si>
  <si>
    <t>Honolulu International Airport</t>
  </si>
  <si>
    <t>Hawaii School for the Deaf and Blind</t>
  </si>
  <si>
    <t>Honolulu Zoo, Kapiolani Park, Makalei Beach Park, Leahi Beach Park</t>
  </si>
  <si>
    <t>Kapaolono Community Park, Liholiho Elementary School</t>
  </si>
  <si>
    <t>Punchbowl National Memorial Cemetery, Stevenson Recreation, Community Park, Auwaiolimu Park, Stevenson Intermediate School, Lincoln Elementary School</t>
  </si>
  <si>
    <t>Aliiolani Elementary School</t>
  </si>
  <si>
    <t>Kahala Community Park, Waialae Country Club, Waialae Beach Park, Hunakai Park</t>
  </si>
  <si>
    <t>Honowai Neighborhood Park</t>
  </si>
  <si>
    <t>some commercial lawn, large green area by Pearl Ridge is agricultural land</t>
  </si>
  <si>
    <t>Kamehameha School</t>
  </si>
  <si>
    <t>some commercial lawn</t>
  </si>
  <si>
    <t>Kapiolani Community College, Pu'uo Kaimuki Mini Park</t>
  </si>
  <si>
    <t xml:space="preserve">Mokulele Elementary School, Admiral Chester W. Nimitz Elementary School, Holy Catholic Family Academy, </t>
  </si>
  <si>
    <t>Waimalu Neighborhood Park, Neal S. Blaisdell Park</t>
  </si>
  <si>
    <t>August Ahrens Elementary School</t>
  </si>
  <si>
    <t>Wahiawa District Park</t>
  </si>
  <si>
    <t>Diamond Head Memorial Park, Kilauea District Park, Waialae Elementary Public Charter School, other community park</t>
  </si>
  <si>
    <t>Waipahu Uka Neighborhood Park, Hans L'Orange Park</t>
  </si>
  <si>
    <t>Hoa Aloha Neighborhood Park</t>
  </si>
  <si>
    <t>Neal S Blaisdell Park (Pearl City), other commercial lawns</t>
  </si>
  <si>
    <t>Kailua District Park, Kailua Intermediate School</t>
  </si>
  <si>
    <t>Castle High School, Kaneohe Elementary School</t>
  </si>
  <si>
    <t>Ewa Beach Elementary School, community greenbelts</t>
  </si>
  <si>
    <t>Aiea District Park, school and commercial lawn</t>
  </si>
  <si>
    <t>Makaha Playground, part of Makaha Golf Course</t>
  </si>
  <si>
    <t>Kaiser High School</t>
  </si>
  <si>
    <t>Keolu Hills Neighborhood Park, Enchanted Lake Elementary School</t>
  </si>
  <si>
    <t>Aikahi Elementary School</t>
  </si>
  <si>
    <t>Manoa Chinese Cemetery</t>
  </si>
  <si>
    <t>Pililaau Community Park, Pokai Bay Beach Park are small compared to tract size</t>
  </si>
  <si>
    <t>Kawainui Model Field is small compared to tract size</t>
  </si>
  <si>
    <t>portion of Mid-Pacific Country Club is small compared to tract size</t>
  </si>
  <si>
    <t>some commercial lawns.</t>
  </si>
  <si>
    <t>King Intermediate School, other school lawn</t>
  </si>
  <si>
    <t>Kamilo Iki Community Park</t>
  </si>
  <si>
    <t>Star of Sea School, Aina KOA Park are small compared to tract size</t>
  </si>
  <si>
    <t>small community park</t>
  </si>
  <si>
    <t>First Assembly of God Windward lawn is small compared to tract size</t>
  </si>
  <si>
    <t>Wayland Baptish University</t>
  </si>
  <si>
    <t>Kulouou Beach Park is small compared to tract size</t>
  </si>
  <si>
    <t>Waianae Regional Park, Waianae District Park, Pililaau Community Park, Pokai Bay Beach Park are small compared to tract size</t>
  </si>
  <si>
    <t>Palisades Elementary School &amp; Pacific Palisades Park are small compared to tract size</t>
  </si>
  <si>
    <t>Mililani Memorial Park Cemetery and Waiawa Correctional Center are small compared to tract size</t>
  </si>
  <si>
    <t>Estimated Surrogate Weighting fraction (1)</t>
  </si>
  <si>
    <t>Makaha Valley Country Club, Makaha Resort Golf Club, Makaha Beach Park, Keaau Beach Park … very large land area</t>
  </si>
  <si>
    <t>Waimea Falls Park small compared to tract area</t>
  </si>
  <si>
    <t>Sacred Falls State Park, Ahupuaa O Kahana State Park small compared to tract area</t>
  </si>
  <si>
    <t>Brigham Young University-Hawaii, Malaekahana State Recreation Area</t>
  </si>
  <si>
    <t>Turtle Bay Resort-Palmer Course, Turtle Bay Resort-Fazio Course, Kahuku Colf Course, Kahuku District Park</t>
  </si>
  <si>
    <t>Ko Olina Golf Club and resort lawns</t>
  </si>
  <si>
    <t>Commercial &amp; Park Lawn Surrogate Calculations for Honolulu County, Hawaii (15003)</t>
  </si>
  <si>
    <t>tract area- Mark Morris based on census</t>
  </si>
  <si>
    <t>POP2010</t>
  </si>
  <si>
    <t>STCOFIPS</t>
  </si>
  <si>
    <t>State</t>
  </si>
  <si>
    <t>County_Nam</t>
  </si>
  <si>
    <t>STFIPS2</t>
  </si>
  <si>
    <t>COFIPS2</t>
  </si>
  <si>
    <t>Area</t>
  </si>
  <si>
    <t>Honolulu County</t>
  </si>
  <si>
    <t>15</t>
  </si>
  <si>
    <t>003</t>
  </si>
  <si>
    <t>Weighted Tract Area (CENSUS sq meters * 1)</t>
  </si>
  <si>
    <t>surrogate code</t>
  </si>
  <si>
    <t>LAWNCOMM15003</t>
  </si>
  <si>
    <r>
      <t>From:</t>
    </r>
    <r>
      <rPr>
        <sz val="11"/>
        <color theme="1"/>
        <rFont val="Calibri"/>
        <family val="2"/>
        <scheme val="minor"/>
      </rPr>
      <t xml:space="preserve"> McFall, Keith [mailto:Keith.McFall@doh.hawaii.gov]</t>
    </r>
  </si>
  <si>
    <r>
      <t>Sent:</t>
    </r>
    <r>
      <rPr>
        <sz val="11"/>
        <color theme="1"/>
        <rFont val="Calibri"/>
        <family val="2"/>
        <scheme val="minor"/>
      </rPr>
      <t xml:space="preserve"> Tuesday, October 13, 2015 3:28 PM</t>
    </r>
  </si>
  <si>
    <r>
      <t>To:</t>
    </r>
    <r>
      <rPr>
        <sz val="11"/>
        <color theme="1"/>
        <rFont val="Calibri"/>
        <family val="2"/>
        <scheme val="minor"/>
      </rPr>
      <t xml:space="preserve"> Strum, Madeleine &lt;Strum.Madeleine@epa.gov&gt;</t>
    </r>
  </si>
  <si>
    <r>
      <t>Cc:</t>
    </r>
    <r>
      <rPr>
        <sz val="11"/>
        <color theme="1"/>
        <rFont val="Calibri"/>
        <family val="2"/>
        <scheme val="minor"/>
      </rPr>
      <t xml:space="preserve"> Brooks, Barbara A &lt;barbara.brooks@doh.hawaii.gov&gt;; roger.brewer@doh.hawaii.gov; Madsen, Michael A &lt;michael.madsen@doh.hawaii.gov&gt;; Wong, David Tien Lun &lt;david.wong@doh.hawaii.gov&gt;; Davidson, Ken &lt;Davidson.Ken@epa.gov&gt;; Cook, Rich &lt;Cook.Rich@epa.gov&gt;; Palma, Ted &lt;Palma.Ted@epa.gov&gt;; Morris, Mark &lt;Morris.Mark@epa.gov&gt;</t>
    </r>
  </si>
  <si>
    <r>
      <t>Subject:</t>
    </r>
    <r>
      <rPr>
        <sz val="11"/>
        <color theme="1"/>
        <rFont val="Calibri"/>
        <family val="2"/>
        <scheme val="minor"/>
      </rPr>
      <t xml:space="preserve"> RE: Questions: Telecom follow-up: Cancer Risk follow-up: Background (Remote) concentrations for NATA </t>
    </r>
  </si>
  <si>
    <t>Commercial &amp; Parks Lawn Estimated Relative Area Weighting (0, 0.1, 0.3, 1 , 3, 10)- provided by Keith McFall, HIDOH to Madeleine Strum - see readme)</t>
  </si>
  <si>
    <t>Sept Preview Risk Total (before 221 surrogate change)</t>
  </si>
  <si>
    <t>NR-Gas/Other Cancer Risk (per million) from Sept Preview</t>
  </si>
  <si>
    <t>These were weighted by censu tract areas from census tract area file provided by Mark Morris in dbf format.</t>
  </si>
  <si>
    <t>Incomplete golf course surrogate 850 is provided in this workbook for reference purposes only.</t>
  </si>
  <si>
    <t>The LAWNCOMM15003 Surrogate was created with activity fractions to represent the relative amount of commercial lawn and garden activity in Honolulu county.</t>
  </si>
  <si>
    <t xml:space="preserve">The activity fractions and cutpoints were provided by  Keith McFall (email below).  </t>
  </si>
  <si>
    <t>Keith investigated the land use for the Honolulu tracts - those with parks, golf courses, commercial land with grassy/area were assigned to nonzero fractions based on amount of land covered by these features.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</si>
</sst>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6" formatCode="#,##0.000"/>
    <numFmt numFmtId="167" formatCode="0.0E+00"/>
    <numFmt numFmtId="168" formatCode="0.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3" fillId="2" borderId="1" xfId="1" applyFont="1" applyFill="1" applyBorder="1" applyAlignment="1">
      <alignment horizontal="center"/>
    </xf>
    <xf numFmtId="0" fontId="3" fillId="0" borderId="3" xfId="1" applyFont="1" applyFill="1" applyBorder="1" applyAlignment="1">
      <alignment wrapText="1"/>
    </xf>
    <xf numFmtId="0" fontId="3" fillId="0" borderId="3" xfId="1" applyFont="1" applyFill="1" applyBorder="1" applyAlignment="1">
      <alignment horizontal="right" wrapText="1"/>
    </xf>
    <xf numFmtId="0" fontId="0" fillId="0" borderId="0" xfId="0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166" fontId="0" fillId="0" borderId="2" xfId="0" applyNumberFormat="1" applyBorder="1" applyAlignment="1">
      <alignment horizontal="left" vertical="center" wrapText="1" indent="1"/>
    </xf>
    <xf numFmtId="3" fontId="0" fillId="0" borderId="0" xfId="0" applyNumberFormat="1" applyAlignment="1">
      <alignment horizontal="left" vertical="center" wrapText="1" indent="1"/>
    </xf>
    <xf numFmtId="3" fontId="0" fillId="0" borderId="2" xfId="0" applyNumberFormat="1" applyBorder="1" applyAlignment="1">
      <alignment horizontal="left" vertical="center" wrapText="1" indent="1"/>
    </xf>
    <xf numFmtId="167" fontId="0" fillId="0" borderId="2" xfId="0" applyNumberForma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1" fontId="0" fillId="0" borderId="0" xfId="0" applyNumberFormat="1"/>
    <xf numFmtId="168" fontId="0" fillId="0" borderId="0" xfId="0" applyNumberFormat="1"/>
    <xf numFmtId="0" fontId="0" fillId="0" borderId="2" xfId="0" applyNumberFormat="1" applyBorder="1" applyAlignment="1">
      <alignment horizontal="left" vertical="center" wrapText="1" indent="1"/>
    </xf>
    <xf numFmtId="0" fontId="0" fillId="0" borderId="0" xfId="0" applyNumberFormat="1"/>
    <xf numFmtId="0" fontId="1" fillId="0" borderId="0" xfId="0" applyFont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0" fontId="1" fillId="0" borderId="0" xfId="0" applyFont="1" applyAlignment="1">
      <alignment vertical="center"/>
    </xf>
  </cellXfs>
  <cellStyles count="2">
    <cellStyle name="Normal" xfId="0" builtinId="0"/>
    <cellStyle name="Normal_850-golfcourse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I7" sqref="I7"/>
    </sheetView>
  </sheetViews>
  <sheetFormatPr defaultRowHeight="14.4" x14ac:dyDescent="0.3"/>
  <sheetData>
    <row r="1" spans="1:3" x14ac:dyDescent="0.3">
      <c r="A1" t="s">
        <v>247</v>
      </c>
    </row>
    <row r="2" spans="1:3" x14ac:dyDescent="0.3">
      <c r="C2" t="s">
        <v>248</v>
      </c>
    </row>
    <row r="3" spans="1:3" x14ac:dyDescent="0.3">
      <c r="C3" t="s">
        <v>249</v>
      </c>
    </row>
    <row r="4" spans="1:3" x14ac:dyDescent="0.3">
      <c r="C4" t="s">
        <v>245</v>
      </c>
    </row>
    <row r="7" spans="1:3" x14ac:dyDescent="0.3">
      <c r="A7" s="17" t="s">
        <v>237</v>
      </c>
    </row>
    <row r="8" spans="1:3" x14ac:dyDescent="0.3">
      <c r="A8" s="17" t="s">
        <v>238</v>
      </c>
    </row>
    <row r="9" spans="1:3" x14ac:dyDescent="0.3">
      <c r="A9" s="17" t="s">
        <v>239</v>
      </c>
    </row>
    <row r="10" spans="1:3" x14ac:dyDescent="0.3">
      <c r="A10" s="17" t="s">
        <v>240</v>
      </c>
    </row>
    <row r="11" spans="1:3" x14ac:dyDescent="0.3">
      <c r="A11" s="17" t="s">
        <v>241</v>
      </c>
    </row>
    <row r="13" spans="1:3" x14ac:dyDescent="0.3">
      <c r="A13" s="17" t="s">
        <v>246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0"/>
  <sheetViews>
    <sheetView workbookViewId="0">
      <selection activeCell="F8" sqref="F8"/>
    </sheetView>
  </sheetViews>
  <sheetFormatPr defaultRowHeight="14.4" x14ac:dyDescent="0.3"/>
  <cols>
    <col min="2" max="3" width="12.44140625" customWidth="1"/>
  </cols>
  <sheetData>
    <row r="1" spans="1:3" x14ac:dyDescent="0.3">
      <c r="A1" t="s">
        <v>235</v>
      </c>
      <c r="B1" t="s">
        <v>15</v>
      </c>
      <c r="C1" t="s">
        <v>215</v>
      </c>
    </row>
    <row r="2" spans="1:3" x14ac:dyDescent="0.3">
      <c r="A2" t="s">
        <v>236</v>
      </c>
      <c r="B2">
        <v>15003010308</v>
      </c>
      <c r="C2">
        <v>2.3676826384796547E-2</v>
      </c>
    </row>
    <row r="3" spans="1:3" x14ac:dyDescent="0.3">
      <c r="A3" t="s">
        <v>236</v>
      </c>
      <c r="B3">
        <v>15003006805</v>
      </c>
      <c r="C3">
        <v>2.2551006428045781E-2</v>
      </c>
    </row>
    <row r="4" spans="1:3" x14ac:dyDescent="0.3">
      <c r="A4" t="s">
        <v>236</v>
      </c>
      <c r="B4">
        <v>15003007303</v>
      </c>
      <c r="C4">
        <v>2.242343691599932E-2</v>
      </c>
    </row>
    <row r="5" spans="1:3" x14ac:dyDescent="0.3">
      <c r="A5" t="s">
        <v>236</v>
      </c>
      <c r="B5">
        <v>15003010100</v>
      </c>
      <c r="C5">
        <v>2.2193823825940217E-2</v>
      </c>
    </row>
    <row r="6" spans="1:3" x14ac:dyDescent="0.3">
      <c r="A6" t="s">
        <v>236</v>
      </c>
      <c r="B6">
        <v>15003008924</v>
      </c>
      <c r="C6">
        <v>2.1806997515459517E-2</v>
      </c>
    </row>
    <row r="7" spans="1:3" x14ac:dyDescent="0.3">
      <c r="A7" t="s">
        <v>236</v>
      </c>
      <c r="B7">
        <v>15003008614</v>
      </c>
      <c r="C7">
        <v>2.1517021742405693E-2</v>
      </c>
    </row>
    <row r="8" spans="1:3" x14ac:dyDescent="0.3">
      <c r="A8" t="s">
        <v>236</v>
      </c>
      <c r="B8">
        <v>15003008406</v>
      </c>
      <c r="C8">
        <v>2.1449588695940634E-2</v>
      </c>
    </row>
    <row r="9" spans="1:3" x14ac:dyDescent="0.3">
      <c r="A9" t="s">
        <v>236</v>
      </c>
      <c r="B9">
        <v>15003007400</v>
      </c>
      <c r="C9">
        <v>2.0562775755303825E-2</v>
      </c>
    </row>
    <row r="10" spans="1:3" x14ac:dyDescent="0.3">
      <c r="A10" t="s">
        <v>236</v>
      </c>
      <c r="B10">
        <v>15003007502</v>
      </c>
      <c r="C10">
        <v>1.9417568650228267E-2</v>
      </c>
    </row>
    <row r="11" spans="1:3" x14ac:dyDescent="0.3">
      <c r="A11" t="s">
        <v>236</v>
      </c>
      <c r="B11">
        <v>15003008502</v>
      </c>
      <c r="C11">
        <v>1.8667605412170888E-2</v>
      </c>
    </row>
    <row r="12" spans="1:3" x14ac:dyDescent="0.3">
      <c r="A12" t="s">
        <v>236</v>
      </c>
      <c r="B12">
        <v>15003006701</v>
      </c>
      <c r="C12">
        <v>1.801515566284459E-2</v>
      </c>
    </row>
    <row r="13" spans="1:3" x14ac:dyDescent="0.3">
      <c r="A13" t="s">
        <v>236</v>
      </c>
      <c r="B13">
        <v>15003008410</v>
      </c>
      <c r="C13">
        <v>1.7836766546533496E-2</v>
      </c>
    </row>
    <row r="14" spans="1:3" x14ac:dyDescent="0.3">
      <c r="A14" t="s">
        <v>236</v>
      </c>
      <c r="B14">
        <v>15003009000</v>
      </c>
      <c r="C14">
        <v>1.6919974404810214E-2</v>
      </c>
    </row>
    <row r="15" spans="1:3" x14ac:dyDescent="0.3">
      <c r="A15" t="s">
        <v>236</v>
      </c>
      <c r="B15">
        <v>15003010801</v>
      </c>
      <c r="C15">
        <v>1.6733960533289349E-2</v>
      </c>
    </row>
    <row r="16" spans="1:3" x14ac:dyDescent="0.3">
      <c r="A16" t="s">
        <v>236</v>
      </c>
      <c r="B16">
        <v>15003003700</v>
      </c>
      <c r="C16">
        <v>1.6711090782735739E-2</v>
      </c>
    </row>
    <row r="17" spans="1:3" x14ac:dyDescent="0.3">
      <c r="A17" t="s">
        <v>236</v>
      </c>
      <c r="B17">
        <v>15003008606</v>
      </c>
      <c r="C17">
        <v>1.6690648619769474E-2</v>
      </c>
    </row>
    <row r="18" spans="1:3" x14ac:dyDescent="0.3">
      <c r="A18" t="s">
        <v>236</v>
      </c>
      <c r="B18">
        <v>15003009801</v>
      </c>
      <c r="C18">
        <v>1.5400053233306798E-2</v>
      </c>
    </row>
    <row r="19" spans="1:3" x14ac:dyDescent="0.3">
      <c r="A19" t="s">
        <v>236</v>
      </c>
      <c r="B19">
        <v>15003011300</v>
      </c>
      <c r="C19">
        <v>1.4340660608883999E-2</v>
      </c>
    </row>
    <row r="20" spans="1:3" x14ac:dyDescent="0.3">
      <c r="A20" t="s">
        <v>236</v>
      </c>
      <c r="B20">
        <v>15003002701</v>
      </c>
      <c r="C20">
        <v>1.4331041093599962E-2</v>
      </c>
    </row>
    <row r="21" spans="1:3" x14ac:dyDescent="0.3">
      <c r="A21" t="s">
        <v>236</v>
      </c>
      <c r="B21">
        <v>15003008301</v>
      </c>
      <c r="C21">
        <v>1.4200192350829076E-2</v>
      </c>
    </row>
    <row r="22" spans="1:3" x14ac:dyDescent="0.3">
      <c r="A22" t="s">
        <v>236</v>
      </c>
      <c r="B22">
        <v>15003008922</v>
      </c>
      <c r="C22">
        <v>1.3418329770745328E-2</v>
      </c>
    </row>
    <row r="23" spans="1:3" x14ac:dyDescent="0.3">
      <c r="A23" t="s">
        <v>236</v>
      </c>
      <c r="B23">
        <v>15003001700</v>
      </c>
      <c r="C23">
        <v>1.3119324947184064E-2</v>
      </c>
    </row>
    <row r="24" spans="1:3" x14ac:dyDescent="0.3">
      <c r="A24" t="s">
        <v>236</v>
      </c>
      <c r="B24">
        <v>15003010306</v>
      </c>
      <c r="C24">
        <v>1.3029227262726166E-2</v>
      </c>
    </row>
    <row r="25" spans="1:3" x14ac:dyDescent="0.3">
      <c r="A25" t="s">
        <v>236</v>
      </c>
      <c r="B25">
        <v>15003010503</v>
      </c>
      <c r="C25">
        <v>1.2746036139096526E-2</v>
      </c>
    </row>
    <row r="26" spans="1:3" x14ac:dyDescent="0.3">
      <c r="A26" t="s">
        <v>236</v>
      </c>
      <c r="B26">
        <v>15003011500</v>
      </c>
      <c r="C26">
        <v>1.2624890268210438E-2</v>
      </c>
    </row>
    <row r="27" spans="1:3" x14ac:dyDescent="0.3">
      <c r="A27" t="s">
        <v>236</v>
      </c>
      <c r="B27">
        <v>15003004300</v>
      </c>
      <c r="C27">
        <v>1.2525968889366728E-2</v>
      </c>
    </row>
    <row r="28" spans="1:3" x14ac:dyDescent="0.3">
      <c r="A28" t="s">
        <v>236</v>
      </c>
      <c r="B28">
        <v>15003008411</v>
      </c>
      <c r="C28">
        <v>1.2366805119002953E-2</v>
      </c>
    </row>
    <row r="29" spans="1:3" x14ac:dyDescent="0.3">
      <c r="A29" t="s">
        <v>236</v>
      </c>
      <c r="B29">
        <v>15003010303</v>
      </c>
      <c r="C29">
        <v>1.1876450797615987E-2</v>
      </c>
    </row>
    <row r="30" spans="1:3" x14ac:dyDescent="0.3">
      <c r="A30" t="s">
        <v>236</v>
      </c>
      <c r="B30">
        <v>15003010702</v>
      </c>
      <c r="C30">
        <v>1.1626932251107345E-2</v>
      </c>
    </row>
    <row r="31" spans="1:3" x14ac:dyDescent="0.3">
      <c r="A31" t="s">
        <v>236</v>
      </c>
      <c r="B31">
        <v>15003008617</v>
      </c>
      <c r="C31">
        <v>1.1443199764163674E-2</v>
      </c>
    </row>
    <row r="32" spans="1:3" x14ac:dyDescent="0.3">
      <c r="A32" t="s">
        <v>236</v>
      </c>
      <c r="B32">
        <v>15003005700</v>
      </c>
      <c r="C32">
        <v>1.1392237759786148E-2</v>
      </c>
    </row>
    <row r="33" spans="1:3" x14ac:dyDescent="0.3">
      <c r="A33" t="s">
        <v>236</v>
      </c>
      <c r="B33">
        <v>15003008408</v>
      </c>
      <c r="C33">
        <v>1.1329810716128822E-2</v>
      </c>
    </row>
    <row r="34" spans="1:3" x14ac:dyDescent="0.3">
      <c r="A34" t="s">
        <v>236</v>
      </c>
      <c r="B34">
        <v>15003011106</v>
      </c>
      <c r="C34">
        <v>1.131326019640546E-2</v>
      </c>
    </row>
    <row r="35" spans="1:3" x14ac:dyDescent="0.3">
      <c r="A35" t="s">
        <v>236</v>
      </c>
      <c r="B35">
        <v>15003009902</v>
      </c>
      <c r="C35">
        <v>1.1206933968746642E-2</v>
      </c>
    </row>
    <row r="36" spans="1:3" x14ac:dyDescent="0.3">
      <c r="A36" t="s">
        <v>236</v>
      </c>
      <c r="B36">
        <v>15003002100</v>
      </c>
      <c r="C36">
        <v>1.1094155609104856E-2</v>
      </c>
    </row>
    <row r="37" spans="1:3" x14ac:dyDescent="0.3">
      <c r="A37" t="s">
        <v>236</v>
      </c>
      <c r="B37">
        <v>15003007811</v>
      </c>
      <c r="C37">
        <v>1.0926749596589382E-2</v>
      </c>
    </row>
    <row r="38" spans="1:3" x14ac:dyDescent="0.3">
      <c r="A38" t="s">
        <v>236</v>
      </c>
      <c r="B38">
        <v>15003011400</v>
      </c>
      <c r="C38">
        <v>9.8626184192874399E-3</v>
      </c>
    </row>
    <row r="39" spans="1:3" x14ac:dyDescent="0.3">
      <c r="A39" t="s">
        <v>236</v>
      </c>
      <c r="B39">
        <v>15003005600</v>
      </c>
      <c r="C39">
        <v>8.934940394121094E-3</v>
      </c>
    </row>
    <row r="40" spans="1:3" x14ac:dyDescent="0.3">
      <c r="A40" t="s">
        <v>236</v>
      </c>
      <c r="B40">
        <v>15003000600</v>
      </c>
      <c r="C40">
        <v>8.7230025832586728E-3</v>
      </c>
    </row>
    <row r="41" spans="1:3" x14ac:dyDescent="0.3">
      <c r="A41" t="s">
        <v>236</v>
      </c>
      <c r="B41">
        <v>15003000500</v>
      </c>
      <c r="C41">
        <v>8.2572503085414362E-3</v>
      </c>
    </row>
    <row r="42" spans="1:3" x14ac:dyDescent="0.3">
      <c r="A42" t="s">
        <v>236</v>
      </c>
      <c r="B42">
        <v>15003980200</v>
      </c>
      <c r="C42">
        <v>8.2370246953009495E-3</v>
      </c>
    </row>
    <row r="43" spans="1:3" x14ac:dyDescent="0.3">
      <c r="A43" t="s">
        <v>236</v>
      </c>
      <c r="B43">
        <v>15003001901</v>
      </c>
      <c r="C43">
        <v>8.1439674773484908E-3</v>
      </c>
    </row>
    <row r="44" spans="1:3" x14ac:dyDescent="0.3">
      <c r="A44" t="s">
        <v>236</v>
      </c>
      <c r="B44">
        <v>15003007000</v>
      </c>
      <c r="C44">
        <v>8.0828082715417287E-3</v>
      </c>
    </row>
    <row r="45" spans="1:3" x14ac:dyDescent="0.3">
      <c r="A45" t="s">
        <v>236</v>
      </c>
      <c r="B45">
        <v>15003008701</v>
      </c>
      <c r="C45">
        <v>7.9757483674628739E-3</v>
      </c>
    </row>
    <row r="46" spans="1:3" x14ac:dyDescent="0.3">
      <c r="A46" t="s">
        <v>236</v>
      </c>
      <c r="B46">
        <v>15003007302</v>
      </c>
      <c r="C46">
        <v>7.9448993122092082E-3</v>
      </c>
    </row>
    <row r="47" spans="1:3" x14ac:dyDescent="0.3">
      <c r="A47" t="s">
        <v>236</v>
      </c>
      <c r="B47">
        <v>15003004500</v>
      </c>
      <c r="C47">
        <v>7.7104243009316733E-3</v>
      </c>
    </row>
    <row r="48" spans="1:3" x14ac:dyDescent="0.3">
      <c r="A48" t="s">
        <v>236</v>
      </c>
      <c r="B48">
        <v>15003000106</v>
      </c>
      <c r="C48">
        <v>7.4221997898689046E-3</v>
      </c>
    </row>
    <row r="49" spans="1:3" x14ac:dyDescent="0.3">
      <c r="A49" t="s">
        <v>236</v>
      </c>
      <c r="B49">
        <v>15003008915</v>
      </c>
      <c r="C49">
        <v>7.3473089358304195E-3</v>
      </c>
    </row>
    <row r="50" spans="1:3" x14ac:dyDescent="0.3">
      <c r="A50" t="s">
        <v>236</v>
      </c>
      <c r="B50">
        <v>15003940001</v>
      </c>
      <c r="C50">
        <v>7.3093475761413446E-3</v>
      </c>
    </row>
    <row r="51" spans="1:3" x14ac:dyDescent="0.3">
      <c r="A51" t="s">
        <v>236</v>
      </c>
      <c r="B51">
        <v>15003007503</v>
      </c>
      <c r="C51">
        <v>7.0697416918581437E-3</v>
      </c>
    </row>
    <row r="52" spans="1:3" x14ac:dyDescent="0.3">
      <c r="A52" t="s">
        <v>236</v>
      </c>
      <c r="B52">
        <v>15003009603</v>
      </c>
      <c r="C52">
        <v>6.556308275596702E-3</v>
      </c>
    </row>
    <row r="53" spans="1:3" x14ac:dyDescent="0.3">
      <c r="A53" t="s">
        <v>236</v>
      </c>
      <c r="B53">
        <v>15003010802</v>
      </c>
      <c r="C53">
        <v>6.4195744611797566E-3</v>
      </c>
    </row>
    <row r="54" spans="1:3" x14ac:dyDescent="0.3">
      <c r="A54" t="s">
        <v>236</v>
      </c>
      <c r="B54">
        <v>15003000110</v>
      </c>
      <c r="C54">
        <v>6.2762458165758614E-3</v>
      </c>
    </row>
    <row r="55" spans="1:3" x14ac:dyDescent="0.3">
      <c r="A55" t="s">
        <v>236</v>
      </c>
      <c r="B55">
        <v>15003004600</v>
      </c>
      <c r="C55">
        <v>6.2548661337909041E-3</v>
      </c>
    </row>
    <row r="56" spans="1:3" x14ac:dyDescent="0.3">
      <c r="A56" t="s">
        <v>236</v>
      </c>
      <c r="B56">
        <v>15003008610</v>
      </c>
      <c r="C56">
        <v>6.1492391617272027E-3</v>
      </c>
    </row>
    <row r="57" spans="1:3" x14ac:dyDescent="0.3">
      <c r="A57" t="s">
        <v>236</v>
      </c>
      <c r="B57">
        <v>15003007702</v>
      </c>
      <c r="C57">
        <v>5.732335778756089E-3</v>
      </c>
    </row>
    <row r="58" spans="1:3" x14ac:dyDescent="0.3">
      <c r="A58" t="s">
        <v>236</v>
      </c>
      <c r="B58">
        <v>15003008703</v>
      </c>
      <c r="C58">
        <v>5.6691930056535179E-3</v>
      </c>
    </row>
    <row r="59" spans="1:3" x14ac:dyDescent="0.3">
      <c r="A59" t="s">
        <v>236</v>
      </c>
      <c r="B59">
        <v>15003011104</v>
      </c>
      <c r="C59">
        <v>5.6403376092223683E-3</v>
      </c>
    </row>
    <row r="60" spans="1:3" x14ac:dyDescent="0.3">
      <c r="A60" t="s">
        <v>236</v>
      </c>
      <c r="B60">
        <v>15003008917</v>
      </c>
      <c r="C60">
        <v>5.6348471647820145E-3</v>
      </c>
    </row>
    <row r="61" spans="1:3" x14ac:dyDescent="0.3">
      <c r="A61" t="s">
        <v>236</v>
      </c>
      <c r="B61">
        <v>15003981100</v>
      </c>
      <c r="C61">
        <v>5.6347909070139784E-3</v>
      </c>
    </row>
    <row r="62" spans="1:3" x14ac:dyDescent="0.3">
      <c r="A62" t="s">
        <v>236</v>
      </c>
      <c r="B62">
        <v>15003010602</v>
      </c>
      <c r="C62">
        <v>5.5440634483806574E-3</v>
      </c>
    </row>
    <row r="63" spans="1:3" x14ac:dyDescent="0.3">
      <c r="A63" t="s">
        <v>236</v>
      </c>
      <c r="B63">
        <v>15003006600</v>
      </c>
      <c r="C63">
        <v>5.3356568705655574E-3</v>
      </c>
    </row>
    <row r="64" spans="1:3" x14ac:dyDescent="0.3">
      <c r="A64" t="s">
        <v>236</v>
      </c>
      <c r="B64">
        <v>15003003101</v>
      </c>
      <c r="C64">
        <v>5.1995429144170166E-3</v>
      </c>
    </row>
    <row r="65" spans="1:3" x14ac:dyDescent="0.3">
      <c r="A65" t="s">
        <v>236</v>
      </c>
      <c r="B65">
        <v>15003009503</v>
      </c>
      <c r="C65">
        <v>5.0581924106030234E-3</v>
      </c>
    </row>
    <row r="66" spans="1:3" x14ac:dyDescent="0.3">
      <c r="A66" t="s">
        <v>236</v>
      </c>
      <c r="B66">
        <v>15003009507</v>
      </c>
      <c r="C66">
        <v>5.005673862475339E-3</v>
      </c>
    </row>
    <row r="67" spans="1:3" x14ac:dyDescent="0.3">
      <c r="A67" t="s">
        <v>236</v>
      </c>
      <c r="B67">
        <v>15003980000</v>
      </c>
      <c r="C67">
        <v>4.7882904712937512E-3</v>
      </c>
    </row>
    <row r="68" spans="1:3" x14ac:dyDescent="0.3">
      <c r="A68" t="s">
        <v>236</v>
      </c>
      <c r="B68">
        <v>15003008612</v>
      </c>
      <c r="C68">
        <v>4.7768390437220249E-3</v>
      </c>
    </row>
    <row r="69" spans="1:3" x14ac:dyDescent="0.3">
      <c r="A69" t="s">
        <v>236</v>
      </c>
      <c r="B69">
        <v>15003981400</v>
      </c>
      <c r="C69">
        <v>4.5622344496628713E-3</v>
      </c>
    </row>
    <row r="70" spans="1:3" x14ac:dyDescent="0.3">
      <c r="A70" t="s">
        <v>236</v>
      </c>
      <c r="B70">
        <v>15003008906</v>
      </c>
      <c r="C70">
        <v>4.5482329349630975E-3</v>
      </c>
    </row>
    <row r="71" spans="1:3" x14ac:dyDescent="0.3">
      <c r="A71" t="s">
        <v>236</v>
      </c>
      <c r="B71">
        <v>15003007505</v>
      </c>
      <c r="C71">
        <v>4.4959856784512579E-3</v>
      </c>
    </row>
    <row r="72" spans="1:3" x14ac:dyDescent="0.3">
      <c r="A72" t="s">
        <v>236</v>
      </c>
      <c r="B72">
        <v>15003008908</v>
      </c>
      <c r="C72">
        <v>4.4931734444296082E-3</v>
      </c>
    </row>
    <row r="73" spans="1:3" x14ac:dyDescent="0.3">
      <c r="A73" t="s">
        <v>236</v>
      </c>
      <c r="B73">
        <v>15003008302</v>
      </c>
      <c r="C73">
        <v>4.3386732598652842E-3</v>
      </c>
    </row>
    <row r="74" spans="1:3" x14ac:dyDescent="0.3">
      <c r="A74" t="s">
        <v>236</v>
      </c>
      <c r="B74">
        <v>15003008925</v>
      </c>
      <c r="C74">
        <v>4.2216165016932955E-3</v>
      </c>
    </row>
    <row r="75" spans="1:3" x14ac:dyDescent="0.3">
      <c r="A75" t="s">
        <v>236</v>
      </c>
      <c r="B75">
        <v>15003008003</v>
      </c>
      <c r="C75">
        <v>4.0965684615600784E-3</v>
      </c>
    </row>
    <row r="76" spans="1:3" x14ac:dyDescent="0.3">
      <c r="A76" t="s">
        <v>236</v>
      </c>
      <c r="B76">
        <v>15003008928</v>
      </c>
      <c r="C76">
        <v>3.8452156469254567E-3</v>
      </c>
    </row>
    <row r="77" spans="1:3" x14ac:dyDescent="0.3">
      <c r="A77" t="s">
        <v>236</v>
      </c>
      <c r="B77">
        <v>15003008907</v>
      </c>
      <c r="C77">
        <v>3.8238047143000615E-3</v>
      </c>
    </row>
    <row r="78" spans="1:3" x14ac:dyDescent="0.3">
      <c r="A78" t="s">
        <v>236</v>
      </c>
      <c r="B78">
        <v>15003008929</v>
      </c>
      <c r="C78">
        <v>3.7201043955152561E-3</v>
      </c>
    </row>
    <row r="79" spans="1:3" x14ac:dyDescent="0.3">
      <c r="A79" t="s">
        <v>236</v>
      </c>
      <c r="B79">
        <v>15003009501</v>
      </c>
      <c r="C79">
        <v>3.6692166135242261E-3</v>
      </c>
    </row>
    <row r="80" spans="1:3" x14ac:dyDescent="0.3">
      <c r="A80" t="s">
        <v>236</v>
      </c>
      <c r="B80">
        <v>15003007701</v>
      </c>
      <c r="C80">
        <v>3.6575331671444256E-3</v>
      </c>
    </row>
    <row r="81" spans="1:3" x14ac:dyDescent="0.3">
      <c r="A81" t="s">
        <v>236</v>
      </c>
      <c r="B81">
        <v>15003004400</v>
      </c>
      <c r="C81">
        <v>3.5803819156728141E-3</v>
      </c>
    </row>
    <row r="82" spans="1:3" x14ac:dyDescent="0.3">
      <c r="A82" t="s">
        <v>236</v>
      </c>
      <c r="B82">
        <v>15003010504</v>
      </c>
      <c r="C82">
        <v>3.5782264413226428E-3</v>
      </c>
    </row>
    <row r="83" spans="1:3" x14ac:dyDescent="0.3">
      <c r="A83" t="s">
        <v>236</v>
      </c>
      <c r="B83">
        <v>15003007805</v>
      </c>
      <c r="C83">
        <v>3.5340444819453726E-3</v>
      </c>
    </row>
    <row r="84" spans="1:3" x14ac:dyDescent="0.3">
      <c r="A84" t="s">
        <v>236</v>
      </c>
      <c r="B84">
        <v>15003007100</v>
      </c>
      <c r="C84">
        <v>3.5103585321603408E-3</v>
      </c>
    </row>
    <row r="85" spans="1:3" x14ac:dyDescent="0.3">
      <c r="A85" t="s">
        <v>236</v>
      </c>
      <c r="B85">
        <v>15003003102</v>
      </c>
      <c r="C85">
        <v>3.4336033295917162E-3</v>
      </c>
    </row>
    <row r="86" spans="1:3" x14ac:dyDescent="0.3">
      <c r="A86" t="s">
        <v>236</v>
      </c>
      <c r="B86">
        <v>15003010601</v>
      </c>
      <c r="C86">
        <v>3.3940298972417984E-3</v>
      </c>
    </row>
    <row r="87" spans="1:3" x14ac:dyDescent="0.3">
      <c r="A87" t="s">
        <v>236</v>
      </c>
      <c r="B87">
        <v>15003003800</v>
      </c>
      <c r="C87">
        <v>3.3491846669317874E-3</v>
      </c>
    </row>
    <row r="88" spans="1:3" x14ac:dyDescent="0.3">
      <c r="A88" t="s">
        <v>236</v>
      </c>
      <c r="B88">
        <v>15003005300</v>
      </c>
      <c r="C88">
        <v>3.2931465386091185E-3</v>
      </c>
    </row>
    <row r="89" spans="1:3" x14ac:dyDescent="0.3">
      <c r="A89" t="s">
        <v>236</v>
      </c>
      <c r="B89">
        <v>15003009200</v>
      </c>
      <c r="C89">
        <v>3.277368001588169E-3</v>
      </c>
    </row>
    <row r="90" spans="1:3" x14ac:dyDescent="0.3">
      <c r="A90" t="s">
        <v>236</v>
      </c>
      <c r="B90">
        <v>15003004800</v>
      </c>
      <c r="C90">
        <v>3.2049992660382067E-3</v>
      </c>
    </row>
    <row r="91" spans="1:3" x14ac:dyDescent="0.3">
      <c r="A91" t="s">
        <v>236</v>
      </c>
      <c r="B91">
        <v>15003011105</v>
      </c>
      <c r="C91">
        <v>3.2009475073872394E-3</v>
      </c>
    </row>
    <row r="92" spans="1:3" x14ac:dyDescent="0.3">
      <c r="A92" t="s">
        <v>236</v>
      </c>
      <c r="B92">
        <v>15003010202</v>
      </c>
      <c r="C92">
        <v>3.1896927659860351E-3</v>
      </c>
    </row>
    <row r="93" spans="1:3" x14ac:dyDescent="0.3">
      <c r="A93" t="s">
        <v>236</v>
      </c>
      <c r="B93">
        <v>15003000800</v>
      </c>
      <c r="C93">
        <v>3.1713834707456715E-3</v>
      </c>
    </row>
    <row r="94" spans="1:3" x14ac:dyDescent="0.3">
      <c r="A94" t="s">
        <v>236</v>
      </c>
      <c r="B94">
        <v>15003006900</v>
      </c>
      <c r="C94">
        <v>3.1278163465972794E-3</v>
      </c>
    </row>
    <row r="95" spans="1:3" x14ac:dyDescent="0.3">
      <c r="A95" t="s">
        <v>236</v>
      </c>
      <c r="B95">
        <v>15003007504</v>
      </c>
      <c r="C95">
        <v>3.1116143978895923E-3</v>
      </c>
    </row>
    <row r="96" spans="1:3" x14ac:dyDescent="0.3">
      <c r="A96" t="s">
        <v>236</v>
      </c>
      <c r="B96">
        <v>15003010901</v>
      </c>
      <c r="C96">
        <v>3.0498573992560935E-3</v>
      </c>
    </row>
    <row r="97" spans="1:3" x14ac:dyDescent="0.3">
      <c r="A97" t="s">
        <v>236</v>
      </c>
      <c r="B97">
        <v>15003008702</v>
      </c>
      <c r="C97">
        <v>3.0328857179265666E-3</v>
      </c>
    </row>
    <row r="98" spans="1:3" x14ac:dyDescent="0.3">
      <c r="A98" t="s">
        <v>236</v>
      </c>
      <c r="B98">
        <v>15003008001</v>
      </c>
      <c r="C98">
        <v>3.0294156030434712E-3</v>
      </c>
    </row>
    <row r="99" spans="1:3" x14ac:dyDescent="0.3">
      <c r="A99" t="s">
        <v>236</v>
      </c>
      <c r="B99">
        <v>15003010701</v>
      </c>
      <c r="C99">
        <v>2.9729176350723357E-3</v>
      </c>
    </row>
    <row r="100" spans="1:3" x14ac:dyDescent="0.3">
      <c r="A100" t="s">
        <v>236</v>
      </c>
      <c r="B100">
        <v>15003000111</v>
      </c>
      <c r="C100">
        <v>2.9702620417684984E-3</v>
      </c>
    </row>
    <row r="101" spans="1:3" x14ac:dyDescent="0.3">
      <c r="A101" t="s">
        <v>236</v>
      </c>
      <c r="B101">
        <v>15003002702</v>
      </c>
      <c r="C101">
        <v>2.9139108742325718E-3</v>
      </c>
    </row>
    <row r="102" spans="1:3" x14ac:dyDescent="0.3">
      <c r="A102" t="s">
        <v>236</v>
      </c>
      <c r="B102">
        <v>15003008909</v>
      </c>
      <c r="C102">
        <v>2.8402897154188741E-3</v>
      </c>
    </row>
    <row r="103" spans="1:3" x14ac:dyDescent="0.3">
      <c r="A103" t="s">
        <v>236</v>
      </c>
      <c r="B103">
        <v>15003003900</v>
      </c>
      <c r="C103">
        <v>2.7991157130198285E-3</v>
      </c>
    </row>
    <row r="104" spans="1:3" x14ac:dyDescent="0.3">
      <c r="A104" t="s">
        <v>236</v>
      </c>
      <c r="B104">
        <v>15003000402</v>
      </c>
      <c r="C104">
        <v>2.7946007061721719E-3</v>
      </c>
    </row>
    <row r="105" spans="1:3" x14ac:dyDescent="0.3">
      <c r="A105" t="s">
        <v>236</v>
      </c>
      <c r="B105">
        <v>15003000700</v>
      </c>
      <c r="C105">
        <v>2.7404668456496987E-3</v>
      </c>
    </row>
    <row r="106" spans="1:3" x14ac:dyDescent="0.3">
      <c r="A106" t="s">
        <v>236</v>
      </c>
      <c r="B106">
        <v>15003011103</v>
      </c>
      <c r="C106">
        <v>2.7232565237388885E-3</v>
      </c>
    </row>
    <row r="107" spans="1:3" x14ac:dyDescent="0.3">
      <c r="A107" t="s">
        <v>236</v>
      </c>
      <c r="B107">
        <v>15003002202</v>
      </c>
      <c r="C107">
        <v>2.671315999619625E-3</v>
      </c>
    </row>
    <row r="108" spans="1:3" x14ac:dyDescent="0.3">
      <c r="A108" t="s">
        <v>236</v>
      </c>
      <c r="B108">
        <v>15003008609</v>
      </c>
      <c r="C108">
        <v>2.6046281243292317E-3</v>
      </c>
    </row>
    <row r="109" spans="1:3" x14ac:dyDescent="0.3">
      <c r="A109" t="s">
        <v>236</v>
      </c>
      <c r="B109">
        <v>15003009802</v>
      </c>
      <c r="C109">
        <v>2.5908195455034535E-3</v>
      </c>
    </row>
    <row r="110" spans="1:3" x14ac:dyDescent="0.3">
      <c r="A110" t="s">
        <v>236</v>
      </c>
      <c r="B110">
        <v>15003008923</v>
      </c>
      <c r="C110">
        <v>2.5464765253494833E-3</v>
      </c>
    </row>
    <row r="111" spans="1:3" x14ac:dyDescent="0.3">
      <c r="A111" t="s">
        <v>236</v>
      </c>
      <c r="B111">
        <v>15003006402</v>
      </c>
      <c r="C111">
        <v>2.4785281886423004E-3</v>
      </c>
    </row>
    <row r="112" spans="1:3" x14ac:dyDescent="0.3">
      <c r="A112" t="s">
        <v>236</v>
      </c>
      <c r="B112">
        <v>15003004200</v>
      </c>
      <c r="C112">
        <v>2.4502805684254183E-3</v>
      </c>
    </row>
    <row r="113" spans="1:3" x14ac:dyDescent="0.3">
      <c r="A113" t="s">
        <v>236</v>
      </c>
      <c r="B113">
        <v>15003001100</v>
      </c>
      <c r="C113">
        <v>2.4337393998291514E-3</v>
      </c>
    </row>
    <row r="114" spans="1:3" x14ac:dyDescent="0.3">
      <c r="A114" t="s">
        <v>236</v>
      </c>
      <c r="B114">
        <v>15003008622</v>
      </c>
      <c r="C114">
        <v>2.398180725357637E-3</v>
      </c>
    </row>
    <row r="115" spans="1:3" x14ac:dyDescent="0.3">
      <c r="A115" t="s">
        <v>236</v>
      </c>
      <c r="B115">
        <v>15003007809</v>
      </c>
      <c r="C115">
        <v>2.353941414939339E-3</v>
      </c>
    </row>
    <row r="116" spans="1:3" x14ac:dyDescent="0.3">
      <c r="A116" t="s">
        <v>236</v>
      </c>
      <c r="B116">
        <v>15003009504</v>
      </c>
      <c r="C116">
        <v>2.3445071759172469E-3</v>
      </c>
    </row>
    <row r="117" spans="1:3" x14ac:dyDescent="0.3">
      <c r="A117" t="s">
        <v>236</v>
      </c>
      <c r="B117">
        <v>15003008913</v>
      </c>
      <c r="C117">
        <v>2.3372019819802711E-3</v>
      </c>
    </row>
    <row r="118" spans="1:3" x14ac:dyDescent="0.3">
      <c r="A118" t="s">
        <v>236</v>
      </c>
      <c r="B118">
        <v>15003008918</v>
      </c>
      <c r="C118">
        <v>2.0448390975806711E-3</v>
      </c>
    </row>
    <row r="119" spans="1:3" x14ac:dyDescent="0.3">
      <c r="A119" t="s">
        <v>236</v>
      </c>
      <c r="B119">
        <v>15003006802</v>
      </c>
      <c r="C119">
        <v>2.0385737821780117E-3</v>
      </c>
    </row>
    <row r="120" spans="1:3" x14ac:dyDescent="0.3">
      <c r="A120" t="s">
        <v>236</v>
      </c>
      <c r="B120">
        <v>15003008006</v>
      </c>
      <c r="C120">
        <v>1.9446984619897331E-3</v>
      </c>
    </row>
    <row r="121" spans="1:3" x14ac:dyDescent="0.3">
      <c r="A121" t="s">
        <v>236</v>
      </c>
      <c r="B121">
        <v>15003004100</v>
      </c>
      <c r="C121">
        <v>1.9055326258938211E-3</v>
      </c>
    </row>
    <row r="122" spans="1:3" x14ac:dyDescent="0.3">
      <c r="A122" t="s">
        <v>236</v>
      </c>
      <c r="B122">
        <v>15003002600</v>
      </c>
      <c r="C122">
        <v>1.8889507155439743E-3</v>
      </c>
    </row>
    <row r="123" spans="1:3" x14ac:dyDescent="0.3">
      <c r="A123" t="s">
        <v>236</v>
      </c>
      <c r="B123">
        <v>15003000302</v>
      </c>
      <c r="C123">
        <v>1.8864042454436508E-3</v>
      </c>
    </row>
    <row r="124" spans="1:3" x14ac:dyDescent="0.3">
      <c r="A124" t="s">
        <v>236</v>
      </c>
      <c r="B124">
        <v>15003005100</v>
      </c>
      <c r="C124">
        <v>1.8050858636922051E-3</v>
      </c>
    </row>
    <row r="125" spans="1:3" x14ac:dyDescent="0.3">
      <c r="A125" t="s">
        <v>236</v>
      </c>
      <c r="B125">
        <v>15003000112</v>
      </c>
      <c r="C125">
        <v>1.8049913923275473E-3</v>
      </c>
    </row>
    <row r="126" spans="1:3" x14ac:dyDescent="0.3">
      <c r="A126" t="s">
        <v>236</v>
      </c>
      <c r="B126">
        <v>15003980800</v>
      </c>
      <c r="C126">
        <v>1.7928786752853135E-3</v>
      </c>
    </row>
    <row r="127" spans="1:3" x14ac:dyDescent="0.3">
      <c r="A127" t="s">
        <v>236</v>
      </c>
      <c r="B127">
        <v>15003006804</v>
      </c>
      <c r="C127">
        <v>1.7923894365651188E-3</v>
      </c>
    </row>
    <row r="128" spans="1:3" x14ac:dyDescent="0.3">
      <c r="A128" t="s">
        <v>236</v>
      </c>
      <c r="B128">
        <v>15003009400</v>
      </c>
      <c r="C128">
        <v>1.6617044086063423E-3</v>
      </c>
    </row>
    <row r="129" spans="1:3" x14ac:dyDescent="0.3">
      <c r="A129" t="s">
        <v>236</v>
      </c>
      <c r="B129">
        <v>15003010505</v>
      </c>
      <c r="C129">
        <v>1.5713394305184229E-3</v>
      </c>
    </row>
    <row r="130" spans="1:3" x14ac:dyDescent="0.3">
      <c r="A130" t="s">
        <v>236</v>
      </c>
      <c r="B130">
        <v>15003010507</v>
      </c>
      <c r="C130">
        <v>1.5308573348569944E-3</v>
      </c>
    </row>
    <row r="131" spans="1:3" x14ac:dyDescent="0.3">
      <c r="A131" t="s">
        <v>236</v>
      </c>
      <c r="B131">
        <v>15003008402</v>
      </c>
      <c r="C131">
        <v>1.5206769770474628E-3</v>
      </c>
    </row>
    <row r="132" spans="1:3" x14ac:dyDescent="0.3">
      <c r="A132" t="s">
        <v>236</v>
      </c>
      <c r="B132">
        <v>15003005800</v>
      </c>
      <c r="C132">
        <v>1.4412258888856276E-3</v>
      </c>
    </row>
    <row r="133" spans="1:3" x14ac:dyDescent="0.3">
      <c r="A133" t="s">
        <v>236</v>
      </c>
      <c r="B133">
        <v>15003008007</v>
      </c>
      <c r="C133">
        <v>1.4143218056974014E-3</v>
      </c>
    </row>
    <row r="134" spans="1:3" x14ac:dyDescent="0.3">
      <c r="A134" t="s">
        <v>236</v>
      </c>
      <c r="B134">
        <v>15003008800</v>
      </c>
      <c r="C134">
        <v>1.408655815043888E-3</v>
      </c>
    </row>
    <row r="135" spans="1:3" x14ac:dyDescent="0.3">
      <c r="A135" t="s">
        <v>236</v>
      </c>
      <c r="B135">
        <v>15003001804</v>
      </c>
      <c r="C135">
        <v>1.3805523142676258E-3</v>
      </c>
    </row>
    <row r="136" spans="1:3" x14ac:dyDescent="0.3">
      <c r="A136" t="s">
        <v>236</v>
      </c>
      <c r="B136">
        <v>15003004700</v>
      </c>
      <c r="C136">
        <v>1.3476500656725214E-3</v>
      </c>
    </row>
    <row r="137" spans="1:3" x14ac:dyDescent="0.3">
      <c r="A137" t="s">
        <v>236</v>
      </c>
      <c r="B137">
        <v>15003006100</v>
      </c>
      <c r="C137">
        <v>1.3303455762540585E-3</v>
      </c>
    </row>
    <row r="138" spans="1:3" x14ac:dyDescent="0.3">
      <c r="A138" t="s">
        <v>236</v>
      </c>
      <c r="B138">
        <v>15003000108</v>
      </c>
      <c r="C138">
        <v>1.2354616363953784E-3</v>
      </c>
    </row>
    <row r="139" spans="1:3" x14ac:dyDescent="0.3">
      <c r="A139" t="s">
        <v>236</v>
      </c>
      <c r="B139">
        <v>15003009300</v>
      </c>
      <c r="C139">
        <v>1.2022165387567728E-3</v>
      </c>
    </row>
    <row r="140" spans="1:3" x14ac:dyDescent="0.3">
      <c r="A140" t="s">
        <v>236</v>
      </c>
      <c r="B140">
        <v>15003003502</v>
      </c>
      <c r="C140">
        <v>1.1889317280620231E-3</v>
      </c>
    </row>
    <row r="141" spans="1:3" x14ac:dyDescent="0.3">
      <c r="A141" t="s">
        <v>236</v>
      </c>
      <c r="B141">
        <v>15003008002</v>
      </c>
      <c r="C141">
        <v>1.1796550714481516E-3</v>
      </c>
    </row>
    <row r="142" spans="1:3" x14ac:dyDescent="0.3">
      <c r="A142" t="s">
        <v>236</v>
      </c>
      <c r="B142">
        <v>15003003407</v>
      </c>
      <c r="C142">
        <v>1.1639962195593636E-3</v>
      </c>
    </row>
    <row r="143" spans="1:3" x14ac:dyDescent="0.3">
      <c r="A143" t="s">
        <v>236</v>
      </c>
      <c r="B143">
        <v>15003004900</v>
      </c>
      <c r="C143">
        <v>1.1606774085084527E-3</v>
      </c>
    </row>
    <row r="144" spans="1:3" x14ac:dyDescent="0.3">
      <c r="A144" t="s">
        <v>236</v>
      </c>
      <c r="B144">
        <v>15003000114</v>
      </c>
      <c r="C144">
        <v>1.1596487669512923E-3</v>
      </c>
    </row>
    <row r="145" spans="1:3" x14ac:dyDescent="0.3">
      <c r="A145" t="s">
        <v>236</v>
      </c>
      <c r="B145">
        <v>15003007506</v>
      </c>
      <c r="C145">
        <v>1.1483379901783238E-3</v>
      </c>
    </row>
    <row r="146" spans="1:3" x14ac:dyDescent="0.3">
      <c r="A146" t="s">
        <v>236</v>
      </c>
      <c r="B146">
        <v>15003002900</v>
      </c>
      <c r="C146">
        <v>1.0981727942499307E-3</v>
      </c>
    </row>
    <row r="147" spans="1:3" x14ac:dyDescent="0.3">
      <c r="A147" t="s">
        <v>236</v>
      </c>
      <c r="B147">
        <v>15003007807</v>
      </c>
      <c r="C147">
        <v>1.0553300014559052E-3</v>
      </c>
    </row>
    <row r="148" spans="1:3" x14ac:dyDescent="0.3">
      <c r="A148" t="s">
        <v>236</v>
      </c>
      <c r="B148">
        <v>15003007808</v>
      </c>
      <c r="C148">
        <v>1.0410210067900091E-3</v>
      </c>
    </row>
    <row r="149" spans="1:3" x14ac:dyDescent="0.3">
      <c r="A149" t="s">
        <v>236</v>
      </c>
      <c r="B149">
        <v>15003008405</v>
      </c>
      <c r="C149">
        <v>1.0256850399422343E-3</v>
      </c>
    </row>
    <row r="150" spans="1:3" x14ac:dyDescent="0.3">
      <c r="A150" t="s">
        <v>236</v>
      </c>
      <c r="B150">
        <v>15003003403</v>
      </c>
      <c r="C150">
        <v>9.8157807023898378E-4</v>
      </c>
    </row>
    <row r="151" spans="1:3" x14ac:dyDescent="0.3">
      <c r="A151" t="s">
        <v>236</v>
      </c>
      <c r="B151">
        <v>15003008930</v>
      </c>
      <c r="C151">
        <v>9.7100146924968109E-4</v>
      </c>
    </row>
    <row r="152" spans="1:3" x14ac:dyDescent="0.3">
      <c r="A152" t="s">
        <v>236</v>
      </c>
      <c r="B152">
        <v>15003001300</v>
      </c>
      <c r="C152">
        <v>8.7467016113828015E-4</v>
      </c>
    </row>
    <row r="153" spans="1:3" x14ac:dyDescent="0.3">
      <c r="A153" t="s">
        <v>236</v>
      </c>
      <c r="B153">
        <v>15003003501</v>
      </c>
      <c r="C153">
        <v>8.4379104697878359E-4</v>
      </c>
    </row>
    <row r="154" spans="1:3" x14ac:dyDescent="0.3">
      <c r="A154" t="s">
        <v>236</v>
      </c>
      <c r="B154">
        <v>15003008921</v>
      </c>
      <c r="C154">
        <v>8.1036866928802767E-4</v>
      </c>
    </row>
    <row r="155" spans="1:3" x14ac:dyDescent="0.3">
      <c r="A155" t="s">
        <v>236</v>
      </c>
      <c r="B155">
        <v>15003000901</v>
      </c>
      <c r="C155">
        <v>8.0565297985283441E-4</v>
      </c>
    </row>
    <row r="156" spans="1:3" x14ac:dyDescent="0.3">
      <c r="A156" t="s">
        <v>236</v>
      </c>
      <c r="B156">
        <v>15003010508</v>
      </c>
      <c r="C156">
        <v>7.7739335896867068E-4</v>
      </c>
    </row>
    <row r="157" spans="1:3" x14ac:dyDescent="0.3">
      <c r="A157" t="s">
        <v>236</v>
      </c>
      <c r="B157">
        <v>15003002201</v>
      </c>
      <c r="C157">
        <v>7.7216876623776058E-4</v>
      </c>
    </row>
    <row r="158" spans="1:3" x14ac:dyDescent="0.3">
      <c r="A158" t="s">
        <v>236</v>
      </c>
      <c r="B158">
        <v>15003002402</v>
      </c>
      <c r="C158">
        <v>7.3157324718397447E-4</v>
      </c>
    </row>
    <row r="159" spans="1:3" x14ac:dyDescent="0.3">
      <c r="A159" t="s">
        <v>236</v>
      </c>
      <c r="B159">
        <v>15003006301</v>
      </c>
      <c r="C159">
        <v>6.9846083192267542E-4</v>
      </c>
    </row>
    <row r="160" spans="1:3" x14ac:dyDescent="0.3">
      <c r="A160" t="s">
        <v>236</v>
      </c>
      <c r="B160">
        <v>15003008407</v>
      </c>
      <c r="C160">
        <v>6.8772474584928849E-4</v>
      </c>
    </row>
    <row r="161" spans="1:3" x14ac:dyDescent="0.3">
      <c r="A161" t="s">
        <v>236</v>
      </c>
      <c r="B161">
        <v>15003005500</v>
      </c>
      <c r="C161">
        <v>6.1163658979339591E-4</v>
      </c>
    </row>
    <row r="162" spans="1:3" x14ac:dyDescent="0.3">
      <c r="A162" t="s">
        <v>236</v>
      </c>
      <c r="B162">
        <v>15003001600</v>
      </c>
      <c r="C162">
        <v>5.845568552374816E-4</v>
      </c>
    </row>
    <row r="163" spans="1:3" x14ac:dyDescent="0.3">
      <c r="A163" t="s">
        <v>236</v>
      </c>
      <c r="B163">
        <v>15003003300</v>
      </c>
      <c r="C163">
        <v>5.5369012625209007E-4</v>
      </c>
    </row>
    <row r="164" spans="1:3" x14ac:dyDescent="0.3">
      <c r="A164" t="s">
        <v>236</v>
      </c>
      <c r="B164">
        <v>15003005000</v>
      </c>
      <c r="C164">
        <v>5.1842372337698533E-4</v>
      </c>
    </row>
    <row r="165" spans="1:3" x14ac:dyDescent="0.3">
      <c r="A165" t="s">
        <v>236</v>
      </c>
      <c r="B165">
        <v>15003006201</v>
      </c>
      <c r="C165">
        <v>5.1493339446931536E-4</v>
      </c>
    </row>
    <row r="166" spans="1:3" x14ac:dyDescent="0.3">
      <c r="A166" t="s">
        <v>236</v>
      </c>
      <c r="B166">
        <v>15003008914</v>
      </c>
      <c r="C166">
        <v>5.1202397063690648E-4</v>
      </c>
    </row>
    <row r="167" spans="1:3" x14ac:dyDescent="0.3">
      <c r="A167" t="s">
        <v>236</v>
      </c>
      <c r="B167">
        <v>15003001201</v>
      </c>
      <c r="C167">
        <v>5.0696302711755574E-4</v>
      </c>
    </row>
    <row r="168" spans="1:3" x14ac:dyDescent="0.3">
      <c r="A168" t="s">
        <v>236</v>
      </c>
      <c r="B168">
        <v>15003001400</v>
      </c>
      <c r="C168">
        <v>4.761995790050027E-4</v>
      </c>
    </row>
    <row r="169" spans="1:3" x14ac:dyDescent="0.3">
      <c r="A169" t="s">
        <v>236</v>
      </c>
      <c r="B169">
        <v>15003006808</v>
      </c>
      <c r="C169">
        <v>4.6977191856384978E-4</v>
      </c>
    </row>
    <row r="170" spans="1:3" x14ac:dyDescent="0.3">
      <c r="A170" t="s">
        <v>236</v>
      </c>
      <c r="B170">
        <v>15003008912</v>
      </c>
      <c r="C170">
        <v>4.6801309201753214E-4</v>
      </c>
    </row>
    <row r="171" spans="1:3" x14ac:dyDescent="0.3">
      <c r="A171" t="s">
        <v>236</v>
      </c>
      <c r="B171">
        <v>15003003603</v>
      </c>
      <c r="C171">
        <v>4.512143624492063E-4</v>
      </c>
    </row>
    <row r="172" spans="1:3" x14ac:dyDescent="0.3">
      <c r="A172" t="s">
        <v>236</v>
      </c>
      <c r="B172">
        <v>15003002500</v>
      </c>
      <c r="C172">
        <v>4.0972010511696323E-4</v>
      </c>
    </row>
    <row r="173" spans="1:3" x14ac:dyDescent="0.3">
      <c r="A173" t="s">
        <v>236</v>
      </c>
      <c r="B173">
        <v>15003003601</v>
      </c>
      <c r="C173">
        <v>3.5797620369533981E-4</v>
      </c>
    </row>
    <row r="174" spans="1:3" x14ac:dyDescent="0.3">
      <c r="A174" t="s">
        <v>236</v>
      </c>
      <c r="B174">
        <v>15003002300</v>
      </c>
      <c r="C174">
        <v>3.4636402513931944E-4</v>
      </c>
    </row>
    <row r="175" spans="1:3" x14ac:dyDescent="0.3">
      <c r="A175" t="s">
        <v>236</v>
      </c>
      <c r="B175">
        <v>15003001904</v>
      </c>
      <c r="C175">
        <v>3.2854539421542302E-4</v>
      </c>
    </row>
    <row r="176" spans="1:3" x14ac:dyDescent="0.3">
      <c r="A176" t="s">
        <v>236</v>
      </c>
      <c r="B176">
        <v>15003001903</v>
      </c>
      <c r="C176">
        <v>2.9901089525528798E-4</v>
      </c>
    </row>
    <row r="177" spans="1:3" x14ac:dyDescent="0.3">
      <c r="A177" t="s">
        <v>236</v>
      </c>
      <c r="B177">
        <v>15003006702</v>
      </c>
      <c r="C177">
        <v>2.8140822317157023E-4</v>
      </c>
    </row>
    <row r="178" spans="1:3" x14ac:dyDescent="0.3">
      <c r="A178" t="s">
        <v>236</v>
      </c>
      <c r="B178">
        <v>15003006202</v>
      </c>
      <c r="C178">
        <v>2.5319603610422494E-4</v>
      </c>
    </row>
    <row r="179" spans="1:3" x14ac:dyDescent="0.3">
      <c r="A179" t="s">
        <v>236</v>
      </c>
      <c r="B179">
        <v>15003003404</v>
      </c>
      <c r="C179">
        <v>2.4815820095727893E-4</v>
      </c>
    </row>
    <row r="180" spans="1:3" x14ac:dyDescent="0.3">
      <c r="A180" t="s">
        <v>236</v>
      </c>
      <c r="B180">
        <v>15003006809</v>
      </c>
      <c r="C180">
        <v>1.6234822882945472E-4</v>
      </c>
    </row>
    <row r="181" spans="1:3" x14ac:dyDescent="0.3">
      <c r="A181" t="s">
        <v>236</v>
      </c>
      <c r="B181">
        <v>15003002401</v>
      </c>
      <c r="C181">
        <v>1.6049472915052361E-4</v>
      </c>
    </row>
    <row r="182" spans="1:3" x14ac:dyDescent="0.3">
      <c r="A182" t="s">
        <v>236</v>
      </c>
      <c r="B182">
        <v>15003001801</v>
      </c>
      <c r="C182">
        <v>1.5813856380817088E-4</v>
      </c>
    </row>
    <row r="183" spans="1:3" x14ac:dyDescent="0.3">
      <c r="A183" t="s">
        <v>236</v>
      </c>
      <c r="B183">
        <v>15003005200</v>
      </c>
      <c r="C183">
        <v>1.5709436518764614E-4</v>
      </c>
    </row>
    <row r="184" spans="1:3" x14ac:dyDescent="0.3">
      <c r="A184" t="s">
        <v>236</v>
      </c>
      <c r="B184">
        <v>15003002006</v>
      </c>
      <c r="C184">
        <v>1.4914821404165424E-4</v>
      </c>
    </row>
    <row r="185" spans="1:3" x14ac:dyDescent="0.3">
      <c r="A185" t="s">
        <v>236</v>
      </c>
      <c r="B185">
        <v>15003001803</v>
      </c>
      <c r="C185">
        <v>1.2211143804549752E-4</v>
      </c>
    </row>
    <row r="186" spans="1:3" x14ac:dyDescent="0.3">
      <c r="A186" t="s">
        <v>236</v>
      </c>
      <c r="B186">
        <v>15003004000</v>
      </c>
      <c r="C186">
        <v>8.4124344538824035E-5</v>
      </c>
    </row>
    <row r="187" spans="1:3" x14ac:dyDescent="0.3">
      <c r="A187" t="s">
        <v>236</v>
      </c>
      <c r="B187">
        <v>15003000107</v>
      </c>
      <c r="C187">
        <v>0</v>
      </c>
    </row>
    <row r="188" spans="1:3" x14ac:dyDescent="0.3">
      <c r="A188" t="s">
        <v>236</v>
      </c>
      <c r="B188">
        <v>15003000200</v>
      </c>
      <c r="C188">
        <v>0</v>
      </c>
    </row>
    <row r="189" spans="1:3" x14ac:dyDescent="0.3">
      <c r="A189" t="s">
        <v>236</v>
      </c>
      <c r="B189">
        <v>15003000301</v>
      </c>
      <c r="C189">
        <v>0</v>
      </c>
    </row>
    <row r="190" spans="1:3" x14ac:dyDescent="0.3">
      <c r="A190" t="s">
        <v>236</v>
      </c>
      <c r="B190">
        <v>15003000401</v>
      </c>
      <c r="C190">
        <v>0</v>
      </c>
    </row>
    <row r="191" spans="1:3" x14ac:dyDescent="0.3">
      <c r="A191" t="s">
        <v>236</v>
      </c>
      <c r="B191">
        <v>15003000902</v>
      </c>
      <c r="C191">
        <v>0</v>
      </c>
    </row>
    <row r="192" spans="1:3" x14ac:dyDescent="0.3">
      <c r="A192" t="s">
        <v>236</v>
      </c>
      <c r="B192">
        <v>15003000903</v>
      </c>
      <c r="C192">
        <v>0</v>
      </c>
    </row>
    <row r="193" spans="1:3" x14ac:dyDescent="0.3">
      <c r="A193" t="s">
        <v>236</v>
      </c>
      <c r="B193">
        <v>15003001000</v>
      </c>
      <c r="C193">
        <v>0</v>
      </c>
    </row>
    <row r="194" spans="1:3" x14ac:dyDescent="0.3">
      <c r="A194" t="s">
        <v>236</v>
      </c>
      <c r="B194">
        <v>15003001202</v>
      </c>
      <c r="C194">
        <v>0</v>
      </c>
    </row>
    <row r="195" spans="1:3" x14ac:dyDescent="0.3">
      <c r="A195" t="s">
        <v>236</v>
      </c>
      <c r="B195">
        <v>15003001500</v>
      </c>
      <c r="C195">
        <v>0</v>
      </c>
    </row>
    <row r="196" spans="1:3" x14ac:dyDescent="0.3">
      <c r="A196" t="s">
        <v>236</v>
      </c>
      <c r="B196">
        <v>15003002003</v>
      </c>
      <c r="C196">
        <v>0</v>
      </c>
    </row>
    <row r="197" spans="1:3" x14ac:dyDescent="0.3">
      <c r="A197" t="s">
        <v>236</v>
      </c>
      <c r="B197">
        <v>15003002004</v>
      </c>
      <c r="C197">
        <v>0</v>
      </c>
    </row>
    <row r="198" spans="1:3" x14ac:dyDescent="0.3">
      <c r="A198" t="s">
        <v>236</v>
      </c>
      <c r="B198">
        <v>15003002005</v>
      </c>
      <c r="C198">
        <v>0</v>
      </c>
    </row>
    <row r="199" spans="1:3" x14ac:dyDescent="0.3">
      <c r="A199" t="s">
        <v>236</v>
      </c>
      <c r="B199">
        <v>15003002800</v>
      </c>
      <c r="C199">
        <v>0</v>
      </c>
    </row>
    <row r="200" spans="1:3" x14ac:dyDescent="0.3">
      <c r="A200" t="s">
        <v>236</v>
      </c>
      <c r="B200">
        <v>15003003000</v>
      </c>
      <c r="C200">
        <v>0</v>
      </c>
    </row>
    <row r="201" spans="1:3" x14ac:dyDescent="0.3">
      <c r="A201" t="s">
        <v>236</v>
      </c>
      <c r="B201">
        <v>15003003200</v>
      </c>
      <c r="C201">
        <v>0</v>
      </c>
    </row>
    <row r="202" spans="1:3" x14ac:dyDescent="0.3">
      <c r="A202" t="s">
        <v>236</v>
      </c>
      <c r="B202">
        <v>15003003405</v>
      </c>
      <c r="C202">
        <v>0</v>
      </c>
    </row>
    <row r="203" spans="1:3" x14ac:dyDescent="0.3">
      <c r="A203" t="s">
        <v>236</v>
      </c>
      <c r="B203">
        <v>15003003406</v>
      </c>
      <c r="C203">
        <v>0</v>
      </c>
    </row>
    <row r="204" spans="1:3" x14ac:dyDescent="0.3">
      <c r="A204" t="s">
        <v>236</v>
      </c>
      <c r="B204">
        <v>15003003604</v>
      </c>
      <c r="C204">
        <v>0</v>
      </c>
    </row>
    <row r="205" spans="1:3" x14ac:dyDescent="0.3">
      <c r="A205" t="s">
        <v>236</v>
      </c>
      <c r="B205">
        <v>15003005400</v>
      </c>
      <c r="C205">
        <v>0</v>
      </c>
    </row>
    <row r="206" spans="1:3" x14ac:dyDescent="0.3">
      <c r="A206" t="s">
        <v>236</v>
      </c>
      <c r="B206">
        <v>15003005900</v>
      </c>
      <c r="C206">
        <v>0</v>
      </c>
    </row>
    <row r="207" spans="1:3" x14ac:dyDescent="0.3">
      <c r="A207" t="s">
        <v>236</v>
      </c>
      <c r="B207">
        <v>15003006000</v>
      </c>
      <c r="C207">
        <v>0</v>
      </c>
    </row>
    <row r="208" spans="1:3" x14ac:dyDescent="0.3">
      <c r="A208" t="s">
        <v>236</v>
      </c>
      <c r="B208">
        <v>15003006302</v>
      </c>
      <c r="C208">
        <v>0</v>
      </c>
    </row>
    <row r="209" spans="1:3" x14ac:dyDescent="0.3">
      <c r="A209" t="s">
        <v>236</v>
      </c>
      <c r="B209">
        <v>15003006401</v>
      </c>
      <c r="C209">
        <v>0</v>
      </c>
    </row>
    <row r="210" spans="1:3" x14ac:dyDescent="0.3">
      <c r="A210" t="s">
        <v>236</v>
      </c>
      <c r="B210">
        <v>15003006500</v>
      </c>
      <c r="C210">
        <v>0</v>
      </c>
    </row>
    <row r="211" spans="1:3" x14ac:dyDescent="0.3">
      <c r="A211" t="s">
        <v>236</v>
      </c>
      <c r="B211">
        <v>15003006806</v>
      </c>
      <c r="C211">
        <v>0</v>
      </c>
    </row>
    <row r="212" spans="1:3" x14ac:dyDescent="0.3">
      <c r="A212" t="s">
        <v>236</v>
      </c>
      <c r="B212">
        <v>15003007804</v>
      </c>
      <c r="C212">
        <v>0</v>
      </c>
    </row>
    <row r="213" spans="1:3" x14ac:dyDescent="0.3">
      <c r="A213" t="s">
        <v>236</v>
      </c>
      <c r="B213">
        <v>15003007810</v>
      </c>
      <c r="C213">
        <v>0</v>
      </c>
    </row>
    <row r="214" spans="1:3" x14ac:dyDescent="0.3">
      <c r="A214" t="s">
        <v>236</v>
      </c>
      <c r="B214">
        <v>15003008005</v>
      </c>
      <c r="C214">
        <v>0</v>
      </c>
    </row>
    <row r="215" spans="1:3" x14ac:dyDescent="0.3">
      <c r="A215" t="s">
        <v>236</v>
      </c>
      <c r="B215">
        <v>15003008412</v>
      </c>
      <c r="C215">
        <v>0</v>
      </c>
    </row>
    <row r="216" spans="1:3" x14ac:dyDescent="0.3">
      <c r="A216" t="s">
        <v>236</v>
      </c>
      <c r="B216">
        <v>15003008611</v>
      </c>
      <c r="C216">
        <v>0</v>
      </c>
    </row>
    <row r="217" spans="1:3" x14ac:dyDescent="0.3">
      <c r="A217" t="s">
        <v>236</v>
      </c>
      <c r="B217">
        <v>15003008613</v>
      </c>
      <c r="C217">
        <v>0</v>
      </c>
    </row>
    <row r="218" spans="1:3" x14ac:dyDescent="0.3">
      <c r="A218" t="s">
        <v>236</v>
      </c>
      <c r="B218">
        <v>15003008920</v>
      </c>
      <c r="C218">
        <v>0</v>
      </c>
    </row>
    <row r="219" spans="1:3" x14ac:dyDescent="0.3">
      <c r="A219" t="s">
        <v>236</v>
      </c>
      <c r="B219">
        <v>15003008926</v>
      </c>
      <c r="C219">
        <v>0</v>
      </c>
    </row>
    <row r="220" spans="1:3" x14ac:dyDescent="0.3">
      <c r="A220" t="s">
        <v>236</v>
      </c>
      <c r="B220">
        <v>15003008927</v>
      </c>
      <c r="C220">
        <v>0</v>
      </c>
    </row>
    <row r="221" spans="1:3" x14ac:dyDescent="0.3">
      <c r="A221" t="s">
        <v>236</v>
      </c>
      <c r="B221">
        <v>15003008931</v>
      </c>
      <c r="C221">
        <v>0</v>
      </c>
    </row>
    <row r="222" spans="1:3" x14ac:dyDescent="0.3">
      <c r="A222" t="s">
        <v>236</v>
      </c>
      <c r="B222">
        <v>15003009100</v>
      </c>
      <c r="C222">
        <v>0</v>
      </c>
    </row>
    <row r="223" spans="1:3" x14ac:dyDescent="0.3">
      <c r="A223" t="s">
        <v>236</v>
      </c>
      <c r="B223">
        <v>15003009502</v>
      </c>
      <c r="C223">
        <v>0</v>
      </c>
    </row>
    <row r="224" spans="1:3" x14ac:dyDescent="0.3">
      <c r="A224" t="s">
        <v>236</v>
      </c>
      <c r="B224">
        <v>15003009608</v>
      </c>
      <c r="C224">
        <v>0</v>
      </c>
    </row>
    <row r="225" spans="1:3" x14ac:dyDescent="0.3">
      <c r="A225" t="s">
        <v>236</v>
      </c>
      <c r="B225">
        <v>15003009701</v>
      </c>
      <c r="C225">
        <v>0</v>
      </c>
    </row>
    <row r="226" spans="1:3" x14ac:dyDescent="0.3">
      <c r="A226" t="s">
        <v>236</v>
      </c>
      <c r="B226">
        <v>15003009703</v>
      </c>
      <c r="C226">
        <v>0</v>
      </c>
    </row>
    <row r="227" spans="1:3" x14ac:dyDescent="0.3">
      <c r="A227" t="s">
        <v>236</v>
      </c>
      <c r="B227">
        <v>15003009704</v>
      </c>
      <c r="C227">
        <v>0</v>
      </c>
    </row>
    <row r="228" spans="1:3" x14ac:dyDescent="0.3">
      <c r="A228" t="s">
        <v>236</v>
      </c>
      <c r="B228">
        <v>15003009904</v>
      </c>
      <c r="C228">
        <v>0</v>
      </c>
    </row>
    <row r="229" spans="1:3" x14ac:dyDescent="0.3">
      <c r="A229" t="s">
        <v>236</v>
      </c>
      <c r="B229">
        <v>15003010000</v>
      </c>
      <c r="C229">
        <v>0</v>
      </c>
    </row>
    <row r="230" spans="1:3" x14ac:dyDescent="0.3">
      <c r="A230" t="s">
        <v>236</v>
      </c>
      <c r="B230">
        <v>15003010201</v>
      </c>
      <c r="C230">
        <v>0</v>
      </c>
    </row>
    <row r="231" spans="1:3" x14ac:dyDescent="0.3">
      <c r="A231" t="s">
        <v>236</v>
      </c>
      <c r="B231">
        <v>15003010305</v>
      </c>
      <c r="C231">
        <v>0</v>
      </c>
    </row>
    <row r="232" spans="1:3" x14ac:dyDescent="0.3">
      <c r="A232" t="s">
        <v>236</v>
      </c>
      <c r="B232">
        <v>15003010903</v>
      </c>
      <c r="C232">
        <v>0</v>
      </c>
    </row>
    <row r="233" spans="1:3" x14ac:dyDescent="0.3">
      <c r="A233" t="s">
        <v>236</v>
      </c>
      <c r="B233">
        <v>15003010904</v>
      </c>
      <c r="C233">
        <v>0</v>
      </c>
    </row>
    <row r="234" spans="1:3" x14ac:dyDescent="0.3">
      <c r="A234" t="s">
        <v>236</v>
      </c>
      <c r="B234">
        <v>15003010905</v>
      </c>
      <c r="C234">
        <v>0</v>
      </c>
    </row>
    <row r="235" spans="1:3" x14ac:dyDescent="0.3">
      <c r="A235" t="s">
        <v>236</v>
      </c>
      <c r="B235">
        <v>15003011000</v>
      </c>
      <c r="C235">
        <v>0</v>
      </c>
    </row>
    <row r="236" spans="1:3" x14ac:dyDescent="0.3">
      <c r="A236" t="s">
        <v>236</v>
      </c>
      <c r="B236">
        <v>15003011201</v>
      </c>
      <c r="C236">
        <v>0</v>
      </c>
    </row>
    <row r="237" spans="1:3" x14ac:dyDescent="0.3">
      <c r="A237" t="s">
        <v>236</v>
      </c>
      <c r="B237">
        <v>15003011202</v>
      </c>
      <c r="C237">
        <v>0</v>
      </c>
    </row>
    <row r="238" spans="1:3" x14ac:dyDescent="0.3">
      <c r="A238" t="s">
        <v>236</v>
      </c>
      <c r="B238">
        <v>15003940002</v>
      </c>
      <c r="C238">
        <v>0</v>
      </c>
    </row>
    <row r="239" spans="1:3" x14ac:dyDescent="0.3">
      <c r="A239" t="s">
        <v>236</v>
      </c>
      <c r="B239">
        <v>15003981000</v>
      </c>
      <c r="C239">
        <v>0</v>
      </c>
    </row>
    <row r="240" spans="1:3" x14ac:dyDescent="0.3">
      <c r="A240" t="s">
        <v>236</v>
      </c>
      <c r="B240">
        <v>15003981300</v>
      </c>
      <c r="C24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1"/>
  <sheetViews>
    <sheetView topLeftCell="G1" zoomScale="58" zoomScaleNormal="58" workbookViewId="0">
      <selection activeCell="L13" sqref="L13"/>
    </sheetView>
  </sheetViews>
  <sheetFormatPr defaultRowHeight="14.4" x14ac:dyDescent="0.3"/>
  <cols>
    <col min="1" max="1" width="7.33203125" style="4" hidden="1" customWidth="1"/>
    <col min="2" max="2" width="15.33203125" style="4" hidden="1" customWidth="1"/>
    <col min="3" max="3" width="12" style="4" hidden="1" customWidth="1"/>
    <col min="4" max="4" width="10.33203125" style="4" hidden="1" customWidth="1"/>
    <col min="5" max="5" width="15" style="4" customWidth="1"/>
    <col min="6" max="6" width="12.21875" style="4" hidden="1" customWidth="1"/>
    <col min="7" max="7" width="15.109375" style="4" customWidth="1"/>
    <col min="8" max="8" width="12.33203125" style="4" customWidth="1"/>
    <col min="9" max="9" width="21.77734375" style="4" customWidth="1"/>
    <col min="10" max="10" width="105.21875" style="4" customWidth="1"/>
    <col min="11" max="11" width="13.77734375" style="4" bestFit="1" customWidth="1"/>
    <col min="12" max="12" width="18.33203125" style="4" customWidth="1"/>
    <col min="13" max="13" width="15.77734375" style="4" customWidth="1"/>
    <col min="14" max="16384" width="8.88671875" style="4"/>
  </cols>
  <sheetData>
    <row r="1" spans="1:13" ht="52.8" customHeight="1" x14ac:dyDescent="0.3">
      <c r="A1" s="5"/>
      <c r="B1" s="5"/>
      <c r="C1" s="5"/>
      <c r="D1" s="5"/>
      <c r="E1" s="16" t="s">
        <v>222</v>
      </c>
      <c r="F1" s="16"/>
      <c r="G1" s="16"/>
      <c r="H1" s="16"/>
      <c r="I1" s="16"/>
      <c r="J1" s="16"/>
      <c r="K1" s="7"/>
      <c r="L1" s="8">
        <f>SUM($L$3:$L$241)</f>
        <v>1150554354.6842239</v>
      </c>
      <c r="M1" s="9">
        <f>SUM(M3:M241)</f>
        <v>1.0000000000000004</v>
      </c>
    </row>
    <row r="2" spans="1:13" ht="108.6" customHeight="1" x14ac:dyDescent="0.3">
      <c r="A2" s="10" t="s">
        <v>11</v>
      </c>
      <c r="B2" s="10" t="s">
        <v>12</v>
      </c>
      <c r="C2" s="10" t="s">
        <v>13</v>
      </c>
      <c r="D2" s="10" t="s">
        <v>14</v>
      </c>
      <c r="E2" s="10" t="s">
        <v>15</v>
      </c>
      <c r="F2" s="10" t="s">
        <v>16</v>
      </c>
      <c r="G2" s="10" t="s">
        <v>244</v>
      </c>
      <c r="H2" s="10" t="s">
        <v>243</v>
      </c>
      <c r="I2" s="10" t="s">
        <v>242</v>
      </c>
      <c r="J2" s="10" t="s">
        <v>25</v>
      </c>
      <c r="K2" s="15" t="s">
        <v>223</v>
      </c>
      <c r="L2" s="10" t="s">
        <v>234</v>
      </c>
      <c r="M2" s="10" t="s">
        <v>215</v>
      </c>
    </row>
    <row r="3" spans="1:13" ht="17.399999999999999" customHeight="1" x14ac:dyDescent="0.3">
      <c r="A3" s="5" t="s">
        <v>17</v>
      </c>
      <c r="B3" s="5" t="s">
        <v>18</v>
      </c>
      <c r="C3" s="5" t="s">
        <v>19</v>
      </c>
      <c r="D3" s="5" t="s">
        <v>20</v>
      </c>
      <c r="E3" s="13">
        <v>15003010308</v>
      </c>
      <c r="F3" s="5">
        <v>3319</v>
      </c>
      <c r="G3" s="6">
        <v>0.52543485073419305</v>
      </c>
      <c r="H3" s="6">
        <v>20.617761354998564</v>
      </c>
      <c r="I3" s="5">
        <v>3</v>
      </c>
      <c r="J3" s="5" t="s">
        <v>88</v>
      </c>
      <c r="K3" s="8">
        <f>VLOOKUP(E3,MarkMorris_censusTracts_area!A:H,8,FALSE)</f>
        <v>9080491.9007099997</v>
      </c>
      <c r="L3" s="9">
        <f t="shared" ref="L3:L66" si="0">I3*K3</f>
        <v>27241475.702129997</v>
      </c>
      <c r="M3" s="9">
        <f t="shared" ref="M3:M66" si="1">L3/$L$1</f>
        <v>2.3676826384796547E-2</v>
      </c>
    </row>
    <row r="4" spans="1:13" ht="17.399999999999999" customHeight="1" x14ac:dyDescent="0.3">
      <c r="A4" s="5" t="s">
        <v>17</v>
      </c>
      <c r="B4" s="5" t="s">
        <v>18</v>
      </c>
      <c r="C4" s="5" t="s">
        <v>19</v>
      </c>
      <c r="D4" s="5" t="s">
        <v>20</v>
      </c>
      <c r="E4" s="13">
        <v>15003006805</v>
      </c>
      <c r="F4" s="5">
        <v>6167</v>
      </c>
      <c r="G4" s="6">
        <v>0.76493443381924997</v>
      </c>
      <c r="H4" s="6">
        <v>30.696054260002214</v>
      </c>
      <c r="I4" s="5">
        <v>10</v>
      </c>
      <c r="J4" s="5" t="s">
        <v>122</v>
      </c>
      <c r="K4" s="8">
        <f>VLOOKUP(E4,MarkMorris_censusTracts_area!A:H,8,FALSE)</f>
        <v>2594615.8648299999</v>
      </c>
      <c r="L4" s="9">
        <f t="shared" si="0"/>
        <v>25946158.6483</v>
      </c>
      <c r="M4" s="9">
        <f t="shared" si="1"/>
        <v>2.2551006428045781E-2</v>
      </c>
    </row>
    <row r="5" spans="1:13" ht="17.399999999999999" customHeight="1" x14ac:dyDescent="0.3">
      <c r="A5" s="5" t="s">
        <v>17</v>
      </c>
      <c r="B5" s="5" t="s">
        <v>18</v>
      </c>
      <c r="C5" s="5" t="s">
        <v>19</v>
      </c>
      <c r="D5" s="5" t="s">
        <v>20</v>
      </c>
      <c r="E5" s="13">
        <v>15003007303</v>
      </c>
      <c r="F5" s="5">
        <v>341</v>
      </c>
      <c r="G5" s="6">
        <v>1.0726414200163701</v>
      </c>
      <c r="H5" s="6">
        <v>21.948671416412736</v>
      </c>
      <c r="I5" s="5">
        <v>3</v>
      </c>
      <c r="J5" s="5" t="s">
        <v>37</v>
      </c>
      <c r="K5" s="8">
        <f>VLOOKUP(E5,MarkMorris_censusTracts_area!A:H,8,FALSE)</f>
        <v>8599794.3302299995</v>
      </c>
      <c r="L5" s="9">
        <f t="shared" si="0"/>
        <v>25799382.99069</v>
      </c>
      <c r="M5" s="9">
        <f t="shared" si="1"/>
        <v>2.242343691599932E-2</v>
      </c>
    </row>
    <row r="6" spans="1:13" ht="34.799999999999997" customHeight="1" x14ac:dyDescent="0.3">
      <c r="A6" s="5" t="s">
        <v>17</v>
      </c>
      <c r="B6" s="5" t="s">
        <v>18</v>
      </c>
      <c r="C6" s="5" t="s">
        <v>19</v>
      </c>
      <c r="D6" s="5" t="s">
        <v>20</v>
      </c>
      <c r="E6" s="13">
        <v>15003010100</v>
      </c>
      <c r="F6" s="5">
        <v>7881</v>
      </c>
      <c r="G6" s="6">
        <v>0.11403086495641</v>
      </c>
      <c r="H6" s="6">
        <v>15.079949537663635</v>
      </c>
      <c r="I6" s="5">
        <v>0.3</v>
      </c>
      <c r="J6" s="5" t="s">
        <v>220</v>
      </c>
      <c r="K6" s="8">
        <f>VLOOKUP(E6,MarkMorris_censusTracts_area!A:H,8,FALSE)</f>
        <v>85117335.500100002</v>
      </c>
      <c r="L6" s="9">
        <f t="shared" si="0"/>
        <v>25535200.650029998</v>
      </c>
      <c r="M6" s="9">
        <f t="shared" si="1"/>
        <v>2.2193823825940217E-2</v>
      </c>
    </row>
    <row r="7" spans="1:13" ht="17.399999999999999" customHeight="1" x14ac:dyDescent="0.3">
      <c r="A7" s="5" t="s">
        <v>17</v>
      </c>
      <c r="B7" s="5" t="s">
        <v>18</v>
      </c>
      <c r="C7" s="5" t="s">
        <v>19</v>
      </c>
      <c r="D7" s="5" t="s">
        <v>20</v>
      </c>
      <c r="E7" s="13">
        <v>15003008924</v>
      </c>
      <c r="F7" s="5">
        <v>7623</v>
      </c>
      <c r="G7" s="6">
        <v>0.48025334379053403</v>
      </c>
      <c r="H7" s="6">
        <v>19.722889723178529</v>
      </c>
      <c r="I7" s="5">
        <v>1</v>
      </c>
      <c r="J7" s="5" t="s">
        <v>79</v>
      </c>
      <c r="K7" s="8">
        <f>VLOOKUP(E7,MarkMorris_censusTracts_area!A:H,8,FALSE)</f>
        <v>25090135.954</v>
      </c>
      <c r="L7" s="9">
        <f t="shared" si="0"/>
        <v>25090135.954</v>
      </c>
      <c r="M7" s="9">
        <f t="shared" si="1"/>
        <v>2.1806997515459517E-2</v>
      </c>
    </row>
    <row r="8" spans="1:13" ht="17.399999999999999" customHeight="1" x14ac:dyDescent="0.3">
      <c r="A8" s="5" t="s">
        <v>17</v>
      </c>
      <c r="B8" s="5" t="s">
        <v>18</v>
      </c>
      <c r="C8" s="5" t="s">
        <v>19</v>
      </c>
      <c r="D8" s="5" t="s">
        <v>20</v>
      </c>
      <c r="E8" s="13">
        <v>15003008614</v>
      </c>
      <c r="F8" s="5">
        <v>8232</v>
      </c>
      <c r="G8" s="6">
        <v>0.45728185301539198</v>
      </c>
      <c r="H8" s="6">
        <v>18.694107450266305</v>
      </c>
      <c r="I8" s="5">
        <v>0.3</v>
      </c>
      <c r="J8" s="5" t="s">
        <v>76</v>
      </c>
      <c r="K8" s="8">
        <f>VLOOKUP(E8,MarkMorris_censusTracts_area!A:H,8,FALSE)</f>
        <v>82521676.885199994</v>
      </c>
      <c r="L8" s="9">
        <f t="shared" si="0"/>
        <v>24756503.065559998</v>
      </c>
      <c r="M8" s="9">
        <f t="shared" si="1"/>
        <v>2.1517021742405693E-2</v>
      </c>
    </row>
    <row r="9" spans="1:13" ht="17.399999999999999" customHeight="1" x14ac:dyDescent="0.3">
      <c r="A9" s="5" t="s">
        <v>17</v>
      </c>
      <c r="B9" s="5" t="s">
        <v>18</v>
      </c>
      <c r="C9" s="5" t="s">
        <v>19</v>
      </c>
      <c r="D9" s="5" t="s">
        <v>20</v>
      </c>
      <c r="E9" s="13">
        <v>15003008406</v>
      </c>
      <c r="F9" s="5">
        <v>5997</v>
      </c>
      <c r="G9" s="6">
        <v>0.66034771590671204</v>
      </c>
      <c r="H9" s="6">
        <v>22.12094340096457</v>
      </c>
      <c r="I9" s="5">
        <v>10</v>
      </c>
      <c r="J9" s="5" t="s">
        <v>110</v>
      </c>
      <c r="K9" s="8">
        <f>VLOOKUP(E9,MarkMorris_censusTracts_area!A:H,8,FALSE)</f>
        <v>2467891.7680299999</v>
      </c>
      <c r="L9" s="9">
        <f t="shared" si="0"/>
        <v>24678917.680299997</v>
      </c>
      <c r="M9" s="9">
        <f t="shared" si="1"/>
        <v>2.1449588695940634E-2</v>
      </c>
    </row>
    <row r="10" spans="1:13" ht="17.399999999999999" customHeight="1" x14ac:dyDescent="0.3">
      <c r="A10" s="5" t="s">
        <v>17</v>
      </c>
      <c r="B10" s="5" t="s">
        <v>18</v>
      </c>
      <c r="C10" s="5" t="s">
        <v>19</v>
      </c>
      <c r="D10" s="5" t="s">
        <v>20</v>
      </c>
      <c r="E10" s="13">
        <v>15003007400</v>
      </c>
      <c r="F10" s="5">
        <v>3981</v>
      </c>
      <c r="G10" s="6">
        <v>0.82999897706033898</v>
      </c>
      <c r="H10" s="6">
        <v>20.891319966653523</v>
      </c>
      <c r="I10" s="5">
        <v>3</v>
      </c>
      <c r="J10" s="5" t="s">
        <v>53</v>
      </c>
      <c r="K10" s="8">
        <f>VLOOKUP(E10,MarkMorris_censusTracts_area!A:H,8,FALSE)</f>
        <v>7886197.0632199999</v>
      </c>
      <c r="L10" s="9">
        <f t="shared" si="0"/>
        <v>23658591.189659998</v>
      </c>
      <c r="M10" s="9">
        <f t="shared" si="1"/>
        <v>2.0562775755303825E-2</v>
      </c>
    </row>
    <row r="11" spans="1:13" ht="17.399999999999999" customHeight="1" x14ac:dyDescent="0.3">
      <c r="A11" s="5" t="s">
        <v>17</v>
      </c>
      <c r="B11" s="5" t="s">
        <v>18</v>
      </c>
      <c r="C11" s="5" t="s">
        <v>19</v>
      </c>
      <c r="D11" s="5" t="s">
        <v>20</v>
      </c>
      <c r="E11" s="13">
        <v>15003007502</v>
      </c>
      <c r="F11" s="5">
        <v>1376</v>
      </c>
      <c r="G11" s="6">
        <v>0.426829066281398</v>
      </c>
      <c r="H11" s="6">
        <v>17.702865455999053</v>
      </c>
      <c r="I11" s="5">
        <v>1</v>
      </c>
      <c r="J11" s="5" t="s">
        <v>72</v>
      </c>
      <c r="K11" s="8">
        <f>VLOOKUP(E11,MarkMorris_censusTracts_area!A:H,8,FALSE)</f>
        <v>22340968.1679</v>
      </c>
      <c r="L11" s="9">
        <f t="shared" si="0"/>
        <v>22340968.1679</v>
      </c>
      <c r="M11" s="9">
        <f t="shared" si="1"/>
        <v>1.9417568650228267E-2</v>
      </c>
    </row>
    <row r="12" spans="1:13" ht="17.399999999999999" customHeight="1" x14ac:dyDescent="0.3">
      <c r="A12" s="5" t="s">
        <v>17</v>
      </c>
      <c r="B12" s="5" t="s">
        <v>18</v>
      </c>
      <c r="C12" s="5" t="s">
        <v>19</v>
      </c>
      <c r="D12" s="5" t="s">
        <v>20</v>
      </c>
      <c r="E12" s="13">
        <v>15003008502</v>
      </c>
      <c r="F12" s="5">
        <v>2136</v>
      </c>
      <c r="G12" s="6">
        <v>0.95112336186629598</v>
      </c>
      <c r="H12" s="6">
        <v>21.840013745967159</v>
      </c>
      <c r="I12" s="5">
        <v>1</v>
      </c>
      <c r="J12" s="5" t="s">
        <v>40</v>
      </c>
      <c r="K12" s="8">
        <f>VLOOKUP(E12,MarkMorris_censusTracts_area!A:H,8,FALSE)</f>
        <v>21478094.6985</v>
      </c>
      <c r="L12" s="9">
        <f t="shared" si="0"/>
        <v>21478094.6985</v>
      </c>
      <c r="M12" s="9">
        <f t="shared" si="1"/>
        <v>1.8667605412170888E-2</v>
      </c>
    </row>
    <row r="13" spans="1:13" ht="17.399999999999999" customHeight="1" x14ac:dyDescent="0.3">
      <c r="A13" s="5" t="s">
        <v>17</v>
      </c>
      <c r="B13" s="5" t="s">
        <v>18</v>
      </c>
      <c r="C13" s="5" t="s">
        <v>19</v>
      </c>
      <c r="D13" s="5" t="s">
        <v>20</v>
      </c>
      <c r="E13" s="13">
        <v>15003006701</v>
      </c>
      <c r="F13" s="5">
        <v>5830</v>
      </c>
      <c r="G13" s="6">
        <v>0.40890849306603699</v>
      </c>
      <c r="H13" s="6">
        <v>18.196065317679452</v>
      </c>
      <c r="I13" s="5">
        <v>1</v>
      </c>
      <c r="J13" s="5" t="s">
        <v>70</v>
      </c>
      <c r="K13" s="8">
        <f>VLOOKUP(E13,MarkMorris_censusTracts_area!A:H,8,FALSE)</f>
        <v>20727415.7982</v>
      </c>
      <c r="L13" s="9">
        <f t="shared" si="0"/>
        <v>20727415.7982</v>
      </c>
      <c r="M13" s="9">
        <f t="shared" si="1"/>
        <v>1.801515566284459E-2</v>
      </c>
    </row>
    <row r="14" spans="1:13" ht="17.399999999999999" customHeight="1" x14ac:dyDescent="0.3">
      <c r="A14" s="5" t="s">
        <v>17</v>
      </c>
      <c r="B14" s="5" t="s">
        <v>18</v>
      </c>
      <c r="C14" s="5" t="s">
        <v>19</v>
      </c>
      <c r="D14" s="5" t="s">
        <v>20</v>
      </c>
      <c r="E14" s="13">
        <v>15003008410</v>
      </c>
      <c r="F14" s="5">
        <v>2346</v>
      </c>
      <c r="G14" s="6">
        <v>0.65059142124693703</v>
      </c>
      <c r="H14" s="6">
        <v>22.335283842778736</v>
      </c>
      <c r="I14" s="5">
        <v>10</v>
      </c>
      <c r="J14" s="5" t="s">
        <v>107</v>
      </c>
      <c r="K14" s="8">
        <f>VLOOKUP(E14,MarkMorris_censusTracts_area!A:H,8,FALSE)</f>
        <v>2052216.94236</v>
      </c>
      <c r="L14" s="9">
        <f t="shared" si="0"/>
        <v>20522169.423599999</v>
      </c>
      <c r="M14" s="9">
        <f t="shared" si="1"/>
        <v>1.7836766546533496E-2</v>
      </c>
    </row>
    <row r="15" spans="1:13" ht="17.399999999999999" customHeight="1" x14ac:dyDescent="0.3">
      <c r="A15" s="5" t="s">
        <v>17</v>
      </c>
      <c r="B15" s="5" t="s">
        <v>18</v>
      </c>
      <c r="C15" s="5" t="s">
        <v>19</v>
      </c>
      <c r="D15" s="5" t="s">
        <v>20</v>
      </c>
      <c r="E15" s="13">
        <v>15003009000</v>
      </c>
      <c r="F15" s="5">
        <v>1634</v>
      </c>
      <c r="G15" s="6">
        <v>0.49232889093251397</v>
      </c>
      <c r="H15" s="6">
        <v>20.842166366546895</v>
      </c>
      <c r="I15" s="5">
        <v>3</v>
      </c>
      <c r="J15" s="5" t="s">
        <v>81</v>
      </c>
      <c r="K15" s="8">
        <f>VLOOKUP(E15,MarkMorris_censusTracts_area!A:H,8,FALSE)</f>
        <v>6489116.7441999996</v>
      </c>
      <c r="L15" s="9">
        <f t="shared" si="0"/>
        <v>19467350.2326</v>
      </c>
      <c r="M15" s="9">
        <f t="shared" si="1"/>
        <v>1.6919974404810214E-2</v>
      </c>
    </row>
    <row r="16" spans="1:13" ht="17.399999999999999" customHeight="1" x14ac:dyDescent="0.3">
      <c r="A16" s="5" t="s">
        <v>17</v>
      </c>
      <c r="B16" s="5" t="s">
        <v>18</v>
      </c>
      <c r="C16" s="5" t="s">
        <v>19</v>
      </c>
      <c r="D16" s="5" t="s">
        <v>20</v>
      </c>
      <c r="E16" s="13">
        <v>15003010801</v>
      </c>
      <c r="F16" s="5">
        <v>2969</v>
      </c>
      <c r="G16" s="6">
        <v>0.46528853024396599</v>
      </c>
      <c r="H16" s="6">
        <v>15.989922580309498</v>
      </c>
      <c r="I16" s="5">
        <v>3</v>
      </c>
      <c r="J16" s="5" t="s">
        <v>77</v>
      </c>
      <c r="K16" s="8">
        <f>VLOOKUP(E16,MarkMorris_censusTracts_area!A:H,8,FALSE)</f>
        <v>6417777.0542299999</v>
      </c>
      <c r="L16" s="9">
        <f t="shared" si="0"/>
        <v>19253331.162689999</v>
      </c>
      <c r="M16" s="9">
        <f t="shared" si="1"/>
        <v>1.6733960533289349E-2</v>
      </c>
    </row>
    <row r="17" spans="1:13" ht="17.399999999999999" customHeight="1" x14ac:dyDescent="0.3">
      <c r="A17" s="5" t="s">
        <v>17</v>
      </c>
      <c r="B17" s="5" t="s">
        <v>18</v>
      </c>
      <c r="C17" s="5" t="s">
        <v>19</v>
      </c>
      <c r="D17" s="5" t="s">
        <v>20</v>
      </c>
      <c r="E17" s="13">
        <v>15003003700</v>
      </c>
      <c r="F17" s="5">
        <v>5579</v>
      </c>
      <c r="G17" s="6">
        <v>5.8929097568690603</v>
      </c>
      <c r="H17" s="6">
        <v>49.606939751445644</v>
      </c>
      <c r="I17" s="5">
        <v>10</v>
      </c>
      <c r="J17" s="5" t="s">
        <v>140</v>
      </c>
      <c r="K17" s="8">
        <f>VLOOKUP(E17,MarkMorris_censusTracts_area!A:H,8,FALSE)</f>
        <v>1922701.8271600001</v>
      </c>
      <c r="L17" s="9">
        <f t="shared" si="0"/>
        <v>19227018.271600001</v>
      </c>
      <c r="M17" s="9">
        <f t="shared" si="1"/>
        <v>1.6711090782735739E-2</v>
      </c>
    </row>
    <row r="18" spans="1:13" ht="17.399999999999999" customHeight="1" x14ac:dyDescent="0.3">
      <c r="A18" s="5" t="s">
        <v>17</v>
      </c>
      <c r="B18" s="5" t="s">
        <v>18</v>
      </c>
      <c r="C18" s="5" t="s">
        <v>19</v>
      </c>
      <c r="D18" s="5" t="s">
        <v>20</v>
      </c>
      <c r="E18" s="13">
        <v>15003008606</v>
      </c>
      <c r="F18" s="5">
        <v>9693</v>
      </c>
      <c r="G18" s="6">
        <v>0.59216945804230003</v>
      </c>
      <c r="H18" s="6">
        <v>21.635467812907734</v>
      </c>
      <c r="I18" s="5">
        <v>3</v>
      </c>
      <c r="J18" s="5" t="s">
        <v>97</v>
      </c>
      <c r="K18" s="8">
        <f>VLOOKUP(E18,MarkMorris_censusTracts_area!A:H,8,FALSE)</f>
        <v>6401166.1506599998</v>
      </c>
      <c r="L18" s="9">
        <f t="shared" si="0"/>
        <v>19203498.451979998</v>
      </c>
      <c r="M18" s="9">
        <f t="shared" si="1"/>
        <v>1.6690648619769474E-2</v>
      </c>
    </row>
    <row r="19" spans="1:13" ht="34.200000000000003" customHeight="1" x14ac:dyDescent="0.3">
      <c r="A19" s="5" t="s">
        <v>17</v>
      </c>
      <c r="B19" s="5" t="s">
        <v>18</v>
      </c>
      <c r="C19" s="5" t="s">
        <v>19</v>
      </c>
      <c r="D19" s="5" t="s">
        <v>20</v>
      </c>
      <c r="E19" s="13">
        <v>15003009801</v>
      </c>
      <c r="F19" s="5">
        <v>2834</v>
      </c>
      <c r="G19" s="6">
        <v>0.140853064814288</v>
      </c>
      <c r="H19" s="6">
        <v>15.532313819124433</v>
      </c>
      <c r="I19" s="5">
        <v>0.3</v>
      </c>
      <c r="J19" s="5" t="s">
        <v>216</v>
      </c>
      <c r="K19" s="8">
        <f>VLOOKUP(E19,MarkMorris_censusTracts_area!A:H,8,FALSE)</f>
        <v>59061994.366499998</v>
      </c>
      <c r="L19" s="9">
        <f t="shared" si="0"/>
        <v>17718598.309949998</v>
      </c>
      <c r="M19" s="9">
        <f t="shared" si="1"/>
        <v>1.5400053233306798E-2</v>
      </c>
    </row>
    <row r="20" spans="1:13" ht="17.399999999999999" customHeight="1" x14ac:dyDescent="0.3">
      <c r="A20" s="5" t="s">
        <v>17</v>
      </c>
      <c r="B20" s="5" t="s">
        <v>18</v>
      </c>
      <c r="C20" s="5" t="s">
        <v>19</v>
      </c>
      <c r="D20" s="5" t="s">
        <v>20</v>
      </c>
      <c r="E20" s="13">
        <v>15003011300</v>
      </c>
      <c r="F20" s="5">
        <v>5451</v>
      </c>
      <c r="G20" s="6">
        <v>0.239805880715277</v>
      </c>
      <c r="H20" s="6">
        <v>16.432171008262074</v>
      </c>
      <c r="I20" s="5">
        <v>1</v>
      </c>
      <c r="J20" s="5" t="s">
        <v>33</v>
      </c>
      <c r="K20" s="8">
        <f>VLOOKUP(E20,MarkMorris_censusTracts_area!A:H,8,FALSE)</f>
        <v>16499709.512599999</v>
      </c>
      <c r="L20" s="9">
        <f t="shared" si="0"/>
        <v>16499709.512599999</v>
      </c>
      <c r="M20" s="9">
        <f t="shared" si="1"/>
        <v>1.4340660608883999E-2</v>
      </c>
    </row>
    <row r="21" spans="1:13" ht="17.399999999999999" customHeight="1" x14ac:dyDescent="0.3">
      <c r="A21" s="5" t="s">
        <v>17</v>
      </c>
      <c r="B21" s="5" t="s">
        <v>18</v>
      </c>
      <c r="C21" s="5" t="s">
        <v>19</v>
      </c>
      <c r="D21" s="5" t="s">
        <v>20</v>
      </c>
      <c r="E21" s="13">
        <v>15003002701</v>
      </c>
      <c r="F21" s="5">
        <v>5093</v>
      </c>
      <c r="G21" s="6">
        <v>2.22896409922157</v>
      </c>
      <c r="H21" s="6">
        <v>27.350606903784737</v>
      </c>
      <c r="I21" s="5">
        <v>10</v>
      </c>
      <c r="J21" s="5" t="s">
        <v>158</v>
      </c>
      <c r="K21" s="8">
        <f>VLOOKUP(E21,MarkMorris_censusTracts_area!A:H,8,FALSE)</f>
        <v>1648864.17374</v>
      </c>
      <c r="L21" s="9">
        <f t="shared" si="0"/>
        <v>16488641.737399999</v>
      </c>
      <c r="M21" s="9">
        <f t="shared" si="1"/>
        <v>1.4331041093599962E-2</v>
      </c>
    </row>
    <row r="22" spans="1:13" ht="17.399999999999999" customHeight="1" x14ac:dyDescent="0.3">
      <c r="A22" s="5" t="s">
        <v>17</v>
      </c>
      <c r="B22" s="5" t="s">
        <v>18</v>
      </c>
      <c r="C22" s="5" t="s">
        <v>19</v>
      </c>
      <c r="D22" s="5" t="s">
        <v>20</v>
      </c>
      <c r="E22" s="13">
        <v>15003008301</v>
      </c>
      <c r="F22" s="5">
        <v>4661</v>
      </c>
      <c r="G22" s="6">
        <v>0.79867876034784302</v>
      </c>
      <c r="H22" s="6">
        <v>20.365952111255282</v>
      </c>
      <c r="I22" s="5">
        <v>1</v>
      </c>
      <c r="J22" s="5" t="s">
        <v>126</v>
      </c>
      <c r="K22" s="8">
        <f>VLOOKUP(E22,MarkMorris_censusTracts_area!A:H,8,FALSE)</f>
        <v>16338093.146600001</v>
      </c>
      <c r="L22" s="9">
        <f t="shared" si="0"/>
        <v>16338093.146600001</v>
      </c>
      <c r="M22" s="9">
        <f t="shared" si="1"/>
        <v>1.4200192350829076E-2</v>
      </c>
    </row>
    <row r="23" spans="1:13" ht="17.399999999999999" customHeight="1" x14ac:dyDescent="0.3">
      <c r="A23" s="5" t="s">
        <v>17</v>
      </c>
      <c r="B23" s="5" t="s">
        <v>18</v>
      </c>
      <c r="C23" s="5" t="s">
        <v>19</v>
      </c>
      <c r="D23" s="5" t="s">
        <v>20</v>
      </c>
      <c r="E23" s="13">
        <v>15003008922</v>
      </c>
      <c r="F23" s="5">
        <v>7479</v>
      </c>
      <c r="G23" s="6">
        <v>0.76551245896031195</v>
      </c>
      <c r="H23" s="6">
        <v>24.784010083140281</v>
      </c>
      <c r="I23" s="5">
        <v>3</v>
      </c>
      <c r="J23" s="5" t="s">
        <v>123</v>
      </c>
      <c r="K23" s="8">
        <f>VLOOKUP(E23,MarkMorris_censusTracts_area!A:H,8,FALSE)</f>
        <v>5146172.5834400002</v>
      </c>
      <c r="L23" s="9">
        <f t="shared" si="0"/>
        <v>15438517.750320001</v>
      </c>
      <c r="M23" s="9">
        <f t="shared" si="1"/>
        <v>1.3418329770745328E-2</v>
      </c>
    </row>
    <row r="24" spans="1:13" ht="17.399999999999999" customHeight="1" x14ac:dyDescent="0.3">
      <c r="A24" s="5" t="s">
        <v>17</v>
      </c>
      <c r="B24" s="5" t="s">
        <v>18</v>
      </c>
      <c r="C24" s="5" t="s">
        <v>19</v>
      </c>
      <c r="D24" s="5" t="s">
        <v>20</v>
      </c>
      <c r="E24" s="13">
        <v>15003001700</v>
      </c>
      <c r="F24" s="5">
        <v>2437</v>
      </c>
      <c r="G24" s="6">
        <v>1.4829832482177201</v>
      </c>
      <c r="H24" s="6">
        <v>27.960830369517801</v>
      </c>
      <c r="I24" s="5">
        <v>10</v>
      </c>
      <c r="J24" s="5" t="s">
        <v>174</v>
      </c>
      <c r="K24" s="8">
        <f>VLOOKUP(E24,MarkMorris_censusTracts_area!A:H,8,FALSE)</f>
        <v>1509449.64485</v>
      </c>
      <c r="L24" s="9">
        <f t="shared" si="0"/>
        <v>15094496.4485</v>
      </c>
      <c r="M24" s="9">
        <f t="shared" si="1"/>
        <v>1.3119324947184064E-2</v>
      </c>
    </row>
    <row r="25" spans="1:13" ht="17.399999999999999" customHeight="1" x14ac:dyDescent="0.3">
      <c r="A25" s="5" t="s">
        <v>17</v>
      </c>
      <c r="B25" s="5" t="s">
        <v>18</v>
      </c>
      <c r="C25" s="5" t="s">
        <v>19</v>
      </c>
      <c r="D25" s="5" t="s">
        <v>20</v>
      </c>
      <c r="E25" s="13">
        <v>15003010306</v>
      </c>
      <c r="F25" s="5">
        <v>6369</v>
      </c>
      <c r="G25" s="6">
        <v>0.29338111739459299</v>
      </c>
      <c r="H25" s="6">
        <v>18.194304817433526</v>
      </c>
      <c r="I25" s="5">
        <v>1</v>
      </c>
      <c r="J25" s="5" t="s">
        <v>57</v>
      </c>
      <c r="K25" s="8">
        <f>VLOOKUP(E25,MarkMorris_censusTracts_area!A:H,8,FALSE)</f>
        <v>14990834.1653</v>
      </c>
      <c r="L25" s="9">
        <f t="shared" si="0"/>
        <v>14990834.1653</v>
      </c>
      <c r="M25" s="9">
        <f t="shared" si="1"/>
        <v>1.3029227262726166E-2</v>
      </c>
    </row>
    <row r="26" spans="1:13" ht="17.399999999999999" customHeight="1" x14ac:dyDescent="0.3">
      <c r="A26" s="5" t="s">
        <v>17</v>
      </c>
      <c r="B26" s="5" t="s">
        <v>18</v>
      </c>
      <c r="C26" s="5" t="s">
        <v>19</v>
      </c>
      <c r="D26" s="5" t="s">
        <v>20</v>
      </c>
      <c r="E26" s="13">
        <v>15003010503</v>
      </c>
      <c r="F26" s="5">
        <v>1980</v>
      </c>
      <c r="G26" s="6">
        <v>0.86030796623945505</v>
      </c>
      <c r="H26" s="6">
        <v>22.645534211804691</v>
      </c>
      <c r="I26" s="5">
        <v>10</v>
      </c>
      <c r="J26" s="5" t="s">
        <v>46</v>
      </c>
      <c r="K26" s="8">
        <f>VLOOKUP(E26,MarkMorris_censusTracts_area!A:H,8,FALSE)</f>
        <v>1466500.7384800001</v>
      </c>
      <c r="L26" s="9">
        <f t="shared" si="0"/>
        <v>14665007.3848</v>
      </c>
      <c r="M26" s="9">
        <f t="shared" si="1"/>
        <v>1.2746036139096526E-2</v>
      </c>
    </row>
    <row r="27" spans="1:13" ht="17.399999999999999" customHeight="1" x14ac:dyDescent="0.3">
      <c r="A27" s="5" t="s">
        <v>17</v>
      </c>
      <c r="B27" s="5" t="s">
        <v>18</v>
      </c>
      <c r="C27" s="5" t="s">
        <v>19</v>
      </c>
      <c r="D27" s="5" t="s">
        <v>20</v>
      </c>
      <c r="E27" s="13">
        <v>15003011500</v>
      </c>
      <c r="F27" s="5">
        <v>5493</v>
      </c>
      <c r="G27" s="6">
        <v>0.711902543598669</v>
      </c>
      <c r="H27" s="6">
        <v>21.755072292832104</v>
      </c>
      <c r="I27" s="5">
        <v>3</v>
      </c>
      <c r="J27" s="5" t="s">
        <v>115</v>
      </c>
      <c r="K27" s="8">
        <f>VLOOKUP(E27,MarkMorris_censusTracts_area!A:H,8,FALSE)</f>
        <v>4841874.1584999999</v>
      </c>
      <c r="L27" s="9">
        <f t="shared" si="0"/>
        <v>14525622.475499999</v>
      </c>
      <c r="M27" s="9">
        <f t="shared" si="1"/>
        <v>1.2624890268210438E-2</v>
      </c>
    </row>
    <row r="28" spans="1:13" ht="34.799999999999997" customHeight="1" x14ac:dyDescent="0.3">
      <c r="A28" s="5" t="s">
        <v>17</v>
      </c>
      <c r="B28" s="5" t="s">
        <v>18</v>
      </c>
      <c r="C28" s="5" t="s">
        <v>19</v>
      </c>
      <c r="D28" s="5" t="s">
        <v>20</v>
      </c>
      <c r="E28" s="13">
        <v>15003004300</v>
      </c>
      <c r="F28" s="5">
        <v>5591</v>
      </c>
      <c r="G28" s="6">
        <v>1.4220893968785799</v>
      </c>
      <c r="H28" s="6">
        <v>28.86765534573162</v>
      </c>
      <c r="I28" s="5">
        <v>10</v>
      </c>
      <c r="J28" s="5" t="s">
        <v>176</v>
      </c>
      <c r="K28" s="8">
        <f>VLOOKUP(E28,MarkMorris_censusTracts_area!A:H,8,FALSE)</f>
        <v>1441180.8052300001</v>
      </c>
      <c r="L28" s="9">
        <f t="shared" si="0"/>
        <v>14411808.052300001</v>
      </c>
      <c r="M28" s="9">
        <f t="shared" si="1"/>
        <v>1.2525968889366728E-2</v>
      </c>
    </row>
    <row r="29" spans="1:13" ht="17.399999999999999" customHeight="1" x14ac:dyDescent="0.3">
      <c r="A29" s="5" t="s">
        <v>17</v>
      </c>
      <c r="B29" s="5" t="s">
        <v>18</v>
      </c>
      <c r="C29" s="5" t="s">
        <v>19</v>
      </c>
      <c r="D29" s="5" t="s">
        <v>20</v>
      </c>
      <c r="E29" s="13">
        <v>15003008411</v>
      </c>
      <c r="F29" s="5">
        <v>3448</v>
      </c>
      <c r="G29" s="6">
        <v>0.71145416498692304</v>
      </c>
      <c r="H29" s="6">
        <v>25.503209198026394</v>
      </c>
      <c r="I29" s="5">
        <v>10</v>
      </c>
      <c r="J29" s="5" t="s">
        <v>114</v>
      </c>
      <c r="K29" s="8">
        <f>VLOOKUP(E29,MarkMorris_censusTracts_area!A:H,8,FALSE)</f>
        <v>1422868.1483199999</v>
      </c>
      <c r="L29" s="9">
        <f t="shared" si="0"/>
        <v>14228681.483199999</v>
      </c>
      <c r="M29" s="9">
        <f t="shared" si="1"/>
        <v>1.2366805119002953E-2</v>
      </c>
    </row>
    <row r="30" spans="1:13" ht="17.399999999999999" customHeight="1" x14ac:dyDescent="0.3">
      <c r="A30" s="5" t="s">
        <v>17</v>
      </c>
      <c r="B30" s="5" t="s">
        <v>18</v>
      </c>
      <c r="C30" s="5" t="s">
        <v>19</v>
      </c>
      <c r="D30" s="5" t="s">
        <v>20</v>
      </c>
      <c r="E30" s="13">
        <v>15003010303</v>
      </c>
      <c r="F30" s="5">
        <v>4766</v>
      </c>
      <c r="G30" s="6">
        <v>0.13500463869767601</v>
      </c>
      <c r="H30" s="6">
        <v>15.70075623167172</v>
      </c>
      <c r="I30" s="5">
        <v>0.3</v>
      </c>
      <c r="J30" s="5" t="s">
        <v>28</v>
      </c>
      <c r="K30" s="8">
        <f>VLOOKUP(E30,MarkMorris_censusTracts_area!A:H,8,FALSE)</f>
        <v>45548340.611299999</v>
      </c>
      <c r="L30" s="9">
        <f t="shared" si="0"/>
        <v>13664502.183389999</v>
      </c>
      <c r="M30" s="9">
        <f t="shared" si="1"/>
        <v>1.1876450797615987E-2</v>
      </c>
    </row>
    <row r="31" spans="1:13" ht="17.399999999999999" customHeight="1" x14ac:dyDescent="0.3">
      <c r="A31" s="5" t="s">
        <v>17</v>
      </c>
      <c r="B31" s="5" t="s">
        <v>18</v>
      </c>
      <c r="C31" s="5" t="s">
        <v>19</v>
      </c>
      <c r="D31" s="5" t="s">
        <v>20</v>
      </c>
      <c r="E31" s="13">
        <v>15003010702</v>
      </c>
      <c r="F31" s="5">
        <v>3666</v>
      </c>
      <c r="G31" s="6">
        <v>0.50808378750896899</v>
      </c>
      <c r="H31" s="6">
        <v>20.610135090705178</v>
      </c>
      <c r="I31" s="5">
        <v>3</v>
      </c>
      <c r="J31" s="5" t="s">
        <v>84</v>
      </c>
      <c r="K31" s="8">
        <f>VLOOKUP(E31,MarkMorris_censusTracts_area!A:H,8,FALSE)</f>
        <v>4459139.1777100004</v>
      </c>
      <c r="L31" s="9">
        <f t="shared" si="0"/>
        <v>13377417.533130001</v>
      </c>
      <c r="M31" s="9">
        <f t="shared" si="1"/>
        <v>1.1626932251107345E-2</v>
      </c>
    </row>
    <row r="32" spans="1:13" ht="17.399999999999999" customHeight="1" x14ac:dyDescent="0.3">
      <c r="A32" s="5" t="s">
        <v>17</v>
      </c>
      <c r="B32" s="5" t="s">
        <v>18</v>
      </c>
      <c r="C32" s="5" t="s">
        <v>19</v>
      </c>
      <c r="D32" s="5" t="s">
        <v>20</v>
      </c>
      <c r="E32" s="13">
        <v>15003008617</v>
      </c>
      <c r="F32" s="5">
        <v>9364</v>
      </c>
      <c r="G32" s="6">
        <v>0.83464275612884298</v>
      </c>
      <c r="H32" s="6">
        <v>23.110132006765937</v>
      </c>
      <c r="I32" s="5">
        <v>3</v>
      </c>
      <c r="J32" s="5" t="s">
        <v>52</v>
      </c>
      <c r="K32" s="8">
        <f>VLOOKUP(E32,MarkMorris_censusTracts_area!A:H,8,FALSE)</f>
        <v>4388674.4400599999</v>
      </c>
      <c r="L32" s="9">
        <f t="shared" si="0"/>
        <v>13166023.320179999</v>
      </c>
      <c r="M32" s="9">
        <f t="shared" si="1"/>
        <v>1.1443199764163674E-2</v>
      </c>
    </row>
    <row r="33" spans="1:13" ht="17.399999999999999" customHeight="1" x14ac:dyDescent="0.3">
      <c r="A33" s="5" t="s">
        <v>17</v>
      </c>
      <c r="B33" s="5" t="s">
        <v>18</v>
      </c>
      <c r="C33" s="5" t="s">
        <v>19</v>
      </c>
      <c r="D33" s="5" t="s">
        <v>20</v>
      </c>
      <c r="E33" s="13">
        <v>15003005700</v>
      </c>
      <c r="F33" s="5">
        <v>2148</v>
      </c>
      <c r="G33" s="6">
        <v>3.37216980251416</v>
      </c>
      <c r="H33" s="6">
        <v>38.976995891139488</v>
      </c>
      <c r="I33" s="5">
        <v>3</v>
      </c>
      <c r="J33" s="5" t="s">
        <v>152</v>
      </c>
      <c r="K33" s="8">
        <f>VLOOKUP(E33,MarkMorris_censusTracts_area!A:H,8,FALSE)</f>
        <v>4369129.5880399998</v>
      </c>
      <c r="L33" s="9">
        <f t="shared" si="0"/>
        <v>13107388.764119999</v>
      </c>
      <c r="M33" s="9">
        <f t="shared" si="1"/>
        <v>1.1392237759786148E-2</v>
      </c>
    </row>
    <row r="34" spans="1:13" ht="17.399999999999999" customHeight="1" x14ac:dyDescent="0.3">
      <c r="A34" s="5" t="s">
        <v>17</v>
      </c>
      <c r="B34" s="5" t="s">
        <v>18</v>
      </c>
      <c r="C34" s="5" t="s">
        <v>19</v>
      </c>
      <c r="D34" s="5" t="s">
        <v>20</v>
      </c>
      <c r="E34" s="13">
        <v>15003008408</v>
      </c>
      <c r="F34" s="5">
        <v>4728</v>
      </c>
      <c r="G34" s="6">
        <v>0.73329745270686797</v>
      </c>
      <c r="H34" s="6">
        <v>23.100905430479539</v>
      </c>
      <c r="I34" s="5">
        <v>3</v>
      </c>
      <c r="J34" s="5" t="s">
        <v>117</v>
      </c>
      <c r="K34" s="8">
        <f>VLOOKUP(E34,MarkMorris_censusTracts_area!A:H,8,FALSE)</f>
        <v>4345187.68573</v>
      </c>
      <c r="L34" s="9">
        <f t="shared" si="0"/>
        <v>13035563.057190001</v>
      </c>
      <c r="M34" s="9">
        <f t="shared" si="1"/>
        <v>1.1329810716128822E-2</v>
      </c>
    </row>
    <row r="35" spans="1:13" ht="17.399999999999999" customHeight="1" x14ac:dyDescent="0.3">
      <c r="A35" s="5" t="s">
        <v>17</v>
      </c>
      <c r="B35" s="5" t="s">
        <v>18</v>
      </c>
      <c r="C35" s="5" t="s">
        <v>19</v>
      </c>
      <c r="D35" s="5" t="s">
        <v>20</v>
      </c>
      <c r="E35" s="13">
        <v>15003011106</v>
      </c>
      <c r="F35" s="5">
        <v>5924</v>
      </c>
      <c r="G35" s="6">
        <v>0.34284252286747702</v>
      </c>
      <c r="H35" s="6">
        <v>18.963612139750428</v>
      </c>
      <c r="I35" s="5">
        <v>3</v>
      </c>
      <c r="J35" s="5" t="s">
        <v>64</v>
      </c>
      <c r="K35" s="8">
        <f>VLOOKUP(E35,MarkMorris_censusTracts_area!A:H,8,FALSE)</f>
        <v>4338840.2615499999</v>
      </c>
      <c r="L35" s="9">
        <f t="shared" si="0"/>
        <v>13016520.78465</v>
      </c>
      <c r="M35" s="9">
        <f t="shared" si="1"/>
        <v>1.131326019640546E-2</v>
      </c>
    </row>
    <row r="36" spans="1:13" ht="17.399999999999999" customHeight="1" x14ac:dyDescent="0.3">
      <c r="A36" s="5" t="s">
        <v>17</v>
      </c>
      <c r="B36" s="5" t="s">
        <v>18</v>
      </c>
      <c r="C36" s="5" t="s">
        <v>19</v>
      </c>
      <c r="D36" s="5" t="s">
        <v>20</v>
      </c>
      <c r="E36" s="13">
        <v>15003009902</v>
      </c>
      <c r="F36" s="5">
        <v>3740</v>
      </c>
      <c r="G36" s="6">
        <v>0.29382867369763299</v>
      </c>
      <c r="H36" s="6">
        <v>16.789812455044782</v>
      </c>
      <c r="I36" s="5">
        <v>3</v>
      </c>
      <c r="J36" s="5" t="s">
        <v>58</v>
      </c>
      <c r="K36" s="8">
        <f>VLOOKUP(E36,MarkMorris_censusTracts_area!A:H,8,FALSE)</f>
        <v>4298062.2268000003</v>
      </c>
      <c r="L36" s="9">
        <f t="shared" si="0"/>
        <v>12894186.680400001</v>
      </c>
      <c r="M36" s="9">
        <f t="shared" si="1"/>
        <v>1.1206933968746642E-2</v>
      </c>
    </row>
    <row r="37" spans="1:13" ht="17.399999999999999" customHeight="1" x14ac:dyDescent="0.3">
      <c r="A37" s="5" t="s">
        <v>17</v>
      </c>
      <c r="B37" s="5" t="s">
        <v>18</v>
      </c>
      <c r="C37" s="5" t="s">
        <v>19</v>
      </c>
      <c r="D37" s="5" t="s">
        <v>20</v>
      </c>
      <c r="E37" s="13">
        <v>15003002100</v>
      </c>
      <c r="F37" s="5">
        <v>3864</v>
      </c>
      <c r="G37" s="6">
        <v>1.62233106843123</v>
      </c>
      <c r="H37" s="6">
        <v>31.521280232995665</v>
      </c>
      <c r="I37" s="5">
        <v>10</v>
      </c>
      <c r="J37" s="5" t="s">
        <v>170</v>
      </c>
      <c r="K37" s="8">
        <f>VLOOKUP(E37,MarkMorris_censusTracts_area!A:H,8,FALSE)</f>
        <v>1276442.9047600001</v>
      </c>
      <c r="L37" s="9">
        <f t="shared" si="0"/>
        <v>12764429.047600001</v>
      </c>
      <c r="M37" s="9">
        <f t="shared" si="1"/>
        <v>1.1094155609104856E-2</v>
      </c>
    </row>
    <row r="38" spans="1:13" ht="17.399999999999999" customHeight="1" x14ac:dyDescent="0.3">
      <c r="A38" s="5" t="s">
        <v>17</v>
      </c>
      <c r="B38" s="5" t="s">
        <v>18</v>
      </c>
      <c r="C38" s="5" t="s">
        <v>19</v>
      </c>
      <c r="D38" s="5" t="s">
        <v>20</v>
      </c>
      <c r="E38" s="13">
        <v>15003007811</v>
      </c>
      <c r="F38" s="5">
        <v>4990</v>
      </c>
      <c r="G38" s="6">
        <v>0.304616450608935</v>
      </c>
      <c r="H38" s="6">
        <v>18.106234423189058</v>
      </c>
      <c r="I38" s="5">
        <v>1</v>
      </c>
      <c r="J38" s="5" t="s">
        <v>59</v>
      </c>
      <c r="K38" s="8">
        <f>VLOOKUP(E38,MarkMorris_censusTracts_area!A:H,8,FALSE)</f>
        <v>12571819.3309</v>
      </c>
      <c r="L38" s="9">
        <f t="shared" si="0"/>
        <v>12571819.3309</v>
      </c>
      <c r="M38" s="9">
        <f t="shared" si="1"/>
        <v>1.0926749596589382E-2</v>
      </c>
    </row>
    <row r="39" spans="1:13" ht="34.799999999999997" customHeight="1" x14ac:dyDescent="0.3">
      <c r="A39" s="5" t="s">
        <v>17</v>
      </c>
      <c r="B39" s="5" t="s">
        <v>18</v>
      </c>
      <c r="C39" s="5" t="s">
        <v>19</v>
      </c>
      <c r="D39" s="5" t="s">
        <v>20</v>
      </c>
      <c r="E39" s="13">
        <v>15003011400</v>
      </c>
      <c r="F39" s="5">
        <v>5372</v>
      </c>
      <c r="G39" s="6">
        <v>0.62421189116229403</v>
      </c>
      <c r="H39" s="6">
        <v>20.451932999183661</v>
      </c>
      <c r="I39" s="5">
        <v>1</v>
      </c>
      <c r="J39" s="5" t="s">
        <v>103</v>
      </c>
      <c r="K39" s="8">
        <f>VLOOKUP(E39,MarkMorris_censusTracts_area!A:H,8,FALSE)</f>
        <v>11347478.570900001</v>
      </c>
      <c r="L39" s="9">
        <f t="shared" si="0"/>
        <v>11347478.570900001</v>
      </c>
      <c r="M39" s="9">
        <f t="shared" si="1"/>
        <v>9.8626184192874399E-3</v>
      </c>
    </row>
    <row r="40" spans="1:13" ht="34.799999999999997" customHeight="1" x14ac:dyDescent="0.3">
      <c r="A40" s="5" t="s">
        <v>17</v>
      </c>
      <c r="B40" s="5" t="s">
        <v>18</v>
      </c>
      <c r="C40" s="5" t="s">
        <v>19</v>
      </c>
      <c r="D40" s="5" t="s">
        <v>20</v>
      </c>
      <c r="E40" s="13">
        <v>15003005600</v>
      </c>
      <c r="F40" s="5">
        <v>6749</v>
      </c>
      <c r="G40" s="6">
        <v>2.0947751031656199</v>
      </c>
      <c r="H40" s="6">
        <v>35.477703375405326</v>
      </c>
      <c r="I40" s="5">
        <v>10</v>
      </c>
      <c r="J40" s="5" t="s">
        <v>161</v>
      </c>
      <c r="K40" s="8">
        <f>VLOOKUP(E40,MarkMorris_censusTracts_area!A:H,8,FALSE)</f>
        <v>1028013.45793</v>
      </c>
      <c r="L40" s="9">
        <f t="shared" si="0"/>
        <v>10280134.579300001</v>
      </c>
      <c r="M40" s="9">
        <f t="shared" si="1"/>
        <v>8.934940394121094E-3</v>
      </c>
    </row>
    <row r="41" spans="1:13" ht="17.399999999999999" customHeight="1" x14ac:dyDescent="0.3">
      <c r="A41" s="5" t="s">
        <v>17</v>
      </c>
      <c r="B41" s="5" t="s">
        <v>18</v>
      </c>
      <c r="C41" s="5" t="s">
        <v>19</v>
      </c>
      <c r="D41" s="5" t="s">
        <v>20</v>
      </c>
      <c r="E41" s="13">
        <v>15003000600</v>
      </c>
      <c r="F41" s="5">
        <v>1218</v>
      </c>
      <c r="G41" s="6">
        <v>0.84924297910436997</v>
      </c>
      <c r="H41" s="6">
        <v>22.207891029180612</v>
      </c>
      <c r="I41" s="5">
        <v>3</v>
      </c>
      <c r="J41" s="5" t="s">
        <v>47</v>
      </c>
      <c r="K41" s="8">
        <f>VLOOKUP(E41,MarkMorris_censusTracts_area!A:H,8,FALSE)</f>
        <v>3345429.5360300001</v>
      </c>
      <c r="L41" s="9">
        <f t="shared" si="0"/>
        <v>10036288.60809</v>
      </c>
      <c r="M41" s="9">
        <f t="shared" si="1"/>
        <v>8.7230025832586728E-3</v>
      </c>
    </row>
    <row r="42" spans="1:13" ht="17.399999999999999" customHeight="1" x14ac:dyDescent="0.3">
      <c r="A42" s="5" t="s">
        <v>17</v>
      </c>
      <c r="B42" s="5" t="s">
        <v>18</v>
      </c>
      <c r="C42" s="5" t="s">
        <v>19</v>
      </c>
      <c r="D42" s="5" t="s">
        <v>20</v>
      </c>
      <c r="E42" s="13">
        <v>15003000500</v>
      </c>
      <c r="F42" s="5">
        <v>3807</v>
      </c>
      <c r="G42" s="6">
        <v>1.27602284918397</v>
      </c>
      <c r="H42" s="6">
        <v>23.78654559955562</v>
      </c>
      <c r="I42" s="5">
        <v>3</v>
      </c>
      <c r="J42" s="5" t="s">
        <v>178</v>
      </c>
      <c r="K42" s="8">
        <f>VLOOKUP(E42,MarkMorris_censusTracts_area!A:H,8,FALSE)</f>
        <v>3166805.1000700002</v>
      </c>
      <c r="L42" s="9">
        <f t="shared" si="0"/>
        <v>9500415.3002100009</v>
      </c>
      <c r="M42" s="9">
        <f t="shared" si="1"/>
        <v>8.2572503085414362E-3</v>
      </c>
    </row>
    <row r="43" spans="1:13" ht="17.399999999999999" customHeight="1" x14ac:dyDescent="0.3">
      <c r="A43" s="5" t="s">
        <v>17</v>
      </c>
      <c r="B43" s="5" t="s">
        <v>18</v>
      </c>
      <c r="C43" s="5" t="s">
        <v>19</v>
      </c>
      <c r="D43" s="5" t="s">
        <v>20</v>
      </c>
      <c r="E43" s="13">
        <v>15003980200</v>
      </c>
      <c r="F43" s="5">
        <v>704</v>
      </c>
      <c r="G43" s="6">
        <v>1.5485377371654001</v>
      </c>
      <c r="H43" s="6">
        <v>23.257649730883688</v>
      </c>
      <c r="I43" s="5">
        <v>1</v>
      </c>
      <c r="J43" s="5" t="s">
        <v>172</v>
      </c>
      <c r="K43" s="8">
        <f>VLOOKUP(E43,MarkMorris_censusTracts_area!A:H,8,FALSE)</f>
        <v>9477144.6328200009</v>
      </c>
      <c r="L43" s="9">
        <f t="shared" si="0"/>
        <v>9477144.6328200009</v>
      </c>
      <c r="M43" s="9">
        <f t="shared" si="1"/>
        <v>8.2370246953009495E-3</v>
      </c>
    </row>
    <row r="44" spans="1:13" ht="17.399999999999999" customHeight="1" x14ac:dyDescent="0.3">
      <c r="A44" s="5" t="s">
        <v>17</v>
      </c>
      <c r="B44" s="5" t="s">
        <v>18</v>
      </c>
      <c r="C44" s="5" t="s">
        <v>19</v>
      </c>
      <c r="D44" s="5" t="s">
        <v>20</v>
      </c>
      <c r="E44" s="13">
        <v>15003001901</v>
      </c>
      <c r="F44" s="5">
        <v>837</v>
      </c>
      <c r="G44" s="6">
        <v>4.6582454469209402</v>
      </c>
      <c r="H44" s="6">
        <v>62.732634545717765</v>
      </c>
      <c r="I44" s="5">
        <v>10</v>
      </c>
      <c r="J44" s="5" t="s">
        <v>142</v>
      </c>
      <c r="K44" s="8">
        <f>VLOOKUP(E44,MarkMorris_censusTracts_area!A:H,8,FALSE)</f>
        <v>937007.72454700002</v>
      </c>
      <c r="L44" s="9">
        <f t="shared" si="0"/>
        <v>9370077.2454700004</v>
      </c>
      <c r="M44" s="9">
        <f t="shared" si="1"/>
        <v>8.1439674773484908E-3</v>
      </c>
    </row>
    <row r="45" spans="1:13" ht="17.399999999999999" customHeight="1" x14ac:dyDescent="0.3">
      <c r="A45" s="5" t="s">
        <v>17</v>
      </c>
      <c r="B45" s="5" t="s">
        <v>18</v>
      </c>
      <c r="C45" s="5" t="s">
        <v>19</v>
      </c>
      <c r="D45" s="5" t="s">
        <v>20</v>
      </c>
      <c r="E45" s="13">
        <v>15003007000</v>
      </c>
      <c r="F45" s="5">
        <v>4041</v>
      </c>
      <c r="G45" s="6">
        <v>0.81542254141805404</v>
      </c>
      <c r="H45" s="6">
        <v>26.350570500227445</v>
      </c>
      <c r="I45" s="5">
        <v>3</v>
      </c>
      <c r="J45" s="5" t="s">
        <v>129</v>
      </c>
      <c r="K45" s="8">
        <f>VLOOKUP(E45,MarkMorris_censusTracts_area!A:H,8,FALSE)</f>
        <v>3099903.4183</v>
      </c>
      <c r="L45" s="9">
        <f t="shared" si="0"/>
        <v>9299710.254900001</v>
      </c>
      <c r="M45" s="9">
        <f t="shared" si="1"/>
        <v>8.0828082715417287E-3</v>
      </c>
    </row>
    <row r="46" spans="1:13" ht="17.399999999999999" customHeight="1" x14ac:dyDescent="0.3">
      <c r="A46" s="5" t="s">
        <v>17</v>
      </c>
      <c r="B46" s="5" t="s">
        <v>18</v>
      </c>
      <c r="C46" s="5" t="s">
        <v>19</v>
      </c>
      <c r="D46" s="5" t="s">
        <v>20</v>
      </c>
      <c r="E46" s="13">
        <v>15003008701</v>
      </c>
      <c r="F46" s="5">
        <v>8787</v>
      </c>
      <c r="G46" s="6">
        <v>0.84787950085867003</v>
      </c>
      <c r="H46" s="6">
        <v>25.112657650065639</v>
      </c>
      <c r="I46" s="5">
        <v>3</v>
      </c>
      <c r="J46" s="5" t="s">
        <v>49</v>
      </c>
      <c r="K46" s="8">
        <f>VLOOKUP(E46,MarkMorris_censusTracts_area!A:H,8,FALSE)</f>
        <v>3058844.0053500002</v>
      </c>
      <c r="L46" s="9">
        <f t="shared" si="0"/>
        <v>9176532.0160499997</v>
      </c>
      <c r="M46" s="9">
        <f t="shared" si="1"/>
        <v>7.9757483674628739E-3</v>
      </c>
    </row>
    <row r="47" spans="1:13" ht="17.399999999999999" customHeight="1" x14ac:dyDescent="0.3">
      <c r="A47" s="5" t="s">
        <v>17</v>
      </c>
      <c r="B47" s="5" t="s">
        <v>18</v>
      </c>
      <c r="C47" s="5" t="s">
        <v>19</v>
      </c>
      <c r="D47" s="5" t="s">
        <v>20</v>
      </c>
      <c r="E47" s="13">
        <v>15003007302</v>
      </c>
      <c r="F47" s="5">
        <v>3866</v>
      </c>
      <c r="G47" s="6">
        <v>0.89258411633666701</v>
      </c>
      <c r="H47" s="6">
        <v>21.240358438982646</v>
      </c>
      <c r="I47" s="5">
        <v>3</v>
      </c>
      <c r="J47" s="5" t="s">
        <v>44</v>
      </c>
      <c r="K47" s="8">
        <f>VLOOKUP(E47,MarkMorris_censusTracts_area!A:H,8,FALSE)</f>
        <v>3047012.8337300001</v>
      </c>
      <c r="L47" s="9">
        <f t="shared" si="0"/>
        <v>9141038.5011899993</v>
      </c>
      <c r="M47" s="9">
        <f t="shared" si="1"/>
        <v>7.9448993122092082E-3</v>
      </c>
    </row>
    <row r="48" spans="1:13" ht="17.399999999999999" customHeight="1" x14ac:dyDescent="0.3">
      <c r="A48" s="5" t="s">
        <v>17</v>
      </c>
      <c r="B48" s="5" t="s">
        <v>18</v>
      </c>
      <c r="C48" s="5" t="s">
        <v>19</v>
      </c>
      <c r="D48" s="5" t="s">
        <v>20</v>
      </c>
      <c r="E48" s="13">
        <v>15003004500</v>
      </c>
      <c r="F48" s="5">
        <v>5145</v>
      </c>
      <c r="G48" s="6">
        <v>0.76215161209300997</v>
      </c>
      <c r="H48" s="6">
        <v>21.053981915179836</v>
      </c>
      <c r="I48" s="5">
        <v>1</v>
      </c>
      <c r="J48" s="5" t="s">
        <v>121</v>
      </c>
      <c r="K48" s="8">
        <f>VLOOKUP(E48,MarkMorris_censusTracts_area!A:H,8,FALSE)</f>
        <v>8871262.2558999993</v>
      </c>
      <c r="L48" s="9">
        <f t="shared" si="0"/>
        <v>8871262.2558999993</v>
      </c>
      <c r="M48" s="9">
        <f t="shared" si="1"/>
        <v>7.7104243009316733E-3</v>
      </c>
    </row>
    <row r="49" spans="1:13" ht="17.399999999999999" customHeight="1" x14ac:dyDescent="0.3">
      <c r="A49" s="5" t="s">
        <v>17</v>
      </c>
      <c r="B49" s="5" t="s">
        <v>18</v>
      </c>
      <c r="C49" s="5" t="s">
        <v>19</v>
      </c>
      <c r="D49" s="5" t="s">
        <v>20</v>
      </c>
      <c r="E49" s="13">
        <v>15003000106</v>
      </c>
      <c r="F49" s="5">
        <v>7704</v>
      </c>
      <c r="G49" s="6">
        <v>0.28112673015901901</v>
      </c>
      <c r="H49" s="6">
        <v>17.919425371755572</v>
      </c>
      <c r="I49" s="5">
        <v>1</v>
      </c>
      <c r="J49" s="5" t="s">
        <v>56</v>
      </c>
      <c r="K49" s="8">
        <f>VLOOKUP(E49,MarkMorris_censusTracts_area!A:H,8,FALSE)</f>
        <v>8539644.28957</v>
      </c>
      <c r="L49" s="9">
        <f t="shared" si="0"/>
        <v>8539644.28957</v>
      </c>
      <c r="M49" s="9">
        <f t="shared" si="1"/>
        <v>7.4221997898689046E-3</v>
      </c>
    </row>
    <row r="50" spans="1:13" ht="17.399999999999999" customHeight="1" x14ac:dyDescent="0.3">
      <c r="A50" s="5" t="s">
        <v>17</v>
      </c>
      <c r="B50" s="5" t="s">
        <v>18</v>
      </c>
      <c r="C50" s="5" t="s">
        <v>19</v>
      </c>
      <c r="D50" s="5" t="s">
        <v>20</v>
      </c>
      <c r="E50" s="5">
        <v>15003008915</v>
      </c>
      <c r="F50" s="5">
        <v>5236</v>
      </c>
      <c r="G50" s="6">
        <v>0.39859316206544998</v>
      </c>
      <c r="H50" s="6">
        <v>23.895085245885245</v>
      </c>
      <c r="I50" s="5">
        <v>3</v>
      </c>
      <c r="J50" s="5" t="s">
        <v>68</v>
      </c>
      <c r="K50" s="8">
        <f>VLOOKUP(E50,MarkMorris_censusTracts_area!A:H,8,FALSE)</f>
        <v>2817826.09711</v>
      </c>
      <c r="L50" s="9">
        <f t="shared" si="0"/>
        <v>8453478.2913300004</v>
      </c>
      <c r="M50" s="9">
        <f t="shared" si="1"/>
        <v>7.3473089358304195E-3</v>
      </c>
    </row>
    <row r="51" spans="1:13" ht="17.399999999999999" customHeight="1" x14ac:dyDescent="0.3">
      <c r="A51" s="5" t="s">
        <v>17</v>
      </c>
      <c r="B51" s="5" t="s">
        <v>18</v>
      </c>
      <c r="C51" s="5" t="s">
        <v>19</v>
      </c>
      <c r="D51" s="5" t="s">
        <v>20</v>
      </c>
      <c r="E51" s="13">
        <v>15003940001</v>
      </c>
      <c r="F51" s="5">
        <v>4551</v>
      </c>
      <c r="G51" s="6">
        <v>0.16772626922325701</v>
      </c>
      <c r="H51" s="6">
        <v>16.245808844064538</v>
      </c>
      <c r="I51" s="5">
        <v>1</v>
      </c>
      <c r="J51" s="5" t="s">
        <v>31</v>
      </c>
      <c r="K51" s="8">
        <f>VLOOKUP(E51,MarkMorris_censusTracts_area!A:H,8,FALSE)</f>
        <v>8409801.6836300008</v>
      </c>
      <c r="L51" s="9">
        <f t="shared" si="0"/>
        <v>8409801.6836300008</v>
      </c>
      <c r="M51" s="9">
        <f t="shared" si="1"/>
        <v>7.3093475761413446E-3</v>
      </c>
    </row>
    <row r="52" spans="1:13" ht="17.399999999999999" customHeight="1" x14ac:dyDescent="0.3">
      <c r="A52" s="5" t="s">
        <v>17</v>
      </c>
      <c r="B52" s="5" t="s">
        <v>18</v>
      </c>
      <c r="C52" s="5" t="s">
        <v>19</v>
      </c>
      <c r="D52" s="5" t="s">
        <v>20</v>
      </c>
      <c r="E52" s="13">
        <v>15003007503</v>
      </c>
      <c r="F52" s="5">
        <v>5160</v>
      </c>
      <c r="G52" s="6">
        <v>1.5852335550551</v>
      </c>
      <c r="H52" s="6">
        <v>25.261198230167544</v>
      </c>
      <c r="I52" s="5">
        <v>3</v>
      </c>
      <c r="J52" s="5" t="s">
        <v>171</v>
      </c>
      <c r="K52" s="8">
        <f>VLOOKUP(E52,MarkMorris_censusTracts_area!A:H,8,FALSE)</f>
        <v>2711374.0300199999</v>
      </c>
      <c r="L52" s="9">
        <f t="shared" si="0"/>
        <v>8134122.0900599994</v>
      </c>
      <c r="M52" s="9">
        <f t="shared" si="1"/>
        <v>7.0697416918581437E-3</v>
      </c>
    </row>
    <row r="53" spans="1:13" ht="17.399999999999999" customHeight="1" x14ac:dyDescent="0.3">
      <c r="A53" s="5" t="s">
        <v>17</v>
      </c>
      <c r="B53" s="5" t="s">
        <v>18</v>
      </c>
      <c r="C53" s="5" t="s">
        <v>19</v>
      </c>
      <c r="D53" s="5" t="s">
        <v>20</v>
      </c>
      <c r="E53" s="13">
        <v>15003009603</v>
      </c>
      <c r="F53" s="5">
        <v>10289</v>
      </c>
      <c r="G53" s="6">
        <v>0.40203426067241699</v>
      </c>
      <c r="H53" s="6">
        <v>18.553547622714841</v>
      </c>
      <c r="I53" s="5">
        <v>1</v>
      </c>
      <c r="J53" s="5" t="s">
        <v>69</v>
      </c>
      <c r="K53" s="8">
        <f>VLOOKUP(E53,MarkMorris_censusTracts_area!A:H,8,FALSE)</f>
        <v>7543389.0371399997</v>
      </c>
      <c r="L53" s="9">
        <f t="shared" si="0"/>
        <v>7543389.0371399997</v>
      </c>
      <c r="M53" s="9">
        <f t="shared" si="1"/>
        <v>6.556308275596702E-3</v>
      </c>
    </row>
    <row r="54" spans="1:13" ht="17.399999999999999" customHeight="1" x14ac:dyDescent="0.3">
      <c r="A54" s="5" t="s">
        <v>17</v>
      </c>
      <c r="B54" s="5" t="s">
        <v>18</v>
      </c>
      <c r="C54" s="5" t="s">
        <v>19</v>
      </c>
      <c r="D54" s="5" t="s">
        <v>20</v>
      </c>
      <c r="E54" s="13">
        <v>15003010802</v>
      </c>
      <c r="F54" s="5">
        <v>6548</v>
      </c>
      <c r="G54" s="6">
        <v>0.59557805533203001</v>
      </c>
      <c r="H54" s="6">
        <v>16.81138564389148</v>
      </c>
      <c r="I54" s="5">
        <v>1</v>
      </c>
      <c r="J54" s="5" t="s">
        <v>98</v>
      </c>
      <c r="K54" s="8">
        <f>VLOOKUP(E54,MarkMorris_censusTracts_area!A:H,8,FALSE)</f>
        <v>7386069.3515299996</v>
      </c>
      <c r="L54" s="9">
        <f t="shared" si="0"/>
        <v>7386069.3515299996</v>
      </c>
      <c r="M54" s="9">
        <f t="shared" si="1"/>
        <v>6.4195744611797566E-3</v>
      </c>
    </row>
    <row r="55" spans="1:13" ht="17.399999999999999" customHeight="1" x14ac:dyDescent="0.3">
      <c r="A55" s="5" t="s">
        <v>17</v>
      </c>
      <c r="B55" s="5" t="s">
        <v>18</v>
      </c>
      <c r="C55" s="5" t="s">
        <v>19</v>
      </c>
      <c r="D55" s="5" t="s">
        <v>20</v>
      </c>
      <c r="E55" s="13">
        <v>15003000110</v>
      </c>
      <c r="F55" s="5">
        <v>4288</v>
      </c>
      <c r="G55" s="6">
        <v>0.213850781417115</v>
      </c>
      <c r="H55" s="6">
        <v>17.160213891221723</v>
      </c>
      <c r="I55" s="5">
        <v>1</v>
      </c>
      <c r="J55" s="5" t="s">
        <v>32</v>
      </c>
      <c r="K55" s="8">
        <f>VLOOKUP(E55,MarkMorris_censusTracts_area!A:H,8,FALSE)</f>
        <v>7221161.9553300003</v>
      </c>
      <c r="L55" s="9">
        <f t="shared" si="0"/>
        <v>7221161.9553300003</v>
      </c>
      <c r="M55" s="9">
        <f t="shared" si="1"/>
        <v>6.2762458165758614E-3</v>
      </c>
    </row>
    <row r="56" spans="1:13" ht="17.399999999999999" customHeight="1" x14ac:dyDescent="0.3">
      <c r="A56" s="5" t="s">
        <v>17</v>
      </c>
      <c r="B56" s="5" t="s">
        <v>18</v>
      </c>
      <c r="C56" s="5" t="s">
        <v>19</v>
      </c>
      <c r="D56" s="5" t="s">
        <v>20</v>
      </c>
      <c r="E56" s="13">
        <v>15003004600</v>
      </c>
      <c r="F56" s="5">
        <v>3735</v>
      </c>
      <c r="G56" s="6">
        <v>0.62648138334905001</v>
      </c>
      <c r="H56" s="6">
        <v>20.027282724243552</v>
      </c>
      <c r="I56" s="5">
        <v>1</v>
      </c>
      <c r="J56" s="5" t="s">
        <v>104</v>
      </c>
      <c r="K56" s="8">
        <f>VLOOKUP(E56,MarkMorris_censusTracts_area!A:H,8,FALSE)</f>
        <v>7196563.4682</v>
      </c>
      <c r="L56" s="9">
        <f t="shared" si="0"/>
        <v>7196563.4682</v>
      </c>
      <c r="M56" s="9">
        <f t="shared" si="1"/>
        <v>6.2548661337909041E-3</v>
      </c>
    </row>
    <row r="57" spans="1:13" ht="17.399999999999999" customHeight="1" x14ac:dyDescent="0.3">
      <c r="A57" s="5" t="s">
        <v>17</v>
      </c>
      <c r="B57" s="5" t="s">
        <v>18</v>
      </c>
      <c r="C57" s="5" t="s">
        <v>19</v>
      </c>
      <c r="D57" s="5" t="s">
        <v>20</v>
      </c>
      <c r="E57" s="13">
        <v>15003008610</v>
      </c>
      <c r="F57" s="5">
        <v>1051</v>
      </c>
      <c r="G57" s="6">
        <v>0.50369662816266503</v>
      </c>
      <c r="H57" s="6">
        <v>19.843308307627879</v>
      </c>
      <c r="I57" s="5">
        <v>3</v>
      </c>
      <c r="J57" s="5" t="s">
        <v>221</v>
      </c>
      <c r="K57" s="8">
        <f>VLOOKUP(E57,MarkMorris_censusTracts_area!A:H,8,FALSE)</f>
        <v>2358344.6318399999</v>
      </c>
      <c r="L57" s="9">
        <f t="shared" si="0"/>
        <v>7075033.8955199998</v>
      </c>
      <c r="M57" s="9">
        <f t="shared" si="1"/>
        <v>6.1492391617272027E-3</v>
      </c>
    </row>
    <row r="58" spans="1:13" ht="17.399999999999999" customHeight="1" x14ac:dyDescent="0.3">
      <c r="A58" s="5" t="s">
        <v>17</v>
      </c>
      <c r="B58" s="5" t="s">
        <v>18</v>
      </c>
      <c r="C58" s="5" t="s">
        <v>19</v>
      </c>
      <c r="D58" s="5" t="s">
        <v>20</v>
      </c>
      <c r="E58" s="13">
        <v>15003007702</v>
      </c>
      <c r="F58" s="5">
        <v>5098</v>
      </c>
      <c r="G58" s="6">
        <v>0.582499947339296</v>
      </c>
      <c r="H58" s="6">
        <v>19.19570093185547</v>
      </c>
      <c r="I58" s="5">
        <v>1</v>
      </c>
      <c r="J58" s="5" t="s">
        <v>195</v>
      </c>
      <c r="K58" s="8">
        <f>VLOOKUP(E58,MarkMorris_censusTracts_area!A:H,8,FALSE)</f>
        <v>6595363.8927600002</v>
      </c>
      <c r="L58" s="9">
        <f t="shared" si="0"/>
        <v>6595363.8927600002</v>
      </c>
      <c r="M58" s="9">
        <f t="shared" si="1"/>
        <v>5.732335778756089E-3</v>
      </c>
    </row>
    <row r="59" spans="1:13" ht="17.399999999999999" customHeight="1" x14ac:dyDescent="0.3">
      <c r="A59" s="5" t="s">
        <v>17</v>
      </c>
      <c r="B59" s="5" t="s">
        <v>18</v>
      </c>
      <c r="C59" s="5" t="s">
        <v>19</v>
      </c>
      <c r="D59" s="5" t="s">
        <v>20</v>
      </c>
      <c r="E59" s="13">
        <v>15003008703</v>
      </c>
      <c r="F59" s="5">
        <v>6837</v>
      </c>
      <c r="G59" s="6">
        <v>1.2912358169603599</v>
      </c>
      <c r="H59" s="6">
        <v>26.649855082260856</v>
      </c>
      <c r="I59" s="5">
        <v>3</v>
      </c>
      <c r="J59" s="5" t="s">
        <v>35</v>
      </c>
      <c r="K59" s="8">
        <f>VLOOKUP(E59,MarkMorris_censusTracts_area!A:H,8,FALSE)</f>
        <v>2174238.2333999998</v>
      </c>
      <c r="L59" s="9">
        <f t="shared" si="0"/>
        <v>6522714.7001999989</v>
      </c>
      <c r="M59" s="9">
        <f t="shared" si="1"/>
        <v>5.6691930056535179E-3</v>
      </c>
    </row>
    <row r="60" spans="1:13" ht="17.399999999999999" customHeight="1" x14ac:dyDescent="0.3">
      <c r="A60" s="5" t="s">
        <v>17</v>
      </c>
      <c r="B60" s="5" t="s">
        <v>18</v>
      </c>
      <c r="C60" s="5" t="s">
        <v>19</v>
      </c>
      <c r="D60" s="5" t="s">
        <v>20</v>
      </c>
      <c r="E60" s="13">
        <v>15003011104</v>
      </c>
      <c r="F60" s="5">
        <v>4860</v>
      </c>
      <c r="G60" s="6">
        <v>0.43482941032595401</v>
      </c>
      <c r="H60" s="6">
        <v>20.326168817070105</v>
      </c>
      <c r="I60" s="5">
        <v>3</v>
      </c>
      <c r="J60" s="5" t="s">
        <v>198</v>
      </c>
      <c r="K60" s="8">
        <f>VLOOKUP(E60,MarkMorris_censusTracts_area!A:H,8,FALSE)</f>
        <v>2163171.6660600002</v>
      </c>
      <c r="L60" s="9">
        <f t="shared" si="0"/>
        <v>6489514.9981800001</v>
      </c>
      <c r="M60" s="9">
        <f t="shared" si="1"/>
        <v>5.6403376092223683E-3</v>
      </c>
    </row>
    <row r="61" spans="1:13" ht="17.399999999999999" customHeight="1" x14ac:dyDescent="0.3">
      <c r="A61" s="5" t="s">
        <v>17</v>
      </c>
      <c r="B61" s="5" t="s">
        <v>18</v>
      </c>
      <c r="C61" s="5" t="s">
        <v>19</v>
      </c>
      <c r="D61" s="5" t="s">
        <v>20</v>
      </c>
      <c r="E61" s="13">
        <v>15003008917</v>
      </c>
      <c r="F61" s="5">
        <v>4554</v>
      </c>
      <c r="G61" s="6">
        <v>0.56809362687223297</v>
      </c>
      <c r="H61" s="6">
        <v>23.710840238411656</v>
      </c>
      <c r="I61" s="5">
        <v>3</v>
      </c>
      <c r="J61" s="5" t="s">
        <v>93</v>
      </c>
      <c r="K61" s="8">
        <f>VLOOKUP(E61,MarkMorris_censusTracts_area!A:H,8,FALSE)</f>
        <v>2161065.9811399998</v>
      </c>
      <c r="L61" s="9">
        <f t="shared" si="0"/>
        <v>6483197.9434199994</v>
      </c>
      <c r="M61" s="9">
        <f t="shared" si="1"/>
        <v>5.6348471647820145E-3</v>
      </c>
    </row>
    <row r="62" spans="1:13" ht="17.399999999999999" customHeight="1" x14ac:dyDescent="0.3">
      <c r="A62" s="5" t="s">
        <v>17</v>
      </c>
      <c r="B62" s="5" t="s">
        <v>18</v>
      </c>
      <c r="C62" s="5" t="s">
        <v>19</v>
      </c>
      <c r="D62" s="5" t="s">
        <v>20</v>
      </c>
      <c r="E62" s="13">
        <v>15003981100</v>
      </c>
      <c r="F62" s="5">
        <v>19</v>
      </c>
      <c r="G62" s="6">
        <v>7.5189235070924995E-2</v>
      </c>
      <c r="H62" s="6">
        <v>14.971994995463401</v>
      </c>
      <c r="I62" s="5">
        <v>1</v>
      </c>
      <c r="J62" s="5" t="s">
        <v>27</v>
      </c>
      <c r="K62" s="8">
        <f>VLOOKUP(E62,MarkMorris_censusTracts_area!A:H,8,FALSE)</f>
        <v>6483133.2158000004</v>
      </c>
      <c r="L62" s="9">
        <f t="shared" si="0"/>
        <v>6483133.2158000004</v>
      </c>
      <c r="M62" s="9">
        <f t="shared" si="1"/>
        <v>5.6347909070139784E-3</v>
      </c>
    </row>
    <row r="63" spans="1:13" ht="17.399999999999999" customHeight="1" x14ac:dyDescent="0.3">
      <c r="A63" s="5" t="s">
        <v>17</v>
      </c>
      <c r="B63" s="5" t="s">
        <v>18</v>
      </c>
      <c r="C63" s="5" t="s">
        <v>19</v>
      </c>
      <c r="D63" s="5" t="s">
        <v>20</v>
      </c>
      <c r="E63" s="13">
        <v>15003010602</v>
      </c>
      <c r="F63" s="5">
        <v>5449</v>
      </c>
      <c r="G63" s="6">
        <v>0.85254533123395204</v>
      </c>
      <c r="H63" s="6">
        <v>24.894538998145531</v>
      </c>
      <c r="I63" s="5">
        <v>3</v>
      </c>
      <c r="J63" s="5" t="s">
        <v>193</v>
      </c>
      <c r="K63" s="8">
        <f>VLOOKUP(E63,MarkMorris_censusTracts_area!A:H,8,FALSE)</f>
        <v>2126248.78106</v>
      </c>
      <c r="L63" s="9">
        <f t="shared" si="0"/>
        <v>6378746.3431799999</v>
      </c>
      <c r="M63" s="9">
        <f t="shared" si="1"/>
        <v>5.5440634483806574E-3</v>
      </c>
    </row>
    <row r="64" spans="1:13" ht="17.399999999999999" customHeight="1" x14ac:dyDescent="0.3">
      <c r="A64" s="5" t="s">
        <v>17</v>
      </c>
      <c r="B64" s="5" t="s">
        <v>18</v>
      </c>
      <c r="C64" s="5" t="s">
        <v>19</v>
      </c>
      <c r="D64" s="5" t="s">
        <v>20</v>
      </c>
      <c r="E64" s="13">
        <v>15003006600</v>
      </c>
      <c r="F64" s="5">
        <v>374</v>
      </c>
      <c r="G64" s="6">
        <v>0.57954359268463496</v>
      </c>
      <c r="H64" s="6">
        <v>18.694770313642206</v>
      </c>
      <c r="I64" s="5">
        <v>1</v>
      </c>
      <c r="J64" s="5" t="s">
        <v>96</v>
      </c>
      <c r="K64" s="8">
        <f>VLOOKUP(E64,MarkMorris_censusTracts_area!A:H,8,FALSE)</f>
        <v>6138963.2475300003</v>
      </c>
      <c r="L64" s="9">
        <f t="shared" si="0"/>
        <v>6138963.2475300003</v>
      </c>
      <c r="M64" s="9">
        <f t="shared" si="1"/>
        <v>5.3356568705655574E-3</v>
      </c>
    </row>
    <row r="65" spans="1:13" ht="17.399999999999999" customHeight="1" x14ac:dyDescent="0.3">
      <c r="A65" s="5" t="s">
        <v>17</v>
      </c>
      <c r="B65" s="5" t="s">
        <v>18</v>
      </c>
      <c r="C65" s="5" t="s">
        <v>19</v>
      </c>
      <c r="D65" s="5" t="s">
        <v>20</v>
      </c>
      <c r="E65" s="13">
        <v>15003003101</v>
      </c>
      <c r="F65" s="5">
        <v>3687</v>
      </c>
      <c r="G65" s="6">
        <v>0.38363078736804901</v>
      </c>
      <c r="H65" s="6">
        <v>18.949607638505704</v>
      </c>
      <c r="I65" s="5">
        <v>1</v>
      </c>
      <c r="J65" s="5" t="s">
        <v>200</v>
      </c>
      <c r="K65" s="8">
        <f>VLOOKUP(E65,MarkMorris_censusTracts_area!A:H,8,FALSE)</f>
        <v>5982356.7425499996</v>
      </c>
      <c r="L65" s="9">
        <f t="shared" si="0"/>
        <v>5982356.7425499996</v>
      </c>
      <c r="M65" s="9">
        <f t="shared" si="1"/>
        <v>5.1995429144170166E-3</v>
      </c>
    </row>
    <row r="66" spans="1:13" ht="17.399999999999999" customHeight="1" x14ac:dyDescent="0.3">
      <c r="A66" s="5" t="s">
        <v>17</v>
      </c>
      <c r="B66" s="5" t="s">
        <v>18</v>
      </c>
      <c r="C66" s="5" t="s">
        <v>19</v>
      </c>
      <c r="D66" s="5" t="s">
        <v>20</v>
      </c>
      <c r="E66" s="13">
        <v>15003009503</v>
      </c>
      <c r="F66" s="5">
        <v>3403</v>
      </c>
      <c r="G66" s="6">
        <v>1.1577542199697799</v>
      </c>
      <c r="H66" s="6">
        <v>20.064772333809934</v>
      </c>
      <c r="I66" s="5">
        <v>3</v>
      </c>
      <c r="J66" s="5" t="s">
        <v>113</v>
      </c>
      <c r="K66" s="8">
        <f>VLOOKUP(E66,MarkMorris_censusTracts_area!A:H,8,FALSE)</f>
        <v>1939908.4349499999</v>
      </c>
      <c r="L66" s="9">
        <f t="shared" si="0"/>
        <v>5819725.30485</v>
      </c>
      <c r="M66" s="9">
        <f t="shared" si="1"/>
        <v>5.0581924106030234E-3</v>
      </c>
    </row>
    <row r="67" spans="1:13" ht="17.399999999999999" customHeight="1" x14ac:dyDescent="0.3">
      <c r="A67" s="5" t="s">
        <v>17</v>
      </c>
      <c r="B67" s="5" t="s">
        <v>18</v>
      </c>
      <c r="C67" s="5" t="s">
        <v>19</v>
      </c>
      <c r="D67" s="5" t="s">
        <v>20</v>
      </c>
      <c r="E67" s="5">
        <v>15003009507</v>
      </c>
      <c r="F67" s="5">
        <v>2560</v>
      </c>
      <c r="G67" s="6">
        <v>0.37363270803367099</v>
      </c>
      <c r="H67" s="6">
        <v>17.337151762145645</v>
      </c>
      <c r="I67" s="5">
        <v>3</v>
      </c>
      <c r="J67" s="5" t="s">
        <v>65</v>
      </c>
      <c r="K67" s="8">
        <f>VLOOKUP(E67,MarkMorris_censusTracts_area!A:H,8,FALSE)</f>
        <v>1919766.6202</v>
      </c>
      <c r="L67" s="9">
        <f t="shared" ref="L67:L130" si="2">I67*K67</f>
        <v>5759299.8606000002</v>
      </c>
      <c r="M67" s="9">
        <f t="shared" ref="M67:M130" si="3">L67/$L$1</f>
        <v>5.005673862475339E-3</v>
      </c>
    </row>
    <row r="68" spans="1:13" ht="17.399999999999999" customHeight="1" x14ac:dyDescent="0.3">
      <c r="A68" s="5" t="s">
        <v>17</v>
      </c>
      <c r="B68" s="5" t="s">
        <v>18</v>
      </c>
      <c r="C68" s="5" t="s">
        <v>19</v>
      </c>
      <c r="D68" s="5" t="s">
        <v>20</v>
      </c>
      <c r="E68" s="13">
        <v>15003980000</v>
      </c>
      <c r="F68" s="5">
        <v>5</v>
      </c>
      <c r="G68" s="6">
        <v>0.15240211218959901</v>
      </c>
      <c r="H68" s="6">
        <v>15.999134491748563</v>
      </c>
      <c r="I68" s="5">
        <v>1</v>
      </c>
      <c r="J68" s="5" t="s">
        <v>30</v>
      </c>
      <c r="K68" s="8">
        <f>VLOOKUP(E68,MarkMorris_censusTracts_area!A:H,8,FALSE)</f>
        <v>5509188.4532399997</v>
      </c>
      <c r="L68" s="9">
        <f t="shared" si="2"/>
        <v>5509188.4532399997</v>
      </c>
      <c r="M68" s="9">
        <f t="shared" si="3"/>
        <v>4.7882904712937512E-3</v>
      </c>
    </row>
    <row r="69" spans="1:13" ht="17.399999999999999" customHeight="1" x14ac:dyDescent="0.3">
      <c r="A69" s="5" t="s">
        <v>17</v>
      </c>
      <c r="B69" s="5" t="s">
        <v>18</v>
      </c>
      <c r="C69" s="5" t="s">
        <v>19</v>
      </c>
      <c r="D69" s="5" t="s">
        <v>20</v>
      </c>
      <c r="E69" s="13">
        <v>15003008612</v>
      </c>
      <c r="F69" s="5">
        <v>6017</v>
      </c>
      <c r="G69" s="6">
        <v>0.48064920966887298</v>
      </c>
      <c r="H69" s="6">
        <v>19.242994732290292</v>
      </c>
      <c r="I69" s="5">
        <v>1</v>
      </c>
      <c r="J69" s="5" t="s">
        <v>80</v>
      </c>
      <c r="K69" s="8">
        <f>VLOOKUP(E69,MarkMorris_censusTracts_area!A:H,8,FALSE)</f>
        <v>5496012.9633799996</v>
      </c>
      <c r="L69" s="9">
        <f t="shared" si="2"/>
        <v>5496012.9633799996</v>
      </c>
      <c r="M69" s="9">
        <f t="shared" si="3"/>
        <v>4.7768390437220249E-3</v>
      </c>
    </row>
    <row r="70" spans="1:13" ht="17.399999999999999" customHeight="1" x14ac:dyDescent="0.3">
      <c r="A70" s="5" t="s">
        <v>17</v>
      </c>
      <c r="B70" s="5" t="s">
        <v>18</v>
      </c>
      <c r="C70" s="5" t="s">
        <v>19</v>
      </c>
      <c r="D70" s="5" t="s">
        <v>20</v>
      </c>
      <c r="E70" s="13">
        <v>15003981400</v>
      </c>
      <c r="F70" s="5">
        <v>97</v>
      </c>
      <c r="G70" s="6">
        <v>1.9402167543351301</v>
      </c>
      <c r="H70" s="6">
        <v>28.981541102660557</v>
      </c>
      <c r="I70" s="5">
        <v>3</v>
      </c>
      <c r="J70" s="5" t="s">
        <v>162</v>
      </c>
      <c r="K70" s="8">
        <f>VLOOKUP(E70,MarkMorris_censusTracts_area!A:H,8,FALSE)</f>
        <v>1749699.5710499999</v>
      </c>
      <c r="L70" s="9">
        <f t="shared" si="2"/>
        <v>5249098.7131500002</v>
      </c>
      <c r="M70" s="9">
        <f t="shared" si="3"/>
        <v>4.5622344496628713E-3</v>
      </c>
    </row>
    <row r="71" spans="1:13" ht="17.399999999999999" customHeight="1" x14ac:dyDescent="0.3">
      <c r="A71" s="5" t="s">
        <v>17</v>
      </c>
      <c r="B71" s="5" t="s">
        <v>18</v>
      </c>
      <c r="C71" s="5" t="s">
        <v>19</v>
      </c>
      <c r="D71" s="5" t="s">
        <v>20</v>
      </c>
      <c r="E71" s="13">
        <v>15003008906</v>
      </c>
      <c r="F71" s="5">
        <v>3771</v>
      </c>
      <c r="G71" s="6">
        <v>0.60135403772214402</v>
      </c>
      <c r="H71" s="6">
        <v>24.065011562474297</v>
      </c>
      <c r="I71" s="5">
        <v>3</v>
      </c>
      <c r="J71" s="5" t="s">
        <v>99</v>
      </c>
      <c r="K71" s="8">
        <f>VLOOKUP(E71,MarkMorris_censusTracts_area!A:H,8,FALSE)</f>
        <v>1744329.73648</v>
      </c>
      <c r="L71" s="9">
        <f t="shared" si="2"/>
        <v>5232989.2094400004</v>
      </c>
      <c r="M71" s="9">
        <f t="shared" si="3"/>
        <v>4.5482329349630975E-3</v>
      </c>
    </row>
    <row r="72" spans="1:13" ht="17.399999999999999" customHeight="1" x14ac:dyDescent="0.3">
      <c r="A72" s="5" t="s">
        <v>17</v>
      </c>
      <c r="B72" s="5" t="s">
        <v>18</v>
      </c>
      <c r="C72" s="5" t="s">
        <v>19</v>
      </c>
      <c r="D72" s="5" t="s">
        <v>20</v>
      </c>
      <c r="E72" s="13">
        <v>15003007505</v>
      </c>
      <c r="F72" s="5">
        <v>5338</v>
      </c>
      <c r="G72" s="6">
        <v>0.91046058559517695</v>
      </c>
      <c r="H72" s="6">
        <v>25.740392003199723</v>
      </c>
      <c r="I72" s="5">
        <v>3</v>
      </c>
      <c r="J72" s="5" t="s">
        <v>42</v>
      </c>
      <c r="K72" s="8">
        <f>VLOOKUP(E72,MarkMorris_censusTracts_area!A:H,8,FALSE)</f>
        <v>1724291.96698</v>
      </c>
      <c r="L72" s="9">
        <f t="shared" si="2"/>
        <v>5172875.9009400001</v>
      </c>
      <c r="M72" s="9">
        <f t="shared" si="3"/>
        <v>4.4959856784512579E-3</v>
      </c>
    </row>
    <row r="73" spans="1:13" ht="17.399999999999999" customHeight="1" x14ac:dyDescent="0.3">
      <c r="A73" s="5" t="s">
        <v>17</v>
      </c>
      <c r="B73" s="5" t="s">
        <v>18</v>
      </c>
      <c r="C73" s="5" t="s">
        <v>19</v>
      </c>
      <c r="D73" s="5" t="s">
        <v>20</v>
      </c>
      <c r="E73" s="13">
        <v>15003008908</v>
      </c>
      <c r="F73" s="5">
        <v>5837</v>
      </c>
      <c r="G73" s="6">
        <v>0.44760648352882398</v>
      </c>
      <c r="H73" s="6">
        <v>21.427746309959083</v>
      </c>
      <c r="I73" s="5">
        <v>1</v>
      </c>
      <c r="J73" s="5" t="s">
        <v>74</v>
      </c>
      <c r="K73" s="8">
        <f>VLOOKUP(E73,MarkMorris_censusTracts_area!A:H,8,FALSE)</f>
        <v>5169640.2728399998</v>
      </c>
      <c r="L73" s="9">
        <f t="shared" si="2"/>
        <v>5169640.2728399998</v>
      </c>
      <c r="M73" s="9">
        <f t="shared" si="3"/>
        <v>4.4931734444296082E-3</v>
      </c>
    </row>
    <row r="74" spans="1:13" ht="17.399999999999999" customHeight="1" x14ac:dyDescent="0.3">
      <c r="A74" s="5" t="s">
        <v>17</v>
      </c>
      <c r="B74" s="5" t="s">
        <v>18</v>
      </c>
      <c r="C74" s="5" t="s">
        <v>19</v>
      </c>
      <c r="D74" s="5" t="s">
        <v>20</v>
      </c>
      <c r="E74" s="13">
        <v>15003008302</v>
      </c>
      <c r="F74" s="5">
        <v>6749</v>
      </c>
      <c r="G74" s="6">
        <v>0.77936803775653096</v>
      </c>
      <c r="H74" s="6">
        <v>23.858648066755059</v>
      </c>
      <c r="I74" s="5">
        <v>3</v>
      </c>
      <c r="J74" s="5" t="s">
        <v>124</v>
      </c>
      <c r="K74" s="8">
        <f>VLOOKUP(E74,MarkMorris_censusTracts_area!A:H,8,FALSE)</f>
        <v>1663959.8042299999</v>
      </c>
      <c r="L74" s="9">
        <f t="shared" si="2"/>
        <v>4991879.4126899997</v>
      </c>
      <c r="M74" s="9">
        <f t="shared" si="3"/>
        <v>4.3386732598652842E-3</v>
      </c>
    </row>
    <row r="75" spans="1:13" ht="17.399999999999999" customHeight="1" x14ac:dyDescent="0.3">
      <c r="A75" s="5" t="s">
        <v>17</v>
      </c>
      <c r="B75" s="5" t="s">
        <v>18</v>
      </c>
      <c r="C75" s="5" t="s">
        <v>19</v>
      </c>
      <c r="D75" s="5" t="s">
        <v>20</v>
      </c>
      <c r="E75" s="13">
        <v>15003008925</v>
      </c>
      <c r="F75" s="5">
        <v>6902</v>
      </c>
      <c r="G75" s="6">
        <v>0.68741770289738402</v>
      </c>
      <c r="H75" s="6">
        <v>25.869264382496141</v>
      </c>
      <c r="I75" s="5">
        <v>3</v>
      </c>
      <c r="J75" s="5" t="s">
        <v>112</v>
      </c>
      <c r="K75" s="8">
        <f>VLOOKUP(E75,MarkMorris_censusTracts_area!A:H,8,FALSE)</f>
        <v>1619066.41661</v>
      </c>
      <c r="L75" s="9">
        <f t="shared" si="2"/>
        <v>4857199.2498300001</v>
      </c>
      <c r="M75" s="9">
        <f t="shared" si="3"/>
        <v>4.2216165016932955E-3</v>
      </c>
    </row>
    <row r="76" spans="1:13" ht="17.399999999999999" customHeight="1" x14ac:dyDescent="0.3">
      <c r="A76" s="5" t="s">
        <v>17</v>
      </c>
      <c r="B76" s="5" t="s">
        <v>18</v>
      </c>
      <c r="C76" s="5" t="s">
        <v>19</v>
      </c>
      <c r="D76" s="5" t="s">
        <v>20</v>
      </c>
      <c r="E76" s="13">
        <v>15003008003</v>
      </c>
      <c r="F76" s="5">
        <v>4668</v>
      </c>
      <c r="G76" s="6">
        <v>0.90379009420551504</v>
      </c>
      <c r="H76" s="6">
        <v>23.877345506014493</v>
      </c>
      <c r="I76" s="5">
        <v>3</v>
      </c>
      <c r="J76" s="5" t="s">
        <v>43</v>
      </c>
      <c r="K76" s="8">
        <f>VLOOKUP(E76,MarkMorris_censusTracts_area!A:H,8,FALSE)</f>
        <v>1571108.2275700001</v>
      </c>
      <c r="L76" s="9">
        <f t="shared" si="2"/>
        <v>4713324.6827100003</v>
      </c>
      <c r="M76" s="9">
        <f t="shared" si="3"/>
        <v>4.0965684615600784E-3</v>
      </c>
    </row>
    <row r="77" spans="1:13" ht="17.399999999999999" customHeight="1" x14ac:dyDescent="0.3">
      <c r="A77" s="5" t="s">
        <v>17</v>
      </c>
      <c r="B77" s="5" t="s">
        <v>18</v>
      </c>
      <c r="C77" s="5" t="s">
        <v>19</v>
      </c>
      <c r="D77" s="5" t="s">
        <v>20</v>
      </c>
      <c r="E77" s="13">
        <v>15003008928</v>
      </c>
      <c r="F77" s="5">
        <v>3884</v>
      </c>
      <c r="G77" s="6">
        <v>0.256359839722127</v>
      </c>
      <c r="H77" s="6">
        <v>18.488178559687782</v>
      </c>
      <c r="I77" s="5">
        <v>3</v>
      </c>
      <c r="J77" s="5" t="s">
        <v>55</v>
      </c>
      <c r="K77" s="8">
        <f>VLOOKUP(E77,MarkMorris_censusTracts_area!A:H,8,FALSE)</f>
        <v>1474709.8690899999</v>
      </c>
      <c r="L77" s="9">
        <f t="shared" si="2"/>
        <v>4424129.6072699996</v>
      </c>
      <c r="M77" s="9">
        <f t="shared" si="3"/>
        <v>3.8452156469254567E-3</v>
      </c>
    </row>
    <row r="78" spans="1:13" ht="17.399999999999999" customHeight="1" x14ac:dyDescent="0.3">
      <c r="A78" s="5" t="s">
        <v>17</v>
      </c>
      <c r="B78" s="5" t="s">
        <v>18</v>
      </c>
      <c r="C78" s="5" t="s">
        <v>19</v>
      </c>
      <c r="D78" s="5" t="s">
        <v>20</v>
      </c>
      <c r="E78" s="13">
        <v>15003008907</v>
      </c>
      <c r="F78" s="5">
        <v>4232</v>
      </c>
      <c r="G78" s="6">
        <v>0.75807031278359704</v>
      </c>
      <c r="H78" s="6">
        <v>24.748526249423975</v>
      </c>
      <c r="I78" s="5">
        <v>3</v>
      </c>
      <c r="J78" s="5" t="s">
        <v>119</v>
      </c>
      <c r="K78" s="8">
        <f>VLOOKUP(E78,MarkMorris_censusTracts_area!A:H,8,FALSE)</f>
        <v>1466498.3884999999</v>
      </c>
      <c r="L78" s="9">
        <f t="shared" si="2"/>
        <v>4399495.1655000001</v>
      </c>
      <c r="M78" s="9">
        <f t="shared" si="3"/>
        <v>3.8238047143000615E-3</v>
      </c>
    </row>
    <row r="79" spans="1:13" ht="17.399999999999999" customHeight="1" x14ac:dyDescent="0.3">
      <c r="A79" s="5" t="s">
        <v>17</v>
      </c>
      <c r="B79" s="5" t="s">
        <v>18</v>
      </c>
      <c r="C79" s="5" t="s">
        <v>19</v>
      </c>
      <c r="D79" s="5" t="s">
        <v>20</v>
      </c>
      <c r="E79" s="13">
        <v>15003008929</v>
      </c>
      <c r="F79" s="5">
        <v>4836</v>
      </c>
      <c r="G79" s="6">
        <v>0.32308348036993001</v>
      </c>
      <c r="H79" s="6">
        <v>19.939384389319866</v>
      </c>
      <c r="I79" s="5">
        <v>3</v>
      </c>
      <c r="J79" s="5" t="s">
        <v>63</v>
      </c>
      <c r="K79" s="8">
        <f>VLOOKUP(E79,MarkMorris_censusTracts_area!A:H,8,FALSE)</f>
        <v>1426727.43738</v>
      </c>
      <c r="L79" s="9">
        <f t="shared" si="2"/>
        <v>4280182.3121400001</v>
      </c>
      <c r="M79" s="9">
        <f t="shared" si="3"/>
        <v>3.7201043955152561E-3</v>
      </c>
    </row>
    <row r="80" spans="1:13" ht="17.399999999999999" customHeight="1" x14ac:dyDescent="0.3">
      <c r="A80" s="5" t="s">
        <v>17</v>
      </c>
      <c r="B80" s="5" t="s">
        <v>18</v>
      </c>
      <c r="C80" s="5" t="s">
        <v>19</v>
      </c>
      <c r="D80" s="5" t="s">
        <v>20</v>
      </c>
      <c r="E80" s="13">
        <v>15003009501</v>
      </c>
      <c r="F80" s="5">
        <v>4893</v>
      </c>
      <c r="G80" s="6">
        <v>0.75844250072633201</v>
      </c>
      <c r="H80" s="6">
        <v>20.072949903695704</v>
      </c>
      <c r="I80" s="5">
        <v>3</v>
      </c>
      <c r="J80" s="5" t="s">
        <v>113</v>
      </c>
      <c r="K80" s="8">
        <f>VLOOKUP(E80,MarkMorris_censusTracts_area!A:H,8,FALSE)</f>
        <v>1407211.0509899999</v>
      </c>
      <c r="L80" s="9">
        <f t="shared" si="2"/>
        <v>4221633.1529699992</v>
      </c>
      <c r="M80" s="9">
        <f t="shared" si="3"/>
        <v>3.6692166135242261E-3</v>
      </c>
    </row>
    <row r="81" spans="1:13" ht="17.399999999999999" customHeight="1" x14ac:dyDescent="0.3">
      <c r="A81" s="5" t="s">
        <v>17</v>
      </c>
      <c r="B81" s="5" t="s">
        <v>18</v>
      </c>
      <c r="C81" s="5" t="s">
        <v>19</v>
      </c>
      <c r="D81" s="5" t="s">
        <v>20</v>
      </c>
      <c r="E81" s="13">
        <v>15003007701</v>
      </c>
      <c r="F81" s="5">
        <v>4240</v>
      </c>
      <c r="G81" s="6">
        <v>0.83596248871714296</v>
      </c>
      <c r="H81" s="6">
        <v>22.274498089985464</v>
      </c>
      <c r="I81" s="5">
        <v>3</v>
      </c>
      <c r="J81" s="5" t="s">
        <v>51</v>
      </c>
      <c r="K81" s="8">
        <f>VLOOKUP(E81,MarkMorris_censusTracts_area!A:H,8,FALSE)</f>
        <v>1402730.23762</v>
      </c>
      <c r="L81" s="9">
        <f t="shared" si="2"/>
        <v>4208190.7128600003</v>
      </c>
      <c r="M81" s="9">
        <f t="shared" si="3"/>
        <v>3.6575331671444256E-3</v>
      </c>
    </row>
    <row r="82" spans="1:13" ht="17.399999999999999" customHeight="1" x14ac:dyDescent="0.3">
      <c r="A82" s="5" t="s">
        <v>17</v>
      </c>
      <c r="B82" s="5" t="s">
        <v>18</v>
      </c>
      <c r="C82" s="5" t="s">
        <v>19</v>
      </c>
      <c r="D82" s="5" t="s">
        <v>20</v>
      </c>
      <c r="E82" s="13">
        <v>15003004400</v>
      </c>
      <c r="F82" s="5">
        <v>5165</v>
      </c>
      <c r="G82" s="6">
        <v>0.65497565951571102</v>
      </c>
      <c r="H82" s="6">
        <v>21.099746044195612</v>
      </c>
      <c r="I82" s="5">
        <v>1</v>
      </c>
      <c r="J82" s="5" t="s">
        <v>108</v>
      </c>
      <c r="K82" s="8">
        <f>VLOOKUP(E82,MarkMorris_censusTracts_area!A:H,8,FALSE)</f>
        <v>4119424.0045099999</v>
      </c>
      <c r="L82" s="9">
        <f t="shared" si="2"/>
        <v>4119424.0045099999</v>
      </c>
      <c r="M82" s="9">
        <f t="shared" si="3"/>
        <v>3.5803819156728141E-3</v>
      </c>
    </row>
    <row r="83" spans="1:13" ht="17.399999999999999" customHeight="1" x14ac:dyDescent="0.3">
      <c r="A83" s="5" t="s">
        <v>17</v>
      </c>
      <c r="B83" s="5" t="s">
        <v>18</v>
      </c>
      <c r="C83" s="5" t="s">
        <v>19</v>
      </c>
      <c r="D83" s="5" t="s">
        <v>20</v>
      </c>
      <c r="E83" s="13">
        <v>15003010504</v>
      </c>
      <c r="F83" s="5">
        <v>5115</v>
      </c>
      <c r="G83" s="6">
        <v>0.56502756828243705</v>
      </c>
      <c r="H83" s="6">
        <v>21.550224859712682</v>
      </c>
      <c r="I83" s="5">
        <v>3</v>
      </c>
      <c r="J83" s="5" t="s">
        <v>92</v>
      </c>
      <c r="K83" s="8">
        <f>VLOOKUP(E83,MarkMorris_censusTracts_area!A:H,8,FALSE)</f>
        <v>1372314.6713700001</v>
      </c>
      <c r="L83" s="9">
        <f t="shared" si="2"/>
        <v>4116944.0141100003</v>
      </c>
      <c r="M83" s="9">
        <f t="shared" si="3"/>
        <v>3.5782264413226428E-3</v>
      </c>
    </row>
    <row r="84" spans="1:13" ht="17.399999999999999" customHeight="1" x14ac:dyDescent="0.3">
      <c r="A84" s="5" t="s">
        <v>17</v>
      </c>
      <c r="B84" s="5" t="s">
        <v>18</v>
      </c>
      <c r="C84" s="5" t="s">
        <v>19</v>
      </c>
      <c r="D84" s="5" t="s">
        <v>20</v>
      </c>
      <c r="E84" s="13">
        <v>15003007805</v>
      </c>
      <c r="F84" s="5">
        <v>5136</v>
      </c>
      <c r="G84" s="6">
        <v>0.66062847905674205</v>
      </c>
      <c r="H84" s="6">
        <v>22.899222201108138</v>
      </c>
      <c r="I84" s="5">
        <v>3</v>
      </c>
      <c r="J84" s="5" t="s">
        <v>111</v>
      </c>
      <c r="K84" s="8">
        <f>VLOOKUP(E84,MarkMorris_censusTracts_area!A:H,8,FALSE)</f>
        <v>1355370.0894500001</v>
      </c>
      <c r="L84" s="9">
        <f t="shared" si="2"/>
        <v>4066110.2683500005</v>
      </c>
      <c r="M84" s="9">
        <f t="shared" si="3"/>
        <v>3.5340444819453726E-3</v>
      </c>
    </row>
    <row r="85" spans="1:13" ht="33" customHeight="1" x14ac:dyDescent="0.3">
      <c r="A85" s="5" t="s">
        <v>17</v>
      </c>
      <c r="B85" s="5" t="s">
        <v>18</v>
      </c>
      <c r="C85" s="5" t="s">
        <v>19</v>
      </c>
      <c r="D85" s="5" t="s">
        <v>20</v>
      </c>
      <c r="E85" s="13">
        <v>15003007100</v>
      </c>
      <c r="F85" s="5">
        <v>2713</v>
      </c>
      <c r="G85" s="6">
        <v>1.1763180915624301</v>
      </c>
      <c r="H85" s="6">
        <v>24.561236330915399</v>
      </c>
      <c r="I85" s="5">
        <v>3</v>
      </c>
      <c r="J85" s="5" t="s">
        <v>184</v>
      </c>
      <c r="K85" s="8">
        <f>VLOOKUP(E85,MarkMorris_censusTracts_area!A:H,8,FALSE)</f>
        <v>1346286.0985600001</v>
      </c>
      <c r="L85" s="9">
        <f t="shared" si="2"/>
        <v>4038858.2956800004</v>
      </c>
      <c r="M85" s="9">
        <f t="shared" si="3"/>
        <v>3.5103585321603408E-3</v>
      </c>
    </row>
    <row r="86" spans="1:13" ht="17.399999999999999" customHeight="1" x14ac:dyDescent="0.3">
      <c r="A86" s="5" t="s">
        <v>17</v>
      </c>
      <c r="B86" s="5" t="s">
        <v>18</v>
      </c>
      <c r="C86" s="5" t="s">
        <v>19</v>
      </c>
      <c r="D86" s="5" t="s">
        <v>20</v>
      </c>
      <c r="E86" s="13">
        <v>15003003102</v>
      </c>
      <c r="F86" s="5">
        <v>3335</v>
      </c>
      <c r="G86" s="6">
        <v>0.41171176508957003</v>
      </c>
      <c r="H86" s="6">
        <v>19.350943968159779</v>
      </c>
      <c r="I86" s="5">
        <v>1</v>
      </c>
      <c r="J86" s="5" t="s">
        <v>71</v>
      </c>
      <c r="K86" s="8">
        <f>VLOOKUP(E86,MarkMorris_censusTracts_area!A:H,8,FALSE)</f>
        <v>3950547.2631199998</v>
      </c>
      <c r="L86" s="9">
        <f t="shared" si="2"/>
        <v>3950547.2631199998</v>
      </c>
      <c r="M86" s="9">
        <f t="shared" si="3"/>
        <v>3.4336033295917162E-3</v>
      </c>
    </row>
    <row r="87" spans="1:13" ht="17.399999999999999" customHeight="1" x14ac:dyDescent="0.3">
      <c r="A87" s="5" t="s">
        <v>17</v>
      </c>
      <c r="B87" s="5" t="s">
        <v>18</v>
      </c>
      <c r="C87" s="5" t="s">
        <v>19</v>
      </c>
      <c r="D87" s="5" t="s">
        <v>20</v>
      </c>
      <c r="E87" s="13">
        <v>15003010601</v>
      </c>
      <c r="F87" s="5">
        <v>3422</v>
      </c>
      <c r="G87" s="6">
        <v>0.60348730744248202</v>
      </c>
      <c r="H87" s="6">
        <v>23.140868006615797</v>
      </c>
      <c r="I87" s="5">
        <v>3</v>
      </c>
      <c r="J87" s="5" t="s">
        <v>100</v>
      </c>
      <c r="K87" s="8">
        <f>VLOOKUP(E87,MarkMorris_censusTracts_area!A:H,8,FALSE)</f>
        <v>1301671.9594000001</v>
      </c>
      <c r="L87" s="9">
        <f t="shared" si="2"/>
        <v>3905015.8782000002</v>
      </c>
      <c r="M87" s="9">
        <f t="shared" si="3"/>
        <v>3.3940298972417984E-3</v>
      </c>
    </row>
    <row r="88" spans="1:13" ht="17.399999999999999" customHeight="1" x14ac:dyDescent="0.3">
      <c r="A88" s="5" t="s">
        <v>17</v>
      </c>
      <c r="B88" s="5" t="s">
        <v>18</v>
      </c>
      <c r="C88" s="5" t="s">
        <v>19</v>
      </c>
      <c r="D88" s="5" t="s">
        <v>20</v>
      </c>
      <c r="E88" s="13">
        <v>15003003800</v>
      </c>
      <c r="F88" s="5">
        <v>3970</v>
      </c>
      <c r="G88" s="6">
        <v>8.8051469473458202</v>
      </c>
      <c r="H88" s="6">
        <v>58.25610046714759</v>
      </c>
      <c r="I88" s="5">
        <v>3</v>
      </c>
      <c r="J88" s="5" t="s">
        <v>133</v>
      </c>
      <c r="K88" s="8">
        <f>VLOOKUP(E88,MarkMorris_censusTracts_area!A:H,8,FALSE)</f>
        <v>1284473.0010599999</v>
      </c>
      <c r="L88" s="9">
        <f t="shared" si="2"/>
        <v>3853419.00318</v>
      </c>
      <c r="M88" s="9">
        <f t="shared" si="3"/>
        <v>3.3491846669317874E-3</v>
      </c>
    </row>
    <row r="89" spans="1:13" ht="17.399999999999999" customHeight="1" x14ac:dyDescent="0.3">
      <c r="A89" s="5" t="s">
        <v>17</v>
      </c>
      <c r="B89" s="5" t="s">
        <v>18</v>
      </c>
      <c r="C89" s="5" t="s">
        <v>19</v>
      </c>
      <c r="D89" s="5" t="s">
        <v>20</v>
      </c>
      <c r="E89" s="13">
        <v>15003005300</v>
      </c>
      <c r="F89" s="5">
        <v>3636</v>
      </c>
      <c r="G89" s="6">
        <v>3.1201971455772801</v>
      </c>
      <c r="H89" s="6">
        <v>43.657012302044308</v>
      </c>
      <c r="I89" s="5">
        <v>10</v>
      </c>
      <c r="J89" s="5" t="s">
        <v>153</v>
      </c>
      <c r="K89" s="8">
        <f>VLOOKUP(E89,MarkMorris_censusTracts_area!A:H,8,FALSE)</f>
        <v>378894.40906099998</v>
      </c>
      <c r="L89" s="9">
        <f t="shared" si="2"/>
        <v>3788944.0906099998</v>
      </c>
      <c r="M89" s="9">
        <f t="shared" si="3"/>
        <v>3.2931465386091185E-3</v>
      </c>
    </row>
    <row r="90" spans="1:13" ht="17.399999999999999" customHeight="1" x14ac:dyDescent="0.3">
      <c r="A90" s="5" t="s">
        <v>17</v>
      </c>
      <c r="B90" s="5" t="s">
        <v>18</v>
      </c>
      <c r="C90" s="5" t="s">
        <v>19</v>
      </c>
      <c r="D90" s="5" t="s">
        <v>20</v>
      </c>
      <c r="E90" s="13">
        <v>15003009200</v>
      </c>
      <c r="F90" s="5">
        <v>7963</v>
      </c>
      <c r="G90" s="6">
        <v>0.55544427536003205</v>
      </c>
      <c r="H90" s="6">
        <v>26.473618884850168</v>
      </c>
      <c r="I90" s="5">
        <v>1</v>
      </c>
      <c r="J90" s="5" t="s">
        <v>91</v>
      </c>
      <c r="K90" s="8">
        <f>VLOOKUP(E90,MarkMorris_censusTracts_area!A:H,8,FALSE)</f>
        <v>3770790.0261300001</v>
      </c>
      <c r="L90" s="9">
        <f t="shared" si="2"/>
        <v>3770790.0261300001</v>
      </c>
      <c r="M90" s="9">
        <f t="shared" si="3"/>
        <v>3.277368001588169E-3</v>
      </c>
    </row>
    <row r="91" spans="1:13" ht="17.399999999999999" customHeight="1" x14ac:dyDescent="0.3">
      <c r="A91" s="5" t="s">
        <v>17</v>
      </c>
      <c r="B91" s="5" t="s">
        <v>18</v>
      </c>
      <c r="C91" s="5" t="s">
        <v>19</v>
      </c>
      <c r="D91" s="5" t="s">
        <v>20</v>
      </c>
      <c r="E91" s="13">
        <v>15003004800</v>
      </c>
      <c r="F91" s="5">
        <v>6707</v>
      </c>
      <c r="G91" s="6">
        <v>1.2175196415173</v>
      </c>
      <c r="H91" s="6">
        <v>24.58725235476836</v>
      </c>
      <c r="I91" s="5">
        <v>1</v>
      </c>
      <c r="J91" s="5" t="s">
        <v>181</v>
      </c>
      <c r="K91" s="8">
        <f>VLOOKUP(E91,MarkMorris_censusTracts_area!A:H,8,FALSE)</f>
        <v>3687525.8623000002</v>
      </c>
      <c r="L91" s="9">
        <f t="shared" si="2"/>
        <v>3687525.8623000002</v>
      </c>
      <c r="M91" s="9">
        <f t="shared" si="3"/>
        <v>3.2049992660382067E-3</v>
      </c>
    </row>
    <row r="92" spans="1:13" ht="17.399999999999999" customHeight="1" x14ac:dyDescent="0.3">
      <c r="A92" s="5" t="s">
        <v>17</v>
      </c>
      <c r="B92" s="5" t="s">
        <v>18</v>
      </c>
      <c r="C92" s="5" t="s">
        <v>19</v>
      </c>
      <c r="D92" s="5" t="s">
        <v>20</v>
      </c>
      <c r="E92" s="13">
        <v>15003011105</v>
      </c>
      <c r="F92" s="5">
        <v>3205</v>
      </c>
      <c r="G92" s="6">
        <v>0.98897763659365701</v>
      </c>
      <c r="H92" s="6">
        <v>22.008542342184338</v>
      </c>
      <c r="I92" s="5">
        <v>3</v>
      </c>
      <c r="J92" s="5" t="s">
        <v>192</v>
      </c>
      <c r="K92" s="8">
        <f>VLOOKUP(E92,MarkMorris_censusTracts_area!A:H,8,FALSE)</f>
        <v>1227621.3645800001</v>
      </c>
      <c r="L92" s="9">
        <f t="shared" si="2"/>
        <v>3682864.0937400004</v>
      </c>
      <c r="M92" s="9">
        <f t="shared" si="3"/>
        <v>3.2009475073872394E-3</v>
      </c>
    </row>
    <row r="93" spans="1:13" ht="17.399999999999999" customHeight="1" x14ac:dyDescent="0.3">
      <c r="A93" s="5" t="s">
        <v>17</v>
      </c>
      <c r="B93" s="5" t="s">
        <v>18</v>
      </c>
      <c r="C93" s="5" t="s">
        <v>19</v>
      </c>
      <c r="D93" s="5" t="s">
        <v>20</v>
      </c>
      <c r="E93" s="13">
        <v>15003010202</v>
      </c>
      <c r="F93" s="5">
        <v>7643</v>
      </c>
      <c r="G93" s="6">
        <v>5.7535899678093E-2</v>
      </c>
      <c r="H93" s="6">
        <v>14.868285184780852</v>
      </c>
      <c r="I93" s="5">
        <v>0.1</v>
      </c>
      <c r="J93" s="5" t="s">
        <v>219</v>
      </c>
      <c r="K93" s="8">
        <f>VLOOKUP(E93,MarkMorris_censusTracts_area!A:H,8,FALSE)</f>
        <v>36699149.020099998</v>
      </c>
      <c r="L93" s="9">
        <f t="shared" si="2"/>
        <v>3669914.9020099998</v>
      </c>
      <c r="M93" s="9">
        <f t="shared" si="3"/>
        <v>3.1896927659860351E-3</v>
      </c>
    </row>
    <row r="94" spans="1:13" ht="17.399999999999999" customHeight="1" x14ac:dyDescent="0.3">
      <c r="A94" s="5" t="s">
        <v>17</v>
      </c>
      <c r="B94" s="5" t="s">
        <v>18</v>
      </c>
      <c r="C94" s="5" t="s">
        <v>19</v>
      </c>
      <c r="D94" s="5" t="s">
        <v>20</v>
      </c>
      <c r="E94" s="13">
        <v>15003000800</v>
      </c>
      <c r="F94" s="5">
        <v>3771</v>
      </c>
      <c r="G94" s="6">
        <v>1.18774664601966</v>
      </c>
      <c r="H94" s="6">
        <v>30.524903108197243</v>
      </c>
      <c r="I94" s="5">
        <v>3</v>
      </c>
      <c r="J94" s="5" t="s">
        <v>183</v>
      </c>
      <c r="K94" s="8">
        <f>VLOOKUP(E94,MarkMorris_censusTracts_area!A:H,8,FALSE)</f>
        <v>1216283.02088</v>
      </c>
      <c r="L94" s="9">
        <f t="shared" si="2"/>
        <v>3648849.0626400001</v>
      </c>
      <c r="M94" s="9">
        <f t="shared" si="3"/>
        <v>3.1713834707456715E-3</v>
      </c>
    </row>
    <row r="95" spans="1:13" ht="17.399999999999999" customHeight="1" x14ac:dyDescent="0.3">
      <c r="A95" s="5" t="s">
        <v>17</v>
      </c>
      <c r="B95" s="5" t="s">
        <v>18</v>
      </c>
      <c r="C95" s="5" t="s">
        <v>19</v>
      </c>
      <c r="D95" s="5" t="s">
        <v>20</v>
      </c>
      <c r="E95" s="13">
        <v>15003006900</v>
      </c>
      <c r="F95" s="5">
        <v>3823</v>
      </c>
      <c r="G95" s="6">
        <v>1.6658780804054301</v>
      </c>
      <c r="H95" s="6">
        <v>33.168855648494471</v>
      </c>
      <c r="I95" s="5">
        <v>3</v>
      </c>
      <c r="J95" s="5" t="s">
        <v>169</v>
      </c>
      <c r="K95" s="8">
        <f>VLOOKUP(E95,MarkMorris_censusTracts_area!A:H,8,FALSE)</f>
        <v>1199574.2394099999</v>
      </c>
      <c r="L95" s="9">
        <f t="shared" si="2"/>
        <v>3598722.7182299998</v>
      </c>
      <c r="M95" s="9">
        <f t="shared" si="3"/>
        <v>3.1278163465972794E-3</v>
      </c>
    </row>
    <row r="96" spans="1:13" ht="17.399999999999999" customHeight="1" x14ac:dyDescent="0.3">
      <c r="A96" s="5" t="s">
        <v>17</v>
      </c>
      <c r="B96" s="5" t="s">
        <v>18</v>
      </c>
      <c r="C96" s="5" t="s">
        <v>19</v>
      </c>
      <c r="D96" s="5" t="s">
        <v>20</v>
      </c>
      <c r="E96" s="13">
        <v>15003007504</v>
      </c>
      <c r="F96" s="5">
        <v>3171</v>
      </c>
      <c r="G96" s="6">
        <v>0.82739195367366702</v>
      </c>
      <c r="H96" s="6">
        <v>23.69581014170177</v>
      </c>
      <c r="I96" s="5">
        <v>3</v>
      </c>
      <c r="J96" s="5" t="s">
        <v>54</v>
      </c>
      <c r="K96" s="8">
        <f>VLOOKUP(E96,MarkMorris_censusTracts_area!A:H,8,FALSE)</f>
        <v>1193360.49853</v>
      </c>
      <c r="L96" s="9">
        <f t="shared" si="2"/>
        <v>3580081.4955899999</v>
      </c>
      <c r="M96" s="9">
        <f t="shared" si="3"/>
        <v>3.1116143978895923E-3</v>
      </c>
    </row>
    <row r="97" spans="1:13" ht="17.399999999999999" customHeight="1" x14ac:dyDescent="0.3">
      <c r="A97" s="5" t="s">
        <v>17</v>
      </c>
      <c r="B97" s="5" t="s">
        <v>18</v>
      </c>
      <c r="C97" s="5" t="s">
        <v>19</v>
      </c>
      <c r="D97" s="5" t="s">
        <v>20</v>
      </c>
      <c r="E97" s="13">
        <v>15003010901</v>
      </c>
      <c r="F97" s="5">
        <v>3140</v>
      </c>
      <c r="G97" s="6">
        <v>0.43440451867204199</v>
      </c>
      <c r="H97" s="6">
        <v>19.724402875960852</v>
      </c>
      <c r="I97" s="5">
        <v>1</v>
      </c>
      <c r="J97" s="5" t="s">
        <v>199</v>
      </c>
      <c r="K97" s="8">
        <f>VLOOKUP(E97,MarkMorris_censusTracts_area!A:H,8,FALSE)</f>
        <v>3509026.7118799998</v>
      </c>
      <c r="L97" s="9">
        <f t="shared" si="2"/>
        <v>3509026.7118799998</v>
      </c>
      <c r="M97" s="9">
        <f t="shared" si="3"/>
        <v>3.0498573992560935E-3</v>
      </c>
    </row>
    <row r="98" spans="1:13" ht="17.399999999999999" customHeight="1" x14ac:dyDescent="0.3">
      <c r="A98" s="5" t="s">
        <v>17</v>
      </c>
      <c r="B98" s="5" t="s">
        <v>18</v>
      </c>
      <c r="C98" s="5" t="s">
        <v>19</v>
      </c>
      <c r="D98" s="5" t="s">
        <v>20</v>
      </c>
      <c r="E98" s="13">
        <v>15003008702</v>
      </c>
      <c r="F98" s="5">
        <v>5593</v>
      </c>
      <c r="G98" s="6">
        <v>1.26530080427507</v>
      </c>
      <c r="H98" s="6">
        <v>28.289218345949244</v>
      </c>
      <c r="I98" s="5">
        <v>3</v>
      </c>
      <c r="J98" s="5" t="s">
        <v>179</v>
      </c>
      <c r="K98" s="8">
        <f>VLOOKUP(E98,MarkMorris_censusTracts_area!A:H,8,FALSE)</f>
        <v>1163166.6233399999</v>
      </c>
      <c r="L98" s="9">
        <f t="shared" si="2"/>
        <v>3489499.8700199998</v>
      </c>
      <c r="M98" s="9">
        <f t="shared" si="3"/>
        <v>3.0328857179265666E-3</v>
      </c>
    </row>
    <row r="99" spans="1:13" ht="17.399999999999999" customHeight="1" x14ac:dyDescent="0.3">
      <c r="A99" s="5" t="s">
        <v>17</v>
      </c>
      <c r="B99" s="5" t="s">
        <v>18</v>
      </c>
      <c r="C99" s="5" t="s">
        <v>19</v>
      </c>
      <c r="D99" s="5" t="s">
        <v>20</v>
      </c>
      <c r="E99" s="13">
        <v>15003008001</v>
      </c>
      <c r="F99" s="5">
        <v>2005</v>
      </c>
      <c r="G99" s="6">
        <v>0.99072641118997196</v>
      </c>
      <c r="H99" s="6">
        <v>23.746771746723731</v>
      </c>
      <c r="I99" s="5">
        <v>3</v>
      </c>
      <c r="J99" s="5" t="s">
        <v>191</v>
      </c>
      <c r="K99" s="8">
        <f>VLOOKUP(E99,MarkMorris_censusTracts_area!A:H,8,FALSE)</f>
        <v>1161835.77141</v>
      </c>
      <c r="L99" s="9">
        <f t="shared" si="2"/>
        <v>3485507.3142300001</v>
      </c>
      <c r="M99" s="9">
        <f t="shared" si="3"/>
        <v>3.0294156030434712E-3</v>
      </c>
    </row>
    <row r="100" spans="1:13" ht="17.399999999999999" customHeight="1" x14ac:dyDescent="0.3">
      <c r="A100" s="5" t="s">
        <v>17</v>
      </c>
      <c r="B100" s="5" t="s">
        <v>18</v>
      </c>
      <c r="C100" s="5" t="s">
        <v>19</v>
      </c>
      <c r="D100" s="5" t="s">
        <v>20</v>
      </c>
      <c r="E100" s="5">
        <v>15003010701</v>
      </c>
      <c r="F100" s="5">
        <v>3661</v>
      </c>
      <c r="G100" s="6">
        <v>0.38833944624150302</v>
      </c>
      <c r="H100" s="6">
        <v>20.841655000083222</v>
      </c>
      <c r="I100" s="5">
        <v>1</v>
      </c>
      <c r="J100" s="5" t="s">
        <v>67</v>
      </c>
      <c r="K100" s="8">
        <f>VLOOKUP(E100,MarkMorris_censusTracts_area!A:H,8,FALSE)</f>
        <v>3420503.33115</v>
      </c>
      <c r="L100" s="9">
        <f t="shared" si="2"/>
        <v>3420503.33115</v>
      </c>
      <c r="M100" s="9">
        <f t="shared" si="3"/>
        <v>2.9729176350723357E-3</v>
      </c>
    </row>
    <row r="101" spans="1:13" ht="17.399999999999999" customHeight="1" x14ac:dyDescent="0.3">
      <c r="A101" s="5" t="s">
        <v>17</v>
      </c>
      <c r="B101" s="5" t="s">
        <v>18</v>
      </c>
      <c r="C101" s="5" t="s">
        <v>19</v>
      </c>
      <c r="D101" s="5" t="s">
        <v>20</v>
      </c>
      <c r="E101" s="5">
        <v>15003000111</v>
      </c>
      <c r="F101" s="5">
        <v>5035</v>
      </c>
      <c r="G101" s="6">
        <v>0.33392527397176502</v>
      </c>
      <c r="H101" s="6">
        <v>19.059314828170933</v>
      </c>
      <c r="I101" s="5">
        <v>1</v>
      </c>
      <c r="J101" s="5" t="s">
        <v>206</v>
      </c>
      <c r="K101" s="8">
        <f>VLOOKUP(E101,MarkMorris_censusTracts_area!A:H,8,FALSE)</f>
        <v>3417447.9267099998</v>
      </c>
      <c r="L101" s="9">
        <f t="shared" si="2"/>
        <v>3417447.9267099998</v>
      </c>
      <c r="M101" s="9">
        <f t="shared" si="3"/>
        <v>2.9702620417684984E-3</v>
      </c>
    </row>
    <row r="102" spans="1:13" ht="17.399999999999999" customHeight="1" x14ac:dyDescent="0.3">
      <c r="A102" s="5" t="s">
        <v>17</v>
      </c>
      <c r="B102" s="5" t="s">
        <v>18</v>
      </c>
      <c r="C102" s="5" t="s">
        <v>19</v>
      </c>
      <c r="D102" s="5" t="s">
        <v>20</v>
      </c>
      <c r="E102" s="13">
        <v>15003002702</v>
      </c>
      <c r="F102" s="5">
        <v>5057</v>
      </c>
      <c r="G102" s="6">
        <v>1.82777551645364</v>
      </c>
      <c r="H102" s="6">
        <v>33.34461391720005</v>
      </c>
      <c r="I102" s="5">
        <v>3</v>
      </c>
      <c r="J102" s="5" t="s">
        <v>166</v>
      </c>
      <c r="K102" s="8">
        <f>VLOOKUP(E102,MarkMorris_censusTracts_area!A:H,8,FALSE)</f>
        <v>1117537.6151699999</v>
      </c>
      <c r="L102" s="9">
        <f t="shared" si="2"/>
        <v>3352612.8455099994</v>
      </c>
      <c r="M102" s="9">
        <f t="shared" si="3"/>
        <v>2.9139108742325718E-3</v>
      </c>
    </row>
    <row r="103" spans="1:13" ht="17.399999999999999" customHeight="1" x14ac:dyDescent="0.3">
      <c r="A103" s="5" t="s">
        <v>17</v>
      </c>
      <c r="B103" s="5" t="s">
        <v>18</v>
      </c>
      <c r="C103" s="5" t="s">
        <v>19</v>
      </c>
      <c r="D103" s="5" t="s">
        <v>20</v>
      </c>
      <c r="E103" s="13">
        <v>15003008909</v>
      </c>
      <c r="F103" s="5">
        <v>3806</v>
      </c>
      <c r="G103" s="6">
        <v>0.57085957703623402</v>
      </c>
      <c r="H103" s="6">
        <v>23.762546117521971</v>
      </c>
      <c r="I103" s="5">
        <v>3</v>
      </c>
      <c r="J103" s="5" t="s">
        <v>94</v>
      </c>
      <c r="K103" s="8">
        <f>VLOOKUP(E103,MarkMorris_censusTracts_area!A:H,8,FALSE)</f>
        <v>1089302.5668800001</v>
      </c>
      <c r="L103" s="9">
        <f t="shared" si="2"/>
        <v>3267907.7006400004</v>
      </c>
      <c r="M103" s="9">
        <f t="shared" si="3"/>
        <v>2.8402897154188741E-3</v>
      </c>
    </row>
    <row r="104" spans="1:13" ht="17.399999999999999" customHeight="1" x14ac:dyDescent="0.3">
      <c r="A104" s="5" t="s">
        <v>17</v>
      </c>
      <c r="B104" s="5" t="s">
        <v>18</v>
      </c>
      <c r="C104" s="5" t="s">
        <v>19</v>
      </c>
      <c r="D104" s="5" t="s">
        <v>20</v>
      </c>
      <c r="E104" s="13">
        <v>15003003900</v>
      </c>
      <c r="F104" s="5">
        <v>655</v>
      </c>
      <c r="G104" s="6">
        <v>8.1052751813059096</v>
      </c>
      <c r="H104" s="6">
        <v>48.238170871532347</v>
      </c>
      <c r="I104" s="5">
        <v>3</v>
      </c>
      <c r="J104" s="5" t="s">
        <v>134</v>
      </c>
      <c r="K104" s="8">
        <f>VLOOKUP(E104,MarkMorris_censusTracts_area!A:H,8,FALSE)</f>
        <v>1073511.5909599999</v>
      </c>
      <c r="L104" s="9">
        <f t="shared" si="2"/>
        <v>3220534.7728800001</v>
      </c>
      <c r="M104" s="9">
        <f t="shared" si="3"/>
        <v>2.7991157130198285E-3</v>
      </c>
    </row>
    <row r="105" spans="1:13" ht="17.399999999999999" customHeight="1" x14ac:dyDescent="0.3">
      <c r="A105" s="5" t="s">
        <v>17</v>
      </c>
      <c r="B105" s="5" t="s">
        <v>18</v>
      </c>
      <c r="C105" s="5" t="s">
        <v>19</v>
      </c>
      <c r="D105" s="5" t="s">
        <v>20</v>
      </c>
      <c r="E105" s="13">
        <v>15003000402</v>
      </c>
      <c r="F105" s="5">
        <v>3999</v>
      </c>
      <c r="G105" s="6">
        <v>0.61052945893427102</v>
      </c>
      <c r="H105" s="6">
        <v>21.374722520011002</v>
      </c>
      <c r="I105" s="5">
        <v>1</v>
      </c>
      <c r="J105" s="5" t="s">
        <v>102</v>
      </c>
      <c r="K105" s="8">
        <f>VLOOKUP(E105,MarkMorris_censusTracts_area!A:H,8,FALSE)</f>
        <v>3215340.0120899999</v>
      </c>
      <c r="L105" s="9">
        <f t="shared" si="2"/>
        <v>3215340.0120899999</v>
      </c>
      <c r="M105" s="9">
        <f t="shared" si="3"/>
        <v>2.7946007061721719E-3</v>
      </c>
    </row>
    <row r="106" spans="1:13" ht="36" customHeight="1" x14ac:dyDescent="0.3">
      <c r="A106" s="5" t="s">
        <v>17</v>
      </c>
      <c r="B106" s="5" t="s">
        <v>18</v>
      </c>
      <c r="C106" s="5" t="s">
        <v>19</v>
      </c>
      <c r="D106" s="5" t="s">
        <v>20</v>
      </c>
      <c r="E106" s="13">
        <v>15003000700</v>
      </c>
      <c r="F106" s="5">
        <v>2966</v>
      </c>
      <c r="G106" s="6">
        <v>1.08681130894553</v>
      </c>
      <c r="H106" s="6">
        <v>25.685644814183668</v>
      </c>
      <c r="I106" s="5">
        <v>3</v>
      </c>
      <c r="J106" s="5" t="s">
        <v>188</v>
      </c>
      <c r="K106" s="8">
        <f>VLOOKUP(E106,MarkMorris_censusTracts_area!A:H,8,FALSE)</f>
        <v>1051018.68771</v>
      </c>
      <c r="L106" s="9">
        <f t="shared" si="2"/>
        <v>3153056.0631299997</v>
      </c>
      <c r="M106" s="9">
        <f t="shared" si="3"/>
        <v>2.7404668456496987E-3</v>
      </c>
    </row>
    <row r="107" spans="1:13" ht="17.399999999999999" customHeight="1" x14ac:dyDescent="0.3">
      <c r="A107" s="5" t="s">
        <v>17</v>
      </c>
      <c r="B107" s="5" t="s">
        <v>18</v>
      </c>
      <c r="C107" s="5" t="s">
        <v>19</v>
      </c>
      <c r="D107" s="5" t="s">
        <v>20</v>
      </c>
      <c r="E107" s="13">
        <v>15003011103</v>
      </c>
      <c r="F107" s="5">
        <v>3796</v>
      </c>
      <c r="G107" s="6">
        <v>0.50263430618375204</v>
      </c>
      <c r="H107" s="6">
        <v>20.437032998181532</v>
      </c>
      <c r="I107" s="5">
        <v>1</v>
      </c>
      <c r="J107" s="5" t="s">
        <v>83</v>
      </c>
      <c r="K107" s="8">
        <f>VLOOKUP(E107,MarkMorris_censusTracts_area!A:H,8,FALSE)</f>
        <v>3133254.6523099998</v>
      </c>
      <c r="L107" s="9">
        <f t="shared" si="2"/>
        <v>3133254.6523099998</v>
      </c>
      <c r="M107" s="9">
        <f t="shared" si="3"/>
        <v>2.7232565237388885E-3</v>
      </c>
    </row>
    <row r="108" spans="1:13" ht="17.399999999999999" customHeight="1" x14ac:dyDescent="0.3">
      <c r="A108" s="5" t="s">
        <v>17</v>
      </c>
      <c r="B108" s="5" t="s">
        <v>18</v>
      </c>
      <c r="C108" s="5" t="s">
        <v>19</v>
      </c>
      <c r="D108" s="5" t="s">
        <v>20</v>
      </c>
      <c r="E108" s="13">
        <v>15003002202</v>
      </c>
      <c r="F108" s="5">
        <v>3400</v>
      </c>
      <c r="G108" s="6">
        <v>2.1262949766960899</v>
      </c>
      <c r="H108" s="6">
        <v>41.932711772189847</v>
      </c>
      <c r="I108" s="5">
        <v>10</v>
      </c>
      <c r="J108" s="5" t="s">
        <v>156</v>
      </c>
      <c r="K108" s="8">
        <f>VLOOKUP(E108,MarkMorris_censusTracts_area!A:H,8,FALSE)</f>
        <v>307349.42560999998</v>
      </c>
      <c r="L108" s="9">
        <f t="shared" si="2"/>
        <v>3073494.2560999999</v>
      </c>
      <c r="M108" s="9">
        <f t="shared" si="3"/>
        <v>2.671315999619625E-3</v>
      </c>
    </row>
    <row r="109" spans="1:13" ht="17.399999999999999" customHeight="1" x14ac:dyDescent="0.3">
      <c r="A109" s="5" t="s">
        <v>17</v>
      </c>
      <c r="B109" s="5" t="s">
        <v>18</v>
      </c>
      <c r="C109" s="5" t="s">
        <v>19</v>
      </c>
      <c r="D109" s="5" t="s">
        <v>20</v>
      </c>
      <c r="E109" s="13">
        <v>15003008609</v>
      </c>
      <c r="F109" s="5">
        <v>2066</v>
      </c>
      <c r="G109" s="6">
        <v>0.45462536276266102</v>
      </c>
      <c r="H109" s="6">
        <v>20.881540775428395</v>
      </c>
      <c r="I109" s="5">
        <v>1</v>
      </c>
      <c r="J109" s="5" t="s">
        <v>75</v>
      </c>
      <c r="K109" s="8">
        <f>VLOOKUP(E109,MarkMorris_censusTracts_area!A:H,8,FALSE)</f>
        <v>2996766.2307799999</v>
      </c>
      <c r="L109" s="9">
        <f t="shared" si="2"/>
        <v>2996766.2307799999</v>
      </c>
      <c r="M109" s="9">
        <f t="shared" si="3"/>
        <v>2.6046281243292317E-3</v>
      </c>
    </row>
    <row r="110" spans="1:13" ht="17.399999999999999" customHeight="1" x14ac:dyDescent="0.3">
      <c r="A110" s="5" t="s">
        <v>17</v>
      </c>
      <c r="B110" s="5" t="s">
        <v>18</v>
      </c>
      <c r="C110" s="5" t="s">
        <v>19</v>
      </c>
      <c r="D110" s="5" t="s">
        <v>20</v>
      </c>
      <c r="E110" s="13">
        <v>15003009802</v>
      </c>
      <c r="F110" s="5">
        <v>6386</v>
      </c>
      <c r="G110" s="6">
        <v>0.44718853671361503</v>
      </c>
      <c r="H110" s="6">
        <v>19.205121265508115</v>
      </c>
      <c r="I110" s="5">
        <v>1</v>
      </c>
      <c r="J110" s="5" t="s">
        <v>196</v>
      </c>
      <c r="K110" s="8">
        <f>VLOOKUP(E110,MarkMorris_censusTracts_area!A:H,8,FALSE)</f>
        <v>2980878.7102800002</v>
      </c>
      <c r="L110" s="9">
        <f t="shared" si="2"/>
        <v>2980878.7102800002</v>
      </c>
      <c r="M110" s="9">
        <f t="shared" si="3"/>
        <v>2.5908195455034535E-3</v>
      </c>
    </row>
    <row r="111" spans="1:13" ht="17.399999999999999" customHeight="1" x14ac:dyDescent="0.3">
      <c r="A111" s="5" t="s">
        <v>17</v>
      </c>
      <c r="B111" s="5" t="s">
        <v>18</v>
      </c>
      <c r="C111" s="5" t="s">
        <v>19</v>
      </c>
      <c r="D111" s="5" t="s">
        <v>20</v>
      </c>
      <c r="E111" s="13">
        <v>15003008923</v>
      </c>
      <c r="F111" s="5">
        <v>4737</v>
      </c>
      <c r="G111" s="6">
        <v>0.75315688490204102</v>
      </c>
      <c r="H111" s="6">
        <v>24.506763222110848</v>
      </c>
      <c r="I111" s="5">
        <v>3</v>
      </c>
      <c r="J111" s="5" t="s">
        <v>118</v>
      </c>
      <c r="K111" s="8">
        <f>VLOOKUP(E111,MarkMorris_censusTracts_area!A:H,8,FALSE)</f>
        <v>976619.88511399995</v>
      </c>
      <c r="L111" s="9">
        <f t="shared" si="2"/>
        <v>2929859.6553419996</v>
      </c>
      <c r="M111" s="9">
        <f t="shared" si="3"/>
        <v>2.5464765253494833E-3</v>
      </c>
    </row>
    <row r="112" spans="1:13" ht="17.399999999999999" customHeight="1" x14ac:dyDescent="0.3">
      <c r="A112" s="5" t="s">
        <v>17</v>
      </c>
      <c r="B112" s="5" t="s">
        <v>18</v>
      </c>
      <c r="C112" s="5" t="s">
        <v>19</v>
      </c>
      <c r="D112" s="5" t="s">
        <v>20</v>
      </c>
      <c r="E112" s="13">
        <v>15003006402</v>
      </c>
      <c r="F112" s="5">
        <v>6387</v>
      </c>
      <c r="G112" s="6">
        <v>0.51709673000716405</v>
      </c>
      <c r="H112" s="6">
        <v>20.586843574400184</v>
      </c>
      <c r="I112" s="5">
        <v>1</v>
      </c>
      <c r="J112" s="5" t="s">
        <v>87</v>
      </c>
      <c r="K112" s="8">
        <f>VLOOKUP(E112,MarkMorris_censusTracts_area!A:H,8,FALSE)</f>
        <v>2851681.4006500002</v>
      </c>
      <c r="L112" s="9">
        <f t="shared" si="2"/>
        <v>2851681.4006500002</v>
      </c>
      <c r="M112" s="9">
        <f t="shared" si="3"/>
        <v>2.4785281886423004E-3</v>
      </c>
    </row>
    <row r="113" spans="1:13" ht="17.399999999999999" customHeight="1" x14ac:dyDescent="0.3">
      <c r="A113" s="5" t="s">
        <v>17</v>
      </c>
      <c r="B113" s="5" t="s">
        <v>18</v>
      </c>
      <c r="C113" s="5" t="s">
        <v>19</v>
      </c>
      <c r="D113" s="5" t="s">
        <v>20</v>
      </c>
      <c r="E113" s="13">
        <v>15003004200</v>
      </c>
      <c r="F113" s="5">
        <v>3432</v>
      </c>
      <c r="G113" s="6">
        <v>4.5586836087834497</v>
      </c>
      <c r="H113" s="6">
        <v>50.065735657240054</v>
      </c>
      <c r="I113" s="5">
        <v>10</v>
      </c>
      <c r="J113" s="5" t="s">
        <v>143</v>
      </c>
      <c r="K113" s="8">
        <f>VLOOKUP(E113,MarkMorris_censusTracts_area!A:H,8,FALSE)</f>
        <v>281918.09782000002</v>
      </c>
      <c r="L113" s="9">
        <f t="shared" si="2"/>
        <v>2819180.9782000002</v>
      </c>
      <c r="M113" s="9">
        <f t="shared" si="3"/>
        <v>2.4502805684254183E-3</v>
      </c>
    </row>
    <row r="114" spans="1:13" ht="17.399999999999999" customHeight="1" x14ac:dyDescent="0.3">
      <c r="A114" s="5" t="s">
        <v>17</v>
      </c>
      <c r="B114" s="5" t="s">
        <v>18</v>
      </c>
      <c r="C114" s="5" t="s">
        <v>19</v>
      </c>
      <c r="D114" s="5" t="s">
        <v>20</v>
      </c>
      <c r="E114" s="13">
        <v>15003001100</v>
      </c>
      <c r="F114" s="5">
        <v>3862</v>
      </c>
      <c r="G114" s="6">
        <v>0.51133052900242104</v>
      </c>
      <c r="H114" s="6">
        <v>21.896374368920931</v>
      </c>
      <c r="I114" s="5">
        <v>3</v>
      </c>
      <c r="J114" s="5" t="s">
        <v>85</v>
      </c>
      <c r="K114" s="8">
        <f>VLOOKUP(E114,MarkMorris_censusTracts_area!A:H,8,FALSE)</f>
        <v>933383.15488000005</v>
      </c>
      <c r="L114" s="9">
        <f t="shared" si="2"/>
        <v>2800149.4646399999</v>
      </c>
      <c r="M114" s="9">
        <f t="shared" si="3"/>
        <v>2.4337393998291514E-3</v>
      </c>
    </row>
    <row r="115" spans="1:13" ht="17.399999999999999" customHeight="1" x14ac:dyDescent="0.3">
      <c r="A115" s="5" t="s">
        <v>17</v>
      </c>
      <c r="B115" s="5" t="s">
        <v>18</v>
      </c>
      <c r="C115" s="5" t="s">
        <v>19</v>
      </c>
      <c r="D115" s="5" t="s">
        <v>20</v>
      </c>
      <c r="E115" s="13">
        <v>15003008622</v>
      </c>
      <c r="F115" s="5">
        <v>4068</v>
      </c>
      <c r="G115" s="6">
        <v>0.60450809694254204</v>
      </c>
      <c r="H115" s="6">
        <v>22.371946203115591</v>
      </c>
      <c r="I115" s="5">
        <v>1</v>
      </c>
      <c r="J115" s="5" t="s">
        <v>101</v>
      </c>
      <c r="K115" s="8">
        <f>VLOOKUP(E115,MarkMorris_censusTracts_area!A:H,8,FALSE)</f>
        <v>2759237.2768799998</v>
      </c>
      <c r="L115" s="9">
        <f t="shared" si="2"/>
        <v>2759237.2768799998</v>
      </c>
      <c r="M115" s="9">
        <f t="shared" si="3"/>
        <v>2.398180725357637E-3</v>
      </c>
    </row>
    <row r="116" spans="1:13" ht="17.399999999999999" customHeight="1" x14ac:dyDescent="0.3">
      <c r="A116" s="5" t="s">
        <v>17</v>
      </c>
      <c r="B116" s="5" t="s">
        <v>18</v>
      </c>
      <c r="C116" s="5" t="s">
        <v>19</v>
      </c>
      <c r="D116" s="5" t="s">
        <v>20</v>
      </c>
      <c r="E116" s="13">
        <v>15003007809</v>
      </c>
      <c r="F116" s="5">
        <v>3377</v>
      </c>
      <c r="G116" s="6">
        <v>0.32890854632661398</v>
      </c>
      <c r="H116" s="6">
        <v>18.78142993288164</v>
      </c>
      <c r="I116" s="5">
        <v>1</v>
      </c>
      <c r="J116" s="5" t="s">
        <v>208</v>
      </c>
      <c r="K116" s="8">
        <f>VLOOKUP(E116,MarkMorris_censusTracts_area!A:H,8,FALSE)</f>
        <v>2708337.5456300001</v>
      </c>
      <c r="L116" s="9">
        <f t="shared" si="2"/>
        <v>2708337.5456300001</v>
      </c>
      <c r="M116" s="9">
        <f t="shared" si="3"/>
        <v>2.353941414939339E-3</v>
      </c>
    </row>
    <row r="117" spans="1:13" ht="17.399999999999999" customHeight="1" x14ac:dyDescent="0.3">
      <c r="A117" s="5" t="s">
        <v>17</v>
      </c>
      <c r="B117" s="5" t="s">
        <v>18</v>
      </c>
      <c r="C117" s="5" t="s">
        <v>19</v>
      </c>
      <c r="D117" s="5" t="s">
        <v>20</v>
      </c>
      <c r="E117" s="13">
        <v>15003009504</v>
      </c>
      <c r="F117" s="5">
        <v>1271</v>
      </c>
      <c r="G117" s="6">
        <v>0.69201730721992605</v>
      </c>
      <c r="H117" s="6">
        <v>22.537865270604982</v>
      </c>
      <c r="I117" s="5">
        <v>3</v>
      </c>
      <c r="J117" s="5" t="s">
        <v>113</v>
      </c>
      <c r="K117" s="8">
        <f>VLOOKUP(E117,MarkMorris_censusTracts_area!A:H,8,FALSE)</f>
        <v>899160.98028000002</v>
      </c>
      <c r="L117" s="9">
        <f t="shared" si="2"/>
        <v>2697482.9408400003</v>
      </c>
      <c r="M117" s="9">
        <f t="shared" si="3"/>
        <v>2.3445071759172469E-3</v>
      </c>
    </row>
    <row r="118" spans="1:13" ht="17.399999999999999" customHeight="1" x14ac:dyDescent="0.3">
      <c r="A118" s="5" t="s">
        <v>17</v>
      </c>
      <c r="B118" s="5" t="s">
        <v>18</v>
      </c>
      <c r="C118" s="5" t="s">
        <v>19</v>
      </c>
      <c r="D118" s="5" t="s">
        <v>20</v>
      </c>
      <c r="E118" s="13">
        <v>15003008913</v>
      </c>
      <c r="F118" s="5">
        <v>4116</v>
      </c>
      <c r="G118" s="6">
        <v>0.88296834444765504</v>
      </c>
      <c r="H118" s="6">
        <v>28.507515377406556</v>
      </c>
      <c r="I118" s="5">
        <v>3</v>
      </c>
      <c r="J118" s="5" t="s">
        <v>45</v>
      </c>
      <c r="K118" s="8">
        <f>VLOOKUP(E118,MarkMorris_censusTracts_area!A:H,8,FALSE)</f>
        <v>896359.306048</v>
      </c>
      <c r="L118" s="9">
        <f t="shared" si="2"/>
        <v>2689077.9181439998</v>
      </c>
      <c r="M118" s="9">
        <f t="shared" si="3"/>
        <v>2.3372019819802711E-3</v>
      </c>
    </row>
    <row r="119" spans="1:13" ht="17.399999999999999" customHeight="1" x14ac:dyDescent="0.3">
      <c r="A119" s="5" t="s">
        <v>17</v>
      </c>
      <c r="B119" s="5" t="s">
        <v>18</v>
      </c>
      <c r="C119" s="5" t="s">
        <v>19</v>
      </c>
      <c r="D119" s="5" t="s">
        <v>20</v>
      </c>
      <c r="E119" s="13">
        <v>15003008918</v>
      </c>
      <c r="F119" s="5">
        <v>5429</v>
      </c>
      <c r="G119" s="6">
        <v>0.57479232065868102</v>
      </c>
      <c r="H119" s="6">
        <v>22.457035951491637</v>
      </c>
      <c r="I119" s="5">
        <v>1</v>
      </c>
      <c r="J119" s="5" t="s">
        <v>95</v>
      </c>
      <c r="K119" s="8">
        <f>VLOOKUP(E119,MarkMorris_censusTracts_area!A:H,8,FALSE)</f>
        <v>2352698.5283499998</v>
      </c>
      <c r="L119" s="9">
        <f t="shared" si="2"/>
        <v>2352698.5283499998</v>
      </c>
      <c r="M119" s="9">
        <f t="shared" si="3"/>
        <v>2.0448390975806711E-3</v>
      </c>
    </row>
    <row r="120" spans="1:13" ht="17.399999999999999" customHeight="1" x14ac:dyDescent="0.3">
      <c r="A120" s="5" t="s">
        <v>17</v>
      </c>
      <c r="B120" s="5" t="s">
        <v>18</v>
      </c>
      <c r="C120" s="5" t="s">
        <v>19</v>
      </c>
      <c r="D120" s="5" t="s">
        <v>20</v>
      </c>
      <c r="E120" s="13">
        <v>15003006802</v>
      </c>
      <c r="F120" s="5">
        <v>6842</v>
      </c>
      <c r="G120" s="6">
        <v>0.84716987106475306</v>
      </c>
      <c r="H120" s="6">
        <v>28.874648404914431</v>
      </c>
      <c r="I120" s="5">
        <v>3</v>
      </c>
      <c r="J120" s="5" t="s">
        <v>50</v>
      </c>
      <c r="K120" s="8">
        <f>VLOOKUP(E120,MarkMorris_censusTracts_area!A:H,8,FALSE)</f>
        <v>781829.98080999998</v>
      </c>
      <c r="L120" s="9">
        <f t="shared" si="2"/>
        <v>2345489.9424299998</v>
      </c>
      <c r="M120" s="9">
        <f t="shared" si="3"/>
        <v>2.0385737821780117E-3</v>
      </c>
    </row>
    <row r="121" spans="1:13" ht="17.399999999999999" customHeight="1" x14ac:dyDescent="0.3">
      <c r="A121" s="5" t="s">
        <v>17</v>
      </c>
      <c r="B121" s="5" t="s">
        <v>18</v>
      </c>
      <c r="C121" s="5" t="s">
        <v>19</v>
      </c>
      <c r="D121" s="5" t="s">
        <v>20</v>
      </c>
      <c r="E121" s="13">
        <v>15003008006</v>
      </c>
      <c r="F121" s="5">
        <v>4858</v>
      </c>
      <c r="G121" s="6">
        <v>0.97020797484443899</v>
      </c>
      <c r="H121" s="6">
        <v>23.068718993158338</v>
      </c>
      <c r="I121" s="5">
        <v>1</v>
      </c>
      <c r="J121" s="5" t="s">
        <v>39</v>
      </c>
      <c r="K121" s="8">
        <f>VLOOKUP(E121,MarkMorris_censusTracts_area!A:H,8,FALSE)</f>
        <v>2237481.2839899999</v>
      </c>
      <c r="L121" s="9">
        <f t="shared" si="2"/>
        <v>2237481.2839899999</v>
      </c>
      <c r="M121" s="9">
        <f t="shared" si="3"/>
        <v>1.9446984619897331E-3</v>
      </c>
    </row>
    <row r="122" spans="1:13" ht="17.399999999999999" customHeight="1" x14ac:dyDescent="0.3">
      <c r="A122" s="5" t="s">
        <v>17</v>
      </c>
      <c r="B122" s="5" t="s">
        <v>18</v>
      </c>
      <c r="C122" s="5" t="s">
        <v>19</v>
      </c>
      <c r="D122" s="5" t="s">
        <v>20</v>
      </c>
      <c r="E122" s="13">
        <v>15003004100</v>
      </c>
      <c r="F122" s="5">
        <v>4504</v>
      </c>
      <c r="G122" s="6">
        <v>6.4105591540443099</v>
      </c>
      <c r="H122" s="6">
        <v>53.094172357255438</v>
      </c>
      <c r="I122" s="5">
        <v>3</v>
      </c>
      <c r="J122" s="5" t="s">
        <v>138</v>
      </c>
      <c r="K122" s="8">
        <f>VLOOKUP(E122,MarkMorris_censusTracts_area!A:H,8,FALSE)</f>
        <v>730806.28690499999</v>
      </c>
      <c r="L122" s="9">
        <f t="shared" si="2"/>
        <v>2192418.860715</v>
      </c>
      <c r="M122" s="9">
        <f t="shared" si="3"/>
        <v>1.9055326258938211E-3</v>
      </c>
    </row>
    <row r="123" spans="1:13" ht="17.399999999999999" customHeight="1" x14ac:dyDescent="0.3">
      <c r="A123" s="5" t="s">
        <v>17</v>
      </c>
      <c r="B123" s="5" t="s">
        <v>18</v>
      </c>
      <c r="C123" s="5" t="s">
        <v>19</v>
      </c>
      <c r="D123" s="5" t="s">
        <v>20</v>
      </c>
      <c r="E123" s="13">
        <v>15003002600</v>
      </c>
      <c r="F123" s="5">
        <v>4249</v>
      </c>
      <c r="G123" s="6">
        <v>3.7870375249775901</v>
      </c>
      <c r="H123" s="6">
        <v>42.3959381446682</v>
      </c>
      <c r="I123" s="5">
        <v>3</v>
      </c>
      <c r="J123" s="5" t="s">
        <v>145</v>
      </c>
      <c r="K123" s="8">
        <f>VLOOKUP(E123,MarkMorris_censusTracts_area!A:H,8,FALSE)</f>
        <v>724446.82385100005</v>
      </c>
      <c r="L123" s="9">
        <f t="shared" si="2"/>
        <v>2173340.4715530002</v>
      </c>
      <c r="M123" s="9">
        <f t="shared" si="3"/>
        <v>1.8889507155439743E-3</v>
      </c>
    </row>
    <row r="124" spans="1:13" ht="17.399999999999999" customHeight="1" x14ac:dyDescent="0.3">
      <c r="A124" s="5" t="s">
        <v>17</v>
      </c>
      <c r="B124" s="5" t="s">
        <v>18</v>
      </c>
      <c r="C124" s="5" t="s">
        <v>19</v>
      </c>
      <c r="D124" s="5" t="s">
        <v>20</v>
      </c>
      <c r="E124" s="13">
        <v>15003000302</v>
      </c>
      <c r="F124" s="5">
        <v>2990</v>
      </c>
      <c r="G124" s="6">
        <v>0.47839737447146802</v>
      </c>
      <c r="H124" s="6">
        <v>20.358079870771054</v>
      </c>
      <c r="I124" s="5">
        <v>1</v>
      </c>
      <c r="J124" s="5" t="s">
        <v>78</v>
      </c>
      <c r="K124" s="8">
        <f>VLOOKUP(E124,MarkMorris_censusTracts_area!A:H,8,FALSE)</f>
        <v>2170410.6192899998</v>
      </c>
      <c r="L124" s="9">
        <f t="shared" si="2"/>
        <v>2170410.6192899998</v>
      </c>
      <c r="M124" s="9">
        <f t="shared" si="3"/>
        <v>1.8864042454436508E-3</v>
      </c>
    </row>
    <row r="125" spans="1:13" ht="17.399999999999999" customHeight="1" x14ac:dyDescent="0.3">
      <c r="A125" s="5" t="s">
        <v>17</v>
      </c>
      <c r="B125" s="5" t="s">
        <v>18</v>
      </c>
      <c r="C125" s="5" t="s">
        <v>19</v>
      </c>
      <c r="D125" s="5" t="s">
        <v>20</v>
      </c>
      <c r="E125" s="13">
        <v>15003005100</v>
      </c>
      <c r="F125" s="5">
        <v>3090</v>
      </c>
      <c r="G125" s="6">
        <v>5.1188844517429004</v>
      </c>
      <c r="H125" s="6">
        <v>50.830590741089978</v>
      </c>
      <c r="I125" s="5">
        <v>10</v>
      </c>
      <c r="J125" s="5" t="s">
        <v>141</v>
      </c>
      <c r="K125" s="8">
        <f>VLOOKUP(E125,MarkMorris_censusTracts_area!A:H,8,FALSE)</f>
        <v>207684.94010499999</v>
      </c>
      <c r="L125" s="9">
        <f t="shared" si="2"/>
        <v>2076849.40105</v>
      </c>
      <c r="M125" s="9">
        <f t="shared" si="3"/>
        <v>1.8050858636922051E-3</v>
      </c>
    </row>
    <row r="126" spans="1:13" ht="17.399999999999999" customHeight="1" x14ac:dyDescent="0.3">
      <c r="A126" s="5" t="s">
        <v>17</v>
      </c>
      <c r="B126" s="5" t="s">
        <v>18</v>
      </c>
      <c r="C126" s="5" t="s">
        <v>19</v>
      </c>
      <c r="D126" s="5" t="s">
        <v>20</v>
      </c>
      <c r="E126" s="13">
        <v>15003000112</v>
      </c>
      <c r="F126" s="5">
        <v>5555</v>
      </c>
      <c r="G126" s="6">
        <v>0.44348793963720201</v>
      </c>
      <c r="H126" s="6">
        <v>21.851675626584964</v>
      </c>
      <c r="I126" s="5">
        <v>1</v>
      </c>
      <c r="J126" s="5" t="s">
        <v>197</v>
      </c>
      <c r="K126" s="8">
        <f>VLOOKUP(E126,MarkMorris_censusTracts_area!A:H,8,FALSE)</f>
        <v>2076740.70661</v>
      </c>
      <c r="L126" s="9">
        <f t="shared" si="2"/>
        <v>2076740.70661</v>
      </c>
      <c r="M126" s="9">
        <f t="shared" si="3"/>
        <v>1.8049913923275473E-3</v>
      </c>
    </row>
    <row r="127" spans="1:13" ht="17.399999999999999" customHeight="1" x14ac:dyDescent="0.3">
      <c r="A127" s="5" t="s">
        <v>17</v>
      </c>
      <c r="B127" s="5" t="s">
        <v>18</v>
      </c>
      <c r="C127" s="5" t="s">
        <v>19</v>
      </c>
      <c r="D127" s="5" t="s">
        <v>20</v>
      </c>
      <c r="E127" s="5">
        <v>15003980800</v>
      </c>
      <c r="F127" s="5">
        <v>1</v>
      </c>
      <c r="G127" s="6">
        <v>0.38544082430311299</v>
      </c>
      <c r="H127" s="6">
        <v>18.42689794052896</v>
      </c>
      <c r="I127" s="5">
        <v>1</v>
      </c>
      <c r="J127" s="5" t="s">
        <v>66</v>
      </c>
      <c r="K127" s="8">
        <f>VLOOKUP(E127,MarkMorris_censusTracts_area!A:H,8,FALSE)</f>
        <v>2062804.36727</v>
      </c>
      <c r="L127" s="9">
        <f t="shared" si="2"/>
        <v>2062804.36727</v>
      </c>
      <c r="M127" s="9">
        <f t="shared" si="3"/>
        <v>1.7928786752853135E-3</v>
      </c>
    </row>
    <row r="128" spans="1:13" ht="17.399999999999999" customHeight="1" x14ac:dyDescent="0.3">
      <c r="A128" s="5" t="s">
        <v>17</v>
      </c>
      <c r="B128" s="5" t="s">
        <v>18</v>
      </c>
      <c r="C128" s="5" t="s">
        <v>19</v>
      </c>
      <c r="D128" s="5" t="s">
        <v>20</v>
      </c>
      <c r="E128" s="13">
        <v>15003006804</v>
      </c>
      <c r="F128" s="5">
        <v>2835</v>
      </c>
      <c r="G128" s="6">
        <v>0.80273451564450704</v>
      </c>
      <c r="H128" s="6">
        <v>22.136344937263715</v>
      </c>
      <c r="I128" s="5">
        <v>1</v>
      </c>
      <c r="J128" s="5" t="s">
        <v>127</v>
      </c>
      <c r="K128" s="8">
        <f>VLOOKUP(E128,MarkMorris_censusTracts_area!A:H,8,FALSE)</f>
        <v>2062241.47153</v>
      </c>
      <c r="L128" s="9">
        <f t="shared" si="2"/>
        <v>2062241.47153</v>
      </c>
      <c r="M128" s="9">
        <f t="shared" si="3"/>
        <v>1.7923894365651188E-3</v>
      </c>
    </row>
    <row r="129" spans="1:13" ht="17.399999999999999" customHeight="1" x14ac:dyDescent="0.3">
      <c r="A129" s="5" t="s">
        <v>17</v>
      </c>
      <c r="B129" s="5" t="s">
        <v>18</v>
      </c>
      <c r="C129" s="5" t="s">
        <v>19</v>
      </c>
      <c r="D129" s="5" t="s">
        <v>20</v>
      </c>
      <c r="E129" s="13">
        <v>15003009400</v>
      </c>
      <c r="F129" s="5">
        <v>5155</v>
      </c>
      <c r="G129" s="6">
        <v>0.81931578048492204</v>
      </c>
      <c r="H129" s="6">
        <v>25.223274834731704</v>
      </c>
      <c r="I129" s="5">
        <v>1</v>
      </c>
      <c r="J129" s="5" t="s">
        <v>109</v>
      </c>
      <c r="K129" s="8">
        <f>VLOOKUP(E129,MarkMorris_censusTracts_area!A:H,8,FALSE)</f>
        <v>1911881.24352</v>
      </c>
      <c r="L129" s="9">
        <f t="shared" si="2"/>
        <v>1911881.24352</v>
      </c>
      <c r="M129" s="9">
        <f t="shared" si="3"/>
        <v>1.6617044086063423E-3</v>
      </c>
    </row>
    <row r="130" spans="1:13" ht="17.399999999999999" customHeight="1" x14ac:dyDescent="0.3">
      <c r="A130" s="5" t="s">
        <v>17</v>
      </c>
      <c r="B130" s="5" t="s">
        <v>18</v>
      </c>
      <c r="C130" s="5" t="s">
        <v>19</v>
      </c>
      <c r="D130" s="5" t="s">
        <v>20</v>
      </c>
      <c r="E130" s="5">
        <v>15003010505</v>
      </c>
      <c r="F130" s="5">
        <v>3531</v>
      </c>
      <c r="G130" s="6">
        <v>0.34148066850069397</v>
      </c>
      <c r="H130" s="6">
        <v>19.295513763112105</v>
      </c>
      <c r="I130" s="5">
        <v>1</v>
      </c>
      <c r="J130" s="5" t="s">
        <v>205</v>
      </c>
      <c r="K130" s="8">
        <f>VLOOKUP(E130,MarkMorris_censusTracts_area!A:H,8,FALSE)</f>
        <v>1807911.42447</v>
      </c>
      <c r="L130" s="9">
        <f t="shared" si="2"/>
        <v>1807911.42447</v>
      </c>
      <c r="M130" s="9">
        <f t="shared" si="3"/>
        <v>1.5713394305184229E-3</v>
      </c>
    </row>
    <row r="131" spans="1:13" ht="17.399999999999999" customHeight="1" x14ac:dyDescent="0.3">
      <c r="A131" s="5" t="s">
        <v>17</v>
      </c>
      <c r="B131" s="5" t="s">
        <v>18</v>
      </c>
      <c r="C131" s="5" t="s">
        <v>19</v>
      </c>
      <c r="D131" s="5" t="s">
        <v>20</v>
      </c>
      <c r="E131" s="13">
        <v>15003010507</v>
      </c>
      <c r="F131" s="5">
        <v>5421</v>
      </c>
      <c r="G131" s="6">
        <v>1.11374762604126</v>
      </c>
      <c r="H131" s="6">
        <v>24.743347030436439</v>
      </c>
      <c r="I131" s="5">
        <v>1</v>
      </c>
      <c r="J131" s="5" t="s">
        <v>36</v>
      </c>
      <c r="K131" s="8">
        <f>VLOOKUP(E131,MarkMorris_censusTracts_area!A:H,8,FALSE)</f>
        <v>1761334.57302</v>
      </c>
      <c r="L131" s="9">
        <f t="shared" ref="L131:L194" si="4">I131*K131</f>
        <v>1761334.57302</v>
      </c>
      <c r="M131" s="9">
        <f t="shared" ref="M131:M194" si="5">L131/$L$1</f>
        <v>1.5308573348569944E-3</v>
      </c>
    </row>
    <row r="132" spans="1:13" ht="17.399999999999999" customHeight="1" x14ac:dyDescent="0.3">
      <c r="A132" s="5" t="s">
        <v>17</v>
      </c>
      <c r="B132" s="5" t="s">
        <v>18</v>
      </c>
      <c r="C132" s="5" t="s">
        <v>19</v>
      </c>
      <c r="D132" s="5" t="s">
        <v>20</v>
      </c>
      <c r="E132" s="13">
        <v>15003008402</v>
      </c>
      <c r="F132" s="5">
        <v>8206</v>
      </c>
      <c r="G132" s="6">
        <v>0.92300400441449104</v>
      </c>
      <c r="H132" s="6">
        <v>27.238648800299764</v>
      </c>
      <c r="I132" s="5">
        <v>1</v>
      </c>
      <c r="J132" s="5" t="s">
        <v>41</v>
      </c>
      <c r="K132" s="8">
        <f>VLOOKUP(E132,MarkMorris_censusTracts_area!A:H,8,FALSE)</f>
        <v>1749621.51801</v>
      </c>
      <c r="L132" s="9">
        <f t="shared" si="4"/>
        <v>1749621.51801</v>
      </c>
      <c r="M132" s="9">
        <f t="shared" si="5"/>
        <v>1.5206769770474628E-3</v>
      </c>
    </row>
    <row r="133" spans="1:13" ht="17.399999999999999" customHeight="1" x14ac:dyDescent="0.3">
      <c r="A133" s="5" t="s">
        <v>17</v>
      </c>
      <c r="B133" s="5" t="s">
        <v>18</v>
      </c>
      <c r="C133" s="5" t="s">
        <v>19</v>
      </c>
      <c r="D133" s="5" t="s">
        <v>20</v>
      </c>
      <c r="E133" s="13">
        <v>15003005800</v>
      </c>
      <c r="F133" s="5">
        <v>3440</v>
      </c>
      <c r="G133" s="6">
        <v>3.63062961292363</v>
      </c>
      <c r="H133" s="6">
        <v>41.073138741028664</v>
      </c>
      <c r="I133" s="5">
        <v>3</v>
      </c>
      <c r="J133" s="5" t="s">
        <v>148</v>
      </c>
      <c r="K133" s="8">
        <f>VLOOKUP(E133,MarkMorris_censusTracts_area!A:H,8,FALSE)</f>
        <v>552736.24084700004</v>
      </c>
      <c r="L133" s="9">
        <f t="shared" si="4"/>
        <v>1658208.7225410002</v>
      </c>
      <c r="M133" s="9">
        <f t="shared" si="5"/>
        <v>1.4412258888856276E-3</v>
      </c>
    </row>
    <row r="134" spans="1:13" ht="17.399999999999999" customHeight="1" x14ac:dyDescent="0.3">
      <c r="A134" s="5" t="s">
        <v>17</v>
      </c>
      <c r="B134" s="5" t="s">
        <v>18</v>
      </c>
      <c r="C134" s="5" t="s">
        <v>19</v>
      </c>
      <c r="D134" s="5" t="s">
        <v>20</v>
      </c>
      <c r="E134" s="13">
        <v>15003008007</v>
      </c>
      <c r="F134" s="5">
        <v>5306</v>
      </c>
      <c r="G134" s="6">
        <v>0.51235288983724903</v>
      </c>
      <c r="H134" s="6">
        <v>21.953597699937081</v>
      </c>
      <c r="I134" s="5">
        <v>1</v>
      </c>
      <c r="J134" s="5" t="s">
        <v>86</v>
      </c>
      <c r="K134" s="8">
        <f>VLOOKUP(E134,MarkMorris_censusTracts_area!A:H,8,FALSE)</f>
        <v>1627254.1124700001</v>
      </c>
      <c r="L134" s="9">
        <f t="shared" si="4"/>
        <v>1627254.1124700001</v>
      </c>
      <c r="M134" s="9">
        <f t="shared" si="5"/>
        <v>1.4143218056974014E-3</v>
      </c>
    </row>
    <row r="135" spans="1:13" ht="17.399999999999999" customHeight="1" x14ac:dyDescent="0.3">
      <c r="A135" s="5" t="s">
        <v>17</v>
      </c>
      <c r="B135" s="5" t="s">
        <v>18</v>
      </c>
      <c r="C135" s="5" t="s">
        <v>19</v>
      </c>
      <c r="D135" s="5" t="s">
        <v>20</v>
      </c>
      <c r="E135" s="13">
        <v>15003008800</v>
      </c>
      <c r="F135" s="5">
        <v>8054</v>
      </c>
      <c r="G135" s="6">
        <v>1.0764012182467</v>
      </c>
      <c r="H135" s="6">
        <v>28.106208185335063</v>
      </c>
      <c r="I135" s="5">
        <v>1</v>
      </c>
      <c r="J135" s="5" t="s">
        <v>189</v>
      </c>
      <c r="K135" s="8">
        <f>VLOOKUP(E135,MarkMorris_censusTracts_area!A:H,8,FALSE)</f>
        <v>1620735.08225</v>
      </c>
      <c r="L135" s="9">
        <f t="shared" si="4"/>
        <v>1620735.08225</v>
      </c>
      <c r="M135" s="9">
        <f t="shared" si="5"/>
        <v>1.408655815043888E-3</v>
      </c>
    </row>
    <row r="136" spans="1:13" ht="17.399999999999999" customHeight="1" x14ac:dyDescent="0.3">
      <c r="A136" s="5" t="s">
        <v>17</v>
      </c>
      <c r="B136" s="5" t="s">
        <v>18</v>
      </c>
      <c r="C136" s="5" t="s">
        <v>19</v>
      </c>
      <c r="D136" s="5" t="s">
        <v>20</v>
      </c>
      <c r="E136" s="13">
        <v>15003001804</v>
      </c>
      <c r="F136" s="5">
        <v>1849</v>
      </c>
      <c r="G136" s="6">
        <v>2.3090381838206699</v>
      </c>
      <c r="H136" s="6">
        <v>44.133083348710237</v>
      </c>
      <c r="I136" s="5">
        <v>10</v>
      </c>
      <c r="J136" s="5" t="s">
        <v>137</v>
      </c>
      <c r="K136" s="8">
        <f>VLOOKUP(E136,MarkMorris_censusTracts_area!A:H,8,FALSE)</f>
        <v>158840.047705</v>
      </c>
      <c r="L136" s="9">
        <f t="shared" si="4"/>
        <v>1588400.4770500001</v>
      </c>
      <c r="M136" s="9">
        <f t="shared" si="5"/>
        <v>1.3805523142676258E-3</v>
      </c>
    </row>
    <row r="137" spans="1:13" ht="17.399999999999999" customHeight="1" x14ac:dyDescent="0.3">
      <c r="A137" s="5" t="s">
        <v>17</v>
      </c>
      <c r="B137" s="5" t="s">
        <v>18</v>
      </c>
      <c r="C137" s="5" t="s">
        <v>19</v>
      </c>
      <c r="D137" s="5" t="s">
        <v>20</v>
      </c>
      <c r="E137" s="13">
        <v>15003004700</v>
      </c>
      <c r="F137" s="5">
        <v>4553</v>
      </c>
      <c r="G137" s="6">
        <v>1.77708374126585</v>
      </c>
      <c r="H137" s="6">
        <v>25.967241508076121</v>
      </c>
      <c r="I137" s="5">
        <v>1</v>
      </c>
      <c r="J137" s="5" t="s">
        <v>167</v>
      </c>
      <c r="K137" s="8">
        <f>VLOOKUP(E137,MarkMorris_censusTracts_area!A:H,8,FALSE)</f>
        <v>1550544.6516499999</v>
      </c>
      <c r="L137" s="9">
        <f t="shared" si="4"/>
        <v>1550544.6516499999</v>
      </c>
      <c r="M137" s="9">
        <f t="shared" si="5"/>
        <v>1.3476500656725214E-3</v>
      </c>
    </row>
    <row r="138" spans="1:13" ht="17.399999999999999" customHeight="1" x14ac:dyDescent="0.3">
      <c r="A138" s="5" t="s">
        <v>17</v>
      </c>
      <c r="B138" s="5" t="s">
        <v>18</v>
      </c>
      <c r="C138" s="5" t="s">
        <v>19</v>
      </c>
      <c r="D138" s="5" t="s">
        <v>20</v>
      </c>
      <c r="E138" s="13">
        <v>15003006100</v>
      </c>
      <c r="F138" s="5">
        <v>4175</v>
      </c>
      <c r="G138" s="6">
        <v>1.8660281195917801</v>
      </c>
      <c r="H138" s="6">
        <v>37.563684982349791</v>
      </c>
      <c r="I138" s="5">
        <v>3</v>
      </c>
      <c r="J138" s="5" t="s">
        <v>165</v>
      </c>
      <c r="K138" s="8">
        <f>VLOOKUP(E138,MarkMorris_censusTracts_area!A:H,8,FALSE)</f>
        <v>510211.63199800003</v>
      </c>
      <c r="L138" s="9">
        <f t="shared" si="4"/>
        <v>1530634.8959940001</v>
      </c>
      <c r="M138" s="9">
        <f t="shared" si="5"/>
        <v>1.3303455762540585E-3</v>
      </c>
    </row>
    <row r="139" spans="1:13" ht="17.399999999999999" customHeight="1" x14ac:dyDescent="0.3">
      <c r="A139" s="5" t="s">
        <v>17</v>
      </c>
      <c r="B139" s="5" t="s">
        <v>18</v>
      </c>
      <c r="C139" s="5" t="s">
        <v>19</v>
      </c>
      <c r="D139" s="5" t="s">
        <v>20</v>
      </c>
      <c r="E139" s="13">
        <v>15003000108</v>
      </c>
      <c r="F139" s="5">
        <v>3264</v>
      </c>
      <c r="G139" s="6">
        <v>0.62914067508209903</v>
      </c>
      <c r="H139" s="6">
        <v>20.789389876617893</v>
      </c>
      <c r="I139" s="5">
        <v>1</v>
      </c>
      <c r="J139" s="5" t="s">
        <v>105</v>
      </c>
      <c r="K139" s="8">
        <f>VLOOKUP(E139,MarkMorris_censusTracts_area!A:H,8,FALSE)</f>
        <v>1421465.7657999999</v>
      </c>
      <c r="L139" s="9">
        <f t="shared" si="4"/>
        <v>1421465.7657999999</v>
      </c>
      <c r="M139" s="9">
        <f t="shared" si="5"/>
        <v>1.2354616363953784E-3</v>
      </c>
    </row>
    <row r="140" spans="1:13" ht="17.399999999999999" customHeight="1" x14ac:dyDescent="0.3">
      <c r="A140" s="5" t="s">
        <v>17</v>
      </c>
      <c r="B140" s="5" t="s">
        <v>18</v>
      </c>
      <c r="C140" s="5" t="s">
        <v>19</v>
      </c>
      <c r="D140" s="5" t="s">
        <v>20</v>
      </c>
      <c r="E140" s="13">
        <v>15003009300</v>
      </c>
      <c r="F140" s="5">
        <v>4762</v>
      </c>
      <c r="G140" s="6">
        <v>1.0980456895439099</v>
      </c>
      <c r="H140" s="6">
        <v>31.349540128702106</v>
      </c>
      <c r="I140" s="5">
        <v>1</v>
      </c>
      <c r="J140" s="5" t="s">
        <v>187</v>
      </c>
      <c r="K140" s="8">
        <f>VLOOKUP(E140,MarkMorris_censusTracts_area!A:H,8,FALSE)</f>
        <v>1383215.4739399999</v>
      </c>
      <c r="L140" s="9">
        <f t="shared" si="4"/>
        <v>1383215.4739399999</v>
      </c>
      <c r="M140" s="9">
        <f t="shared" si="5"/>
        <v>1.2022165387567728E-3</v>
      </c>
    </row>
    <row r="141" spans="1:13" ht="17.399999999999999" customHeight="1" x14ac:dyDescent="0.3">
      <c r="A141" s="5" t="s">
        <v>17</v>
      </c>
      <c r="B141" s="5" t="s">
        <v>18</v>
      </c>
      <c r="C141" s="5" t="s">
        <v>19</v>
      </c>
      <c r="D141" s="5" t="s">
        <v>20</v>
      </c>
      <c r="E141" s="13">
        <v>15003003502</v>
      </c>
      <c r="F141" s="5">
        <v>3876</v>
      </c>
      <c r="G141" s="6">
        <v>4.1329971433671098</v>
      </c>
      <c r="H141" s="6">
        <v>51.994492545220432</v>
      </c>
      <c r="I141" s="5">
        <v>3</v>
      </c>
      <c r="J141" s="5" t="s">
        <v>144</v>
      </c>
      <c r="K141" s="8">
        <f>VLOOKUP(E141,MarkMorris_censusTracts_area!A:H,8,FALSE)</f>
        <v>455976.85904800001</v>
      </c>
      <c r="L141" s="9">
        <f t="shared" si="4"/>
        <v>1367930.577144</v>
      </c>
      <c r="M141" s="9">
        <f t="shared" si="5"/>
        <v>1.1889317280620231E-3</v>
      </c>
    </row>
    <row r="142" spans="1:13" ht="17.399999999999999" customHeight="1" x14ac:dyDescent="0.3">
      <c r="A142" s="5" t="s">
        <v>17</v>
      </c>
      <c r="B142" s="5" t="s">
        <v>18</v>
      </c>
      <c r="C142" s="5" t="s">
        <v>19</v>
      </c>
      <c r="D142" s="5" t="s">
        <v>20</v>
      </c>
      <c r="E142" s="13">
        <v>15003008002</v>
      </c>
      <c r="F142" s="5">
        <v>2837</v>
      </c>
      <c r="G142" s="6">
        <v>1.14054956352865</v>
      </c>
      <c r="H142" s="6">
        <v>25.724491431409248</v>
      </c>
      <c r="I142" s="5">
        <v>1</v>
      </c>
      <c r="J142" s="5" t="s">
        <v>185</v>
      </c>
      <c r="K142" s="8">
        <f>VLOOKUP(E142,MarkMorris_censusTracts_area!A:H,8,FALSE)</f>
        <v>1357257.27948</v>
      </c>
      <c r="L142" s="9">
        <f t="shared" si="4"/>
        <v>1357257.27948</v>
      </c>
      <c r="M142" s="9">
        <f t="shared" si="5"/>
        <v>1.1796550714481516E-3</v>
      </c>
    </row>
    <row r="143" spans="1:13" ht="17.399999999999999" customHeight="1" x14ac:dyDescent="0.3">
      <c r="A143" s="5" t="s">
        <v>17</v>
      </c>
      <c r="B143" s="5" t="s">
        <v>18</v>
      </c>
      <c r="C143" s="5" t="s">
        <v>19</v>
      </c>
      <c r="D143" s="5" t="s">
        <v>20</v>
      </c>
      <c r="E143" s="13">
        <v>15003003407</v>
      </c>
      <c r="F143" s="5">
        <v>913</v>
      </c>
      <c r="G143" s="6">
        <v>3.51657620577872</v>
      </c>
      <c r="H143" s="6">
        <v>52.346766118661776</v>
      </c>
      <c r="I143" s="5">
        <v>10</v>
      </c>
      <c r="J143" s="5" t="s">
        <v>149</v>
      </c>
      <c r="K143" s="8">
        <f>VLOOKUP(E143,MarkMorris_censusTracts_area!A:H,8,FALSE)</f>
        <v>133924.09192499999</v>
      </c>
      <c r="L143" s="9">
        <f t="shared" si="4"/>
        <v>1339240.9192499998</v>
      </c>
      <c r="M143" s="9">
        <f t="shared" si="5"/>
        <v>1.1639962195593636E-3</v>
      </c>
    </row>
    <row r="144" spans="1:13" ht="17.399999999999999" customHeight="1" x14ac:dyDescent="0.3">
      <c r="A144" s="5" t="s">
        <v>17</v>
      </c>
      <c r="B144" s="5" t="s">
        <v>18</v>
      </c>
      <c r="C144" s="5" t="s">
        <v>19</v>
      </c>
      <c r="D144" s="5" t="s">
        <v>20</v>
      </c>
      <c r="E144" s="13">
        <v>15003004900</v>
      </c>
      <c r="F144" s="5">
        <v>3198</v>
      </c>
      <c r="G144" s="6">
        <v>2.1516030659479002</v>
      </c>
      <c r="H144" s="6">
        <v>32.877153961548039</v>
      </c>
      <c r="I144" s="5">
        <v>3</v>
      </c>
      <c r="J144" s="5" t="s">
        <v>159</v>
      </c>
      <c r="K144" s="8">
        <f>VLOOKUP(E144,MarkMorris_censusTracts_area!A:H,8,FALSE)</f>
        <v>445140.815581</v>
      </c>
      <c r="L144" s="9">
        <f t="shared" si="4"/>
        <v>1335422.4467430001</v>
      </c>
      <c r="M144" s="9">
        <f t="shared" si="5"/>
        <v>1.1606774085084527E-3</v>
      </c>
    </row>
    <row r="145" spans="1:13" ht="17.399999999999999" customHeight="1" x14ac:dyDescent="0.3">
      <c r="A145" s="5" t="s">
        <v>17</v>
      </c>
      <c r="B145" s="5" t="s">
        <v>18</v>
      </c>
      <c r="C145" s="5" t="s">
        <v>19</v>
      </c>
      <c r="D145" s="5" t="s">
        <v>20</v>
      </c>
      <c r="E145" s="13">
        <v>15003000114</v>
      </c>
      <c r="F145" s="5">
        <v>1594</v>
      </c>
      <c r="G145" s="6">
        <v>0.427833301085361</v>
      </c>
      <c r="H145" s="6">
        <v>19.488608532694613</v>
      </c>
      <c r="I145" s="5">
        <v>1</v>
      </c>
      <c r="J145" s="5" t="s">
        <v>73</v>
      </c>
      <c r="K145" s="8">
        <f>VLOOKUP(E145,MarkMorris_censusTracts_area!A:H,8,FALSE)</f>
        <v>1334238.93872</v>
      </c>
      <c r="L145" s="9">
        <f t="shared" si="4"/>
        <v>1334238.93872</v>
      </c>
      <c r="M145" s="9">
        <f t="shared" si="5"/>
        <v>1.1596487669512923E-3</v>
      </c>
    </row>
    <row r="146" spans="1:13" ht="17.399999999999999" customHeight="1" x14ac:dyDescent="0.3">
      <c r="A146" s="5" t="s">
        <v>17</v>
      </c>
      <c r="B146" s="5" t="s">
        <v>18</v>
      </c>
      <c r="C146" s="5" t="s">
        <v>19</v>
      </c>
      <c r="D146" s="5" t="s">
        <v>20</v>
      </c>
      <c r="E146" s="13">
        <v>15003007506</v>
      </c>
      <c r="F146" s="5">
        <v>933</v>
      </c>
      <c r="G146" s="6">
        <v>0.73147874622758302</v>
      </c>
      <c r="H146" s="6">
        <v>22.078665220591144</v>
      </c>
      <c r="I146" s="5">
        <v>3</v>
      </c>
      <c r="J146" s="5" t="s">
        <v>116</v>
      </c>
      <c r="K146" s="8">
        <f>VLOOKUP(E146,MarkMorris_censusTracts_area!A:H,8,FALSE)</f>
        <v>440408.42508299998</v>
      </c>
      <c r="L146" s="9">
        <f t="shared" si="4"/>
        <v>1321225.2752489999</v>
      </c>
      <c r="M146" s="9">
        <f t="shared" si="5"/>
        <v>1.1483379901783238E-3</v>
      </c>
    </row>
    <row r="147" spans="1:13" ht="17.399999999999999" customHeight="1" x14ac:dyDescent="0.3">
      <c r="A147" s="5" t="s">
        <v>17</v>
      </c>
      <c r="B147" s="5" t="s">
        <v>18</v>
      </c>
      <c r="C147" s="5" t="s">
        <v>19</v>
      </c>
      <c r="D147" s="5" t="s">
        <v>20</v>
      </c>
      <c r="E147" s="13">
        <v>15003002900</v>
      </c>
      <c r="F147" s="5">
        <v>2415</v>
      </c>
      <c r="G147" s="6">
        <v>0.81231428783066095</v>
      </c>
      <c r="H147" s="6">
        <v>22.46827580671755</v>
      </c>
      <c r="I147" s="5">
        <v>1</v>
      </c>
      <c r="J147" s="5" t="s">
        <v>128</v>
      </c>
      <c r="K147" s="8">
        <f>VLOOKUP(E147,MarkMorris_censusTracts_area!A:H,8,FALSE)</f>
        <v>1263507.4906200001</v>
      </c>
      <c r="L147" s="9">
        <f t="shared" si="4"/>
        <v>1263507.4906200001</v>
      </c>
      <c r="M147" s="9">
        <f t="shared" si="5"/>
        <v>1.0981727942499307E-3</v>
      </c>
    </row>
    <row r="148" spans="1:13" ht="17.399999999999999" customHeight="1" x14ac:dyDescent="0.3">
      <c r="A148" s="5" t="s">
        <v>17</v>
      </c>
      <c r="B148" s="5" t="s">
        <v>18</v>
      </c>
      <c r="C148" s="5" t="s">
        <v>19</v>
      </c>
      <c r="D148" s="5" t="s">
        <v>20</v>
      </c>
      <c r="E148" s="13">
        <v>15003007807</v>
      </c>
      <c r="F148" s="5">
        <v>5405</v>
      </c>
      <c r="G148" s="6">
        <v>0.53188330487170898</v>
      </c>
      <c r="H148" s="6">
        <v>25.139643415882162</v>
      </c>
      <c r="I148" s="5">
        <v>3</v>
      </c>
      <c r="J148" s="5" t="s">
        <v>89</v>
      </c>
      <c r="K148" s="8">
        <f>VLOOKUP(E148,MarkMorris_censusTracts_area!A:H,8,FALSE)</f>
        <v>404738.17626799998</v>
      </c>
      <c r="L148" s="9">
        <f t="shared" si="4"/>
        <v>1214214.528804</v>
      </c>
      <c r="M148" s="9">
        <f t="shared" si="5"/>
        <v>1.0553300014559052E-3</v>
      </c>
    </row>
    <row r="149" spans="1:13" ht="17.399999999999999" customHeight="1" x14ac:dyDescent="0.3">
      <c r="A149" s="5" t="s">
        <v>17</v>
      </c>
      <c r="B149" s="5" t="s">
        <v>18</v>
      </c>
      <c r="C149" s="5" t="s">
        <v>19</v>
      </c>
      <c r="D149" s="5" t="s">
        <v>20</v>
      </c>
      <c r="E149" s="13">
        <v>15003007808</v>
      </c>
      <c r="F149" s="5">
        <v>3346</v>
      </c>
      <c r="G149" s="6">
        <v>1.24497134777604</v>
      </c>
      <c r="H149" s="6">
        <v>25.194087552596908</v>
      </c>
      <c r="I149" s="5">
        <v>1</v>
      </c>
      <c r="J149" s="5" t="s">
        <v>180</v>
      </c>
      <c r="K149" s="8">
        <f>VLOOKUP(E149,MarkMorris_censusTracts_area!A:H,8,FALSE)</f>
        <v>1197751.2526799999</v>
      </c>
      <c r="L149" s="9">
        <f t="shared" si="4"/>
        <v>1197751.2526799999</v>
      </c>
      <c r="M149" s="9">
        <f t="shared" si="5"/>
        <v>1.0410210067900091E-3</v>
      </c>
    </row>
    <row r="150" spans="1:13" ht="17.399999999999999" customHeight="1" x14ac:dyDescent="0.3">
      <c r="A150" s="5" t="s">
        <v>17</v>
      </c>
      <c r="B150" s="5" t="s">
        <v>18</v>
      </c>
      <c r="C150" s="5" t="s">
        <v>19</v>
      </c>
      <c r="D150" s="5" t="s">
        <v>20</v>
      </c>
      <c r="E150" s="13">
        <v>15003008405</v>
      </c>
      <c r="F150" s="5">
        <v>4664</v>
      </c>
      <c r="G150" s="6">
        <v>0.64032767003761304</v>
      </c>
      <c r="H150" s="6">
        <v>22.646802708967204</v>
      </c>
      <c r="I150" s="5">
        <v>1</v>
      </c>
      <c r="J150" s="5" t="s">
        <v>106</v>
      </c>
      <c r="K150" s="8">
        <f>VLOOKUP(E150,MarkMorris_censusTracts_area!A:H,8,FALSE)</f>
        <v>1180106.3892399999</v>
      </c>
      <c r="L150" s="9">
        <f t="shared" si="4"/>
        <v>1180106.3892399999</v>
      </c>
      <c r="M150" s="9">
        <f t="shared" si="5"/>
        <v>1.0256850399422343E-3</v>
      </c>
    </row>
    <row r="151" spans="1:13" ht="17.399999999999999" customHeight="1" x14ac:dyDescent="0.3">
      <c r="A151" s="5" t="s">
        <v>17</v>
      </c>
      <c r="B151" s="5" t="s">
        <v>18</v>
      </c>
      <c r="C151" s="5" t="s">
        <v>19</v>
      </c>
      <c r="D151" s="5" t="s">
        <v>20</v>
      </c>
      <c r="E151" s="13">
        <v>15003003403</v>
      </c>
      <c r="F151" s="5">
        <v>5530</v>
      </c>
      <c r="G151" s="6">
        <v>1.7400967346277201</v>
      </c>
      <c r="H151" s="6">
        <v>42.583399597950198</v>
      </c>
      <c r="I151" s="5">
        <v>3</v>
      </c>
      <c r="J151" s="5" t="s">
        <v>168</v>
      </c>
      <c r="K151" s="8">
        <f>VLOOKUP(E151,MarkMorris_censusTracts_area!A:H,8,FALSE)</f>
        <v>376452.974392</v>
      </c>
      <c r="L151" s="9">
        <f t="shared" si="4"/>
        <v>1129358.9231759999</v>
      </c>
      <c r="M151" s="9">
        <f t="shared" si="5"/>
        <v>9.8157807023898378E-4</v>
      </c>
    </row>
    <row r="152" spans="1:13" ht="17.399999999999999" customHeight="1" x14ac:dyDescent="0.3">
      <c r="A152" s="5" t="s">
        <v>17</v>
      </c>
      <c r="B152" s="5" t="s">
        <v>18</v>
      </c>
      <c r="C152" s="5" t="s">
        <v>19</v>
      </c>
      <c r="D152" s="5" t="s">
        <v>20</v>
      </c>
      <c r="E152" s="13">
        <v>15003008930</v>
      </c>
      <c r="F152" s="5">
        <v>2560</v>
      </c>
      <c r="G152" s="6">
        <v>0.30257443004644602</v>
      </c>
      <c r="H152" s="6">
        <v>20.598915670948422</v>
      </c>
      <c r="I152" s="5">
        <v>1</v>
      </c>
      <c r="J152" s="5" t="s">
        <v>210</v>
      </c>
      <c r="K152" s="8">
        <f>VLOOKUP(E152,MarkMorris_censusTracts_area!A:H,8,FALSE)</f>
        <v>1117189.9688500001</v>
      </c>
      <c r="L152" s="9">
        <f t="shared" si="4"/>
        <v>1117189.9688500001</v>
      </c>
      <c r="M152" s="9">
        <f t="shared" si="5"/>
        <v>9.7100146924968109E-4</v>
      </c>
    </row>
    <row r="153" spans="1:13" ht="17.399999999999999" customHeight="1" x14ac:dyDescent="0.3">
      <c r="A153" s="5" t="s">
        <v>17</v>
      </c>
      <c r="B153" s="5" t="s">
        <v>18</v>
      </c>
      <c r="C153" s="5" t="s">
        <v>19</v>
      </c>
      <c r="D153" s="5" t="s">
        <v>20</v>
      </c>
      <c r="E153" s="13">
        <v>15003001300</v>
      </c>
      <c r="F153" s="5">
        <v>4207</v>
      </c>
      <c r="G153" s="6">
        <v>2.2747171712336498</v>
      </c>
      <c r="H153" s="6">
        <v>43.177946412085973</v>
      </c>
      <c r="I153" s="5">
        <v>1</v>
      </c>
      <c r="J153" s="5" t="s">
        <v>157</v>
      </c>
      <c r="K153" s="8">
        <f>VLOOKUP(E153,MarkMorris_censusTracts_area!A:H,8,FALSE)</f>
        <v>1006355.56281</v>
      </c>
      <c r="L153" s="9">
        <f t="shared" si="4"/>
        <v>1006355.56281</v>
      </c>
      <c r="M153" s="9">
        <f t="shared" si="5"/>
        <v>8.7467016113828015E-4</v>
      </c>
    </row>
    <row r="154" spans="1:13" ht="17.399999999999999" customHeight="1" x14ac:dyDescent="0.3">
      <c r="A154" s="5" t="s">
        <v>17</v>
      </c>
      <c r="B154" s="5" t="s">
        <v>18</v>
      </c>
      <c r="C154" s="5" t="s">
        <v>19</v>
      </c>
      <c r="D154" s="5" t="s">
        <v>20</v>
      </c>
      <c r="E154" s="13">
        <v>15003003501</v>
      </c>
      <c r="F154" s="5">
        <v>2282</v>
      </c>
      <c r="G154" s="6">
        <v>3.7541963508517799</v>
      </c>
      <c r="H154" s="6">
        <v>50.291148170204217</v>
      </c>
      <c r="I154" s="5">
        <v>3</v>
      </c>
      <c r="J154" s="5" t="s">
        <v>146</v>
      </c>
      <c r="K154" s="8">
        <f>VLOOKUP(E154,MarkMorris_censusTracts_area!A:H,8,FALSE)</f>
        <v>323609.154515</v>
      </c>
      <c r="L154" s="9">
        <f t="shared" si="4"/>
        <v>970827.46354499995</v>
      </c>
      <c r="M154" s="9">
        <f t="shared" si="5"/>
        <v>8.4379104697878359E-4</v>
      </c>
    </row>
    <row r="155" spans="1:13" ht="17.399999999999999" customHeight="1" x14ac:dyDescent="0.3">
      <c r="A155" s="5" t="s">
        <v>17</v>
      </c>
      <c r="B155" s="5" t="s">
        <v>18</v>
      </c>
      <c r="C155" s="5" t="s">
        <v>19</v>
      </c>
      <c r="D155" s="5" t="s">
        <v>20</v>
      </c>
      <c r="E155" s="13">
        <v>15003008921</v>
      </c>
      <c r="F155" s="5">
        <v>2668</v>
      </c>
      <c r="G155" s="6">
        <v>0.53798487519070903</v>
      </c>
      <c r="H155" s="6">
        <v>25.701244845774276</v>
      </c>
      <c r="I155" s="5">
        <v>1</v>
      </c>
      <c r="J155" s="5" t="s">
        <v>90</v>
      </c>
      <c r="K155" s="8">
        <f>VLOOKUP(E155,MarkMorris_censusTracts_area!A:H,8,FALSE)</f>
        <v>932373.20134899998</v>
      </c>
      <c r="L155" s="9">
        <f t="shared" si="4"/>
        <v>932373.20134899998</v>
      </c>
      <c r="M155" s="9">
        <f t="shared" si="5"/>
        <v>8.1036866928802767E-4</v>
      </c>
    </row>
    <row r="156" spans="1:13" ht="17.399999999999999" customHeight="1" x14ac:dyDescent="0.3">
      <c r="A156" s="5" t="s">
        <v>17</v>
      </c>
      <c r="B156" s="5" t="s">
        <v>18</v>
      </c>
      <c r="C156" s="5" t="s">
        <v>19</v>
      </c>
      <c r="D156" s="5" t="s">
        <v>20</v>
      </c>
      <c r="E156" s="13">
        <v>15003000901</v>
      </c>
      <c r="F156" s="5">
        <v>2736</v>
      </c>
      <c r="G156" s="6">
        <v>0.78476637723321097</v>
      </c>
      <c r="H156" s="6">
        <v>25.730983851721195</v>
      </c>
      <c r="I156" s="5">
        <v>1</v>
      </c>
      <c r="J156" s="5" t="s">
        <v>125</v>
      </c>
      <c r="K156" s="8">
        <f>VLOOKUP(E156,MarkMorris_censusTracts_area!A:H,8,FALSE)</f>
        <v>926947.54433399998</v>
      </c>
      <c r="L156" s="9">
        <f t="shared" si="4"/>
        <v>926947.54433399998</v>
      </c>
      <c r="M156" s="9">
        <f t="shared" si="5"/>
        <v>8.0565297985283441E-4</v>
      </c>
    </row>
    <row r="157" spans="1:13" ht="17.399999999999999" customHeight="1" x14ac:dyDescent="0.3">
      <c r="A157" s="5" t="s">
        <v>17</v>
      </c>
      <c r="B157" s="5" t="s">
        <v>18</v>
      </c>
      <c r="C157" s="5" t="s">
        <v>19</v>
      </c>
      <c r="D157" s="5" t="s">
        <v>20</v>
      </c>
      <c r="E157" s="5">
        <v>15003010508</v>
      </c>
      <c r="F157" s="5">
        <v>2569</v>
      </c>
      <c r="G157" s="6">
        <v>0.34814831284002401</v>
      </c>
      <c r="H157" s="6">
        <v>18.007586338918099</v>
      </c>
      <c r="I157" s="5">
        <v>1</v>
      </c>
      <c r="J157" s="5" t="s">
        <v>204</v>
      </c>
      <c r="K157" s="8">
        <f>VLOOKUP(E157,MarkMorris_censusTracts_area!A:H,8,FALSE)</f>
        <v>894433.31446400005</v>
      </c>
      <c r="L157" s="9">
        <f t="shared" si="4"/>
        <v>894433.31446400005</v>
      </c>
      <c r="M157" s="9">
        <f t="shared" si="5"/>
        <v>7.7739335896867068E-4</v>
      </c>
    </row>
    <row r="158" spans="1:13" ht="17.399999999999999" customHeight="1" x14ac:dyDescent="0.3">
      <c r="A158" s="5" t="s">
        <v>17</v>
      </c>
      <c r="B158" s="5" t="s">
        <v>18</v>
      </c>
      <c r="C158" s="5" t="s">
        <v>19</v>
      </c>
      <c r="D158" s="5" t="s">
        <v>20</v>
      </c>
      <c r="E158" s="13">
        <v>15003002201</v>
      </c>
      <c r="F158" s="5">
        <v>3684</v>
      </c>
      <c r="G158" s="6">
        <v>1.91092035429045</v>
      </c>
      <c r="H158" s="6">
        <v>40.549217785276831</v>
      </c>
      <c r="I158" s="5">
        <v>3</v>
      </c>
      <c r="J158" s="5" t="s">
        <v>163</v>
      </c>
      <c r="K158" s="8">
        <f>VLOOKUP(E158,MarkMorris_censusTracts_area!A:H,8,FALSE)</f>
        <v>296140.71218199999</v>
      </c>
      <c r="L158" s="9">
        <f t="shared" si="4"/>
        <v>888422.13654599991</v>
      </c>
      <c r="M158" s="9">
        <f t="shared" si="5"/>
        <v>7.7216876623776058E-4</v>
      </c>
    </row>
    <row r="159" spans="1:13" ht="17.399999999999999" customHeight="1" x14ac:dyDescent="0.3">
      <c r="A159" s="5" t="s">
        <v>17</v>
      </c>
      <c r="B159" s="5" t="s">
        <v>18</v>
      </c>
      <c r="C159" s="5" t="s">
        <v>19</v>
      </c>
      <c r="D159" s="5" t="s">
        <v>20</v>
      </c>
      <c r="E159" s="13">
        <v>15003002402</v>
      </c>
      <c r="F159" s="5">
        <v>3228</v>
      </c>
      <c r="G159" s="6">
        <v>3.4938757750197298</v>
      </c>
      <c r="H159" s="6">
        <v>43.105215529185614</v>
      </c>
      <c r="I159" s="5">
        <v>3</v>
      </c>
      <c r="J159" s="5" t="s">
        <v>150</v>
      </c>
      <c r="K159" s="8">
        <f>VLOOKUP(E159,MarkMorris_censusTracts_area!A:H,8,FALSE)</f>
        <v>280571.59510600002</v>
      </c>
      <c r="L159" s="9">
        <f t="shared" si="4"/>
        <v>841714.78531800001</v>
      </c>
      <c r="M159" s="9">
        <f t="shared" si="5"/>
        <v>7.3157324718397447E-4</v>
      </c>
    </row>
    <row r="160" spans="1:13" ht="17.399999999999999" customHeight="1" x14ac:dyDescent="0.3">
      <c r="A160" s="5" t="s">
        <v>17</v>
      </c>
      <c r="B160" s="5" t="s">
        <v>18</v>
      </c>
      <c r="C160" s="5" t="s">
        <v>19</v>
      </c>
      <c r="D160" s="5" t="s">
        <v>20</v>
      </c>
      <c r="E160" s="13">
        <v>15003006301</v>
      </c>
      <c r="F160" s="5">
        <v>3773</v>
      </c>
      <c r="G160" s="6">
        <v>0.76123606665065002</v>
      </c>
      <c r="H160" s="6">
        <v>23.747863590383204</v>
      </c>
      <c r="I160" s="5">
        <v>1</v>
      </c>
      <c r="J160" s="5" t="s">
        <v>120</v>
      </c>
      <c r="K160" s="8">
        <f>VLOOKUP(E160,MarkMorris_censusTracts_area!A:H,8,FALSE)</f>
        <v>803617.15174500004</v>
      </c>
      <c r="L160" s="9">
        <f t="shared" si="4"/>
        <v>803617.15174500004</v>
      </c>
      <c r="M160" s="9">
        <f t="shared" si="5"/>
        <v>6.9846083192267542E-4</v>
      </c>
    </row>
    <row r="161" spans="1:13" ht="17.399999999999999" customHeight="1" x14ac:dyDescent="0.3">
      <c r="A161" s="5" t="s">
        <v>17</v>
      </c>
      <c r="B161" s="5" t="s">
        <v>18</v>
      </c>
      <c r="C161" s="5" t="s">
        <v>19</v>
      </c>
      <c r="D161" s="5" t="s">
        <v>20</v>
      </c>
      <c r="E161" s="13">
        <v>15003008407</v>
      </c>
      <c r="F161" s="5">
        <v>3325</v>
      </c>
      <c r="G161" s="6">
        <v>0.84924516978718001</v>
      </c>
      <c r="H161" s="6">
        <v>26.094712211117763</v>
      </c>
      <c r="I161" s="5">
        <v>1</v>
      </c>
      <c r="J161" s="5" t="s">
        <v>194</v>
      </c>
      <c r="K161" s="8">
        <f>VLOOKUP(E161,MarkMorris_censusTracts_area!A:H,8,FALSE)</f>
        <v>791264.70116099995</v>
      </c>
      <c r="L161" s="9">
        <f t="shared" si="4"/>
        <v>791264.70116099995</v>
      </c>
      <c r="M161" s="9">
        <f t="shared" si="5"/>
        <v>6.8772474584928849E-4</v>
      </c>
    </row>
    <row r="162" spans="1:13" ht="17.399999999999999" customHeight="1" x14ac:dyDescent="0.3">
      <c r="A162" s="5" t="s">
        <v>17</v>
      </c>
      <c r="B162" s="5" t="s">
        <v>18</v>
      </c>
      <c r="C162" s="5" t="s">
        <v>19</v>
      </c>
      <c r="D162" s="5" t="s">
        <v>20</v>
      </c>
      <c r="E162" s="13">
        <v>15003005500</v>
      </c>
      <c r="F162" s="5">
        <v>2078</v>
      </c>
      <c r="G162" s="6">
        <v>3.9948989744235099</v>
      </c>
      <c r="H162" s="6">
        <v>52.313694209013789</v>
      </c>
      <c r="I162" s="5">
        <v>3</v>
      </c>
      <c r="J162" s="5" t="s">
        <v>135</v>
      </c>
      <c r="K162" s="8">
        <f>VLOOKUP(E162,MarkMorris_censusTracts_area!A:H,8,FALSE)</f>
        <v>234573.713957</v>
      </c>
      <c r="L162" s="9">
        <f t="shared" si="4"/>
        <v>703721.14187099994</v>
      </c>
      <c r="M162" s="9">
        <f t="shared" si="5"/>
        <v>6.1163658979339591E-4</v>
      </c>
    </row>
    <row r="163" spans="1:13" ht="17.399999999999999" customHeight="1" x14ac:dyDescent="0.3">
      <c r="A163" s="5" t="s">
        <v>17</v>
      </c>
      <c r="B163" s="5" t="s">
        <v>18</v>
      </c>
      <c r="C163" s="5" t="s">
        <v>19</v>
      </c>
      <c r="D163" s="5" t="s">
        <v>20</v>
      </c>
      <c r="E163" s="13">
        <v>15003001600</v>
      </c>
      <c r="F163" s="5">
        <v>3783</v>
      </c>
      <c r="G163" s="6">
        <v>1.53630535630913</v>
      </c>
      <c r="H163" s="6">
        <v>32.857174979786144</v>
      </c>
      <c r="I163" s="5">
        <v>1</v>
      </c>
      <c r="J163" s="5" t="s">
        <v>173</v>
      </c>
      <c r="K163" s="8">
        <f>VLOOKUP(E163,MarkMorris_censusTracts_area!A:H,8,FALSE)</f>
        <v>672564.43535399996</v>
      </c>
      <c r="L163" s="9">
        <f t="shared" si="4"/>
        <v>672564.43535399996</v>
      </c>
      <c r="M163" s="9">
        <f t="shared" si="5"/>
        <v>5.845568552374816E-4</v>
      </c>
    </row>
    <row r="164" spans="1:13" ht="17.399999999999999" customHeight="1" x14ac:dyDescent="0.3">
      <c r="A164" s="5" t="s">
        <v>17</v>
      </c>
      <c r="B164" s="5" t="s">
        <v>18</v>
      </c>
      <c r="C164" s="5" t="s">
        <v>19</v>
      </c>
      <c r="D164" s="5" t="s">
        <v>20</v>
      </c>
      <c r="E164" s="13">
        <v>15003003300</v>
      </c>
      <c r="F164" s="5">
        <v>1132</v>
      </c>
      <c r="G164" s="6">
        <v>0.82213460587741505</v>
      </c>
      <c r="H164" s="6">
        <v>22.821616831318927</v>
      </c>
      <c r="I164" s="5">
        <v>1</v>
      </c>
      <c r="J164" s="5" t="s">
        <v>130</v>
      </c>
      <c r="K164" s="8">
        <f>VLOOKUP(E164,MarkMorris_censusTracts_area!A:H,8,FALSE)</f>
        <v>637050.58590499999</v>
      </c>
      <c r="L164" s="9">
        <f t="shared" si="4"/>
        <v>637050.58590499999</v>
      </c>
      <c r="M164" s="9">
        <f t="shared" si="5"/>
        <v>5.5369012625209007E-4</v>
      </c>
    </row>
    <row r="165" spans="1:13" ht="17.399999999999999" customHeight="1" x14ac:dyDescent="0.3">
      <c r="A165" s="5" t="s">
        <v>17</v>
      </c>
      <c r="B165" s="5" t="s">
        <v>18</v>
      </c>
      <c r="C165" s="5" t="s">
        <v>19</v>
      </c>
      <c r="D165" s="5" t="s">
        <v>20</v>
      </c>
      <c r="E165" s="13">
        <v>15003005000</v>
      </c>
      <c r="F165" s="5">
        <v>4049</v>
      </c>
      <c r="G165" s="6">
        <v>2.8482044975755598</v>
      </c>
      <c r="H165" s="6">
        <v>32.593538607118298</v>
      </c>
      <c r="I165" s="5">
        <v>1</v>
      </c>
      <c r="J165" s="5" t="s">
        <v>154</v>
      </c>
      <c r="K165" s="8">
        <f>VLOOKUP(E165,MarkMorris_censusTracts_area!A:H,8,FALSE)</f>
        <v>596474.67250300001</v>
      </c>
      <c r="L165" s="9">
        <f t="shared" si="4"/>
        <v>596474.67250300001</v>
      </c>
      <c r="M165" s="9">
        <f t="shared" si="5"/>
        <v>5.1842372337698533E-4</v>
      </c>
    </row>
    <row r="166" spans="1:13" ht="17.399999999999999" customHeight="1" x14ac:dyDescent="0.3">
      <c r="A166" s="5" t="s">
        <v>17</v>
      </c>
      <c r="B166" s="5" t="s">
        <v>18</v>
      </c>
      <c r="C166" s="5" t="s">
        <v>19</v>
      </c>
      <c r="D166" s="5" t="s">
        <v>20</v>
      </c>
      <c r="E166" s="13">
        <v>15003006201</v>
      </c>
      <c r="F166" s="5">
        <v>6047</v>
      </c>
      <c r="G166" s="6">
        <v>1.3564907381196101</v>
      </c>
      <c r="H166" s="6">
        <v>33.213306670160037</v>
      </c>
      <c r="I166" s="5">
        <v>1</v>
      </c>
      <c r="J166" s="5" t="s">
        <v>135</v>
      </c>
      <c r="K166" s="8">
        <f>VLOOKUP(E166,MarkMorris_censusTracts_area!A:H,8,FALSE)</f>
        <v>592458.85937900003</v>
      </c>
      <c r="L166" s="9">
        <f t="shared" si="4"/>
        <v>592458.85937900003</v>
      </c>
      <c r="M166" s="9">
        <f t="shared" si="5"/>
        <v>5.1493339446931536E-4</v>
      </c>
    </row>
    <row r="167" spans="1:13" ht="17.399999999999999" customHeight="1" x14ac:dyDescent="0.3">
      <c r="A167" s="5" t="s">
        <v>17</v>
      </c>
      <c r="B167" s="5" t="s">
        <v>18</v>
      </c>
      <c r="C167" s="5" t="s">
        <v>19</v>
      </c>
      <c r="D167" s="5" t="s">
        <v>20</v>
      </c>
      <c r="E167" s="13">
        <v>15003008914</v>
      </c>
      <c r="F167" s="5">
        <v>5098</v>
      </c>
      <c r="G167" s="6">
        <v>1.8685358727122101</v>
      </c>
      <c r="H167" s="6">
        <v>34.277120008305076</v>
      </c>
      <c r="I167" s="5">
        <v>1</v>
      </c>
      <c r="J167" s="5" t="s">
        <v>164</v>
      </c>
      <c r="K167" s="8">
        <f>VLOOKUP(E167,MarkMorris_censusTracts_area!A:H,8,FALSE)</f>
        <v>589111.40911899996</v>
      </c>
      <c r="L167" s="9">
        <f t="shared" si="4"/>
        <v>589111.40911899996</v>
      </c>
      <c r="M167" s="9">
        <f t="shared" si="5"/>
        <v>5.1202397063690648E-4</v>
      </c>
    </row>
    <row r="168" spans="1:13" ht="17.399999999999999" customHeight="1" x14ac:dyDescent="0.3">
      <c r="A168" s="5" t="s">
        <v>17</v>
      </c>
      <c r="B168" s="5" t="s">
        <v>18</v>
      </c>
      <c r="C168" s="5" t="s">
        <v>19</v>
      </c>
      <c r="D168" s="5" t="s">
        <v>20</v>
      </c>
      <c r="E168" s="13">
        <v>15003001201</v>
      </c>
      <c r="F168" s="5">
        <v>2924</v>
      </c>
      <c r="G168" s="6">
        <v>1.34240735643594</v>
      </c>
      <c r="H168" s="6">
        <v>28.573812282095737</v>
      </c>
      <c r="I168" s="5">
        <v>1</v>
      </c>
      <c r="J168" s="5" t="s">
        <v>177</v>
      </c>
      <c r="K168" s="8">
        <f>VLOOKUP(E168,MarkMorris_censusTracts_area!A:H,8,FALSE)</f>
        <v>583288.518514</v>
      </c>
      <c r="L168" s="9">
        <f t="shared" si="4"/>
        <v>583288.518514</v>
      </c>
      <c r="M168" s="9">
        <f t="shared" si="5"/>
        <v>5.0696302711755574E-4</v>
      </c>
    </row>
    <row r="169" spans="1:13" ht="17.399999999999999" customHeight="1" x14ac:dyDescent="0.3">
      <c r="A169" s="5" t="s">
        <v>17</v>
      </c>
      <c r="B169" s="5" t="s">
        <v>18</v>
      </c>
      <c r="C169" s="5" t="s">
        <v>19</v>
      </c>
      <c r="D169" s="5" t="s">
        <v>20</v>
      </c>
      <c r="E169" s="13">
        <v>15003001400</v>
      </c>
      <c r="F169" s="5">
        <v>2550</v>
      </c>
      <c r="G169" s="6">
        <v>1.45511731414444</v>
      </c>
      <c r="H169" s="6">
        <v>34.011493885109573</v>
      </c>
      <c r="I169" s="5">
        <v>1</v>
      </c>
      <c r="J169" s="5" t="s">
        <v>175</v>
      </c>
      <c r="K169" s="8">
        <f>VLOOKUP(E169,MarkMorris_censusTracts_area!A:H,8,FALSE)</f>
        <v>547893.49932299997</v>
      </c>
      <c r="L169" s="9">
        <f t="shared" si="4"/>
        <v>547893.49932299997</v>
      </c>
      <c r="M169" s="9">
        <f t="shared" si="5"/>
        <v>4.761995790050027E-4</v>
      </c>
    </row>
    <row r="170" spans="1:13" ht="17.399999999999999" customHeight="1" x14ac:dyDescent="0.3">
      <c r="A170" s="5" t="s">
        <v>17</v>
      </c>
      <c r="B170" s="5" t="s">
        <v>18</v>
      </c>
      <c r="C170" s="5" t="s">
        <v>19</v>
      </c>
      <c r="D170" s="5" t="s">
        <v>20</v>
      </c>
      <c r="E170" s="13">
        <v>15003006808</v>
      </c>
      <c r="F170" s="5">
        <v>4423</v>
      </c>
      <c r="G170" s="6">
        <v>1.0331710252459501</v>
      </c>
      <c r="H170" s="6">
        <v>38.036151345209312</v>
      </c>
      <c r="I170" s="5">
        <v>3</v>
      </c>
      <c r="J170" s="5" t="s">
        <v>190</v>
      </c>
      <c r="K170" s="8">
        <f>VLOOKUP(E170,MarkMorris_censusTracts_area!A:H,8,FALSE)</f>
        <v>180166.042204</v>
      </c>
      <c r="L170" s="9">
        <f t="shared" si="4"/>
        <v>540498.12661199993</v>
      </c>
      <c r="M170" s="9">
        <f t="shared" si="5"/>
        <v>4.6977191856384978E-4</v>
      </c>
    </row>
    <row r="171" spans="1:13" ht="17.399999999999999" customHeight="1" x14ac:dyDescent="0.3">
      <c r="A171" s="5" t="s">
        <v>17</v>
      </c>
      <c r="B171" s="5" t="s">
        <v>18</v>
      </c>
      <c r="C171" s="5" t="s">
        <v>19</v>
      </c>
      <c r="D171" s="5" t="s">
        <v>20</v>
      </c>
      <c r="E171" s="13">
        <v>15003008912</v>
      </c>
      <c r="F171" s="5">
        <v>2570</v>
      </c>
      <c r="G171" s="6">
        <v>1.1126672234302699</v>
      </c>
      <c r="H171" s="6">
        <v>28.729184034673668</v>
      </c>
      <c r="I171" s="5">
        <v>1</v>
      </c>
      <c r="J171" s="5" t="s">
        <v>186</v>
      </c>
      <c r="K171" s="8">
        <f>VLOOKUP(E171,MarkMorris_censusTracts_area!A:H,8,FALSE)</f>
        <v>538474.50107</v>
      </c>
      <c r="L171" s="9">
        <f t="shared" si="4"/>
        <v>538474.50107</v>
      </c>
      <c r="M171" s="9">
        <f t="shared" si="5"/>
        <v>4.6801309201753214E-4</v>
      </c>
    </row>
    <row r="172" spans="1:13" ht="17.399999999999999" customHeight="1" x14ac:dyDescent="0.3">
      <c r="A172" s="5" t="s">
        <v>17</v>
      </c>
      <c r="B172" s="5" t="s">
        <v>18</v>
      </c>
      <c r="C172" s="5" t="s">
        <v>19</v>
      </c>
      <c r="D172" s="5" t="s">
        <v>20</v>
      </c>
      <c r="E172" s="13">
        <v>15003003603</v>
      </c>
      <c r="F172" s="5">
        <v>2807</v>
      </c>
      <c r="G172" s="6">
        <v>6.6071098309211296</v>
      </c>
      <c r="H172" s="6">
        <v>58.539262539090643</v>
      </c>
      <c r="I172" s="5">
        <v>3</v>
      </c>
      <c r="J172" s="5" t="s">
        <v>137</v>
      </c>
      <c r="K172" s="8">
        <f>VLOOKUP(E172,MarkMorris_censusTracts_area!A:H,8,FALSE)</f>
        <v>173048.88320400001</v>
      </c>
      <c r="L172" s="9">
        <f t="shared" si="4"/>
        <v>519146.64961200004</v>
      </c>
      <c r="M172" s="9">
        <f t="shared" si="5"/>
        <v>4.512143624492063E-4</v>
      </c>
    </row>
    <row r="173" spans="1:13" ht="17.399999999999999" customHeight="1" x14ac:dyDescent="0.3">
      <c r="A173" s="5" t="s">
        <v>17</v>
      </c>
      <c r="B173" s="5" t="s">
        <v>18</v>
      </c>
      <c r="C173" s="5" t="s">
        <v>19</v>
      </c>
      <c r="D173" s="5" t="s">
        <v>20</v>
      </c>
      <c r="E173" s="13">
        <v>15003002500</v>
      </c>
      <c r="F173" s="5">
        <v>3915</v>
      </c>
      <c r="G173" s="6">
        <v>3.4525690892791401</v>
      </c>
      <c r="H173" s="6">
        <v>42.860028676336576</v>
      </c>
      <c r="I173" s="5">
        <v>1</v>
      </c>
      <c r="J173" s="5" t="s">
        <v>151</v>
      </c>
      <c r="K173" s="8">
        <f>VLOOKUP(E173,MarkMorris_censusTracts_area!A:H,8,FALSE)</f>
        <v>471405.25114399998</v>
      </c>
      <c r="L173" s="9">
        <f t="shared" si="4"/>
        <v>471405.25114399998</v>
      </c>
      <c r="M173" s="9">
        <f t="shared" si="5"/>
        <v>4.0972010511696323E-4</v>
      </c>
    </row>
    <row r="174" spans="1:13" ht="17.399999999999999" customHeight="1" x14ac:dyDescent="0.3">
      <c r="A174" s="5" t="s">
        <v>17</v>
      </c>
      <c r="B174" s="5" t="s">
        <v>18</v>
      </c>
      <c r="C174" s="5" t="s">
        <v>19</v>
      </c>
      <c r="D174" s="5" t="s">
        <v>20</v>
      </c>
      <c r="E174" s="13">
        <v>15003003601</v>
      </c>
      <c r="F174" s="5">
        <v>4109</v>
      </c>
      <c r="G174" s="6">
        <v>6.1620167641815904</v>
      </c>
      <c r="H174" s="6">
        <v>54.511315980769218</v>
      </c>
      <c r="I174" s="5">
        <v>1</v>
      </c>
      <c r="J174" s="5" t="s">
        <v>139</v>
      </c>
      <c r="K174" s="8">
        <f>VLOOKUP(E174,MarkMorris_censusTracts_area!A:H,8,FALSE)</f>
        <v>411871.08003499999</v>
      </c>
      <c r="L174" s="9">
        <f t="shared" si="4"/>
        <v>411871.08003499999</v>
      </c>
      <c r="M174" s="9">
        <f t="shared" si="5"/>
        <v>3.5797620369533981E-4</v>
      </c>
    </row>
    <row r="175" spans="1:13" ht="17.399999999999999" customHeight="1" x14ac:dyDescent="0.3">
      <c r="A175" s="5" t="s">
        <v>17</v>
      </c>
      <c r="B175" s="5" t="s">
        <v>18</v>
      </c>
      <c r="C175" s="5" t="s">
        <v>19</v>
      </c>
      <c r="D175" s="5" t="s">
        <v>20</v>
      </c>
      <c r="E175" s="13">
        <v>15003002300</v>
      </c>
      <c r="F175" s="5">
        <v>5523</v>
      </c>
      <c r="G175" s="6">
        <v>2.5196470017313501</v>
      </c>
      <c r="H175" s="6">
        <v>40.578351395287719</v>
      </c>
      <c r="I175" s="5">
        <v>1</v>
      </c>
      <c r="J175" s="5" t="s">
        <v>155</v>
      </c>
      <c r="K175" s="8">
        <f>VLOOKUP(E175,MarkMorris_censusTracts_area!A:H,8,FALSE)</f>
        <v>398510.63743</v>
      </c>
      <c r="L175" s="9">
        <f t="shared" si="4"/>
        <v>398510.63743</v>
      </c>
      <c r="M175" s="9">
        <f t="shared" si="5"/>
        <v>3.4636402513931944E-4</v>
      </c>
    </row>
    <row r="176" spans="1:13" ht="17.399999999999999" customHeight="1" x14ac:dyDescent="0.3">
      <c r="A176" s="5" t="s">
        <v>17</v>
      </c>
      <c r="B176" s="5" t="s">
        <v>18</v>
      </c>
      <c r="C176" s="5" t="s">
        <v>19</v>
      </c>
      <c r="D176" s="5" t="s">
        <v>20</v>
      </c>
      <c r="E176" s="13">
        <v>15003001904</v>
      </c>
      <c r="F176" s="5">
        <v>3912</v>
      </c>
      <c r="G176" s="6">
        <v>5.9216336171351998</v>
      </c>
      <c r="H176" s="6">
        <v>78.852275368707978</v>
      </c>
      <c r="I176" s="5">
        <v>3</v>
      </c>
      <c r="J176" s="5" t="s">
        <v>137</v>
      </c>
      <c r="K176" s="8">
        <f>VLOOKUP(E176,MarkMorris_censusTracts_area!A:H,8,FALSE)</f>
        <v>126003.111342</v>
      </c>
      <c r="L176" s="9">
        <f t="shared" si="4"/>
        <v>378009.334026</v>
      </c>
      <c r="M176" s="9">
        <f t="shared" si="5"/>
        <v>3.2854539421542302E-4</v>
      </c>
    </row>
    <row r="177" spans="1:13" ht="17.399999999999999" customHeight="1" x14ac:dyDescent="0.3">
      <c r="A177" s="5" t="s">
        <v>17</v>
      </c>
      <c r="B177" s="5" t="s">
        <v>18</v>
      </c>
      <c r="C177" s="5" t="s">
        <v>19</v>
      </c>
      <c r="D177" s="5" t="s">
        <v>20</v>
      </c>
      <c r="E177" s="13">
        <v>15003001903</v>
      </c>
      <c r="F177" s="5">
        <v>2770</v>
      </c>
      <c r="G177" s="6">
        <v>4.73368932591102</v>
      </c>
      <c r="H177" s="6">
        <v>66.335990357637741</v>
      </c>
      <c r="I177" s="5">
        <v>3</v>
      </c>
      <c r="J177" s="5" t="s">
        <v>137</v>
      </c>
      <c r="K177" s="8">
        <f>VLOOKUP(E177,MarkMorris_censusTracts_area!A:H,8,FALSE)</f>
        <v>114676.09587799999</v>
      </c>
      <c r="L177" s="9">
        <f t="shared" si="4"/>
        <v>344028.28763399995</v>
      </c>
      <c r="M177" s="9">
        <f t="shared" si="5"/>
        <v>2.9901089525528798E-4</v>
      </c>
    </row>
    <row r="178" spans="1:13" ht="17.399999999999999" customHeight="1" x14ac:dyDescent="0.3">
      <c r="A178" s="5" t="s">
        <v>17</v>
      </c>
      <c r="B178" s="5" t="s">
        <v>18</v>
      </c>
      <c r="C178" s="5" t="s">
        <v>19</v>
      </c>
      <c r="D178" s="5" t="s">
        <v>20</v>
      </c>
      <c r="E178" s="13">
        <v>15003006702</v>
      </c>
      <c r="F178" s="5">
        <v>1989</v>
      </c>
      <c r="G178" s="6">
        <v>0.65615996881149596</v>
      </c>
      <c r="H178" s="6">
        <v>23.767462770584977</v>
      </c>
      <c r="I178" s="5">
        <v>1</v>
      </c>
      <c r="J178" s="5" t="s">
        <v>109</v>
      </c>
      <c r="K178" s="8">
        <f>VLOOKUP(E178,MarkMorris_censusTracts_area!A:H,8,FALSE)</f>
        <v>323775.45661400002</v>
      </c>
      <c r="L178" s="9">
        <f t="shared" si="4"/>
        <v>323775.45661400002</v>
      </c>
      <c r="M178" s="9">
        <f t="shared" si="5"/>
        <v>2.8140822317157023E-4</v>
      </c>
    </row>
    <row r="179" spans="1:13" ht="17.399999999999999" customHeight="1" x14ac:dyDescent="0.3">
      <c r="A179" s="5" t="s">
        <v>17</v>
      </c>
      <c r="B179" s="5" t="s">
        <v>18</v>
      </c>
      <c r="C179" s="5" t="s">
        <v>19</v>
      </c>
      <c r="D179" s="5" t="s">
        <v>20</v>
      </c>
      <c r="E179" s="13">
        <v>15003006202</v>
      </c>
      <c r="F179" s="5">
        <v>1701</v>
      </c>
      <c r="G179" s="6">
        <v>1.3693709670730201</v>
      </c>
      <c r="H179" s="6">
        <v>32.763047059345809</v>
      </c>
      <c r="I179" s="5">
        <v>3</v>
      </c>
      <c r="J179" s="5" t="s">
        <v>137</v>
      </c>
      <c r="K179" s="8">
        <f>VLOOKUP(E179,MarkMorris_censusTracts_area!A:H,8,FALSE)</f>
        <v>97105.267309500006</v>
      </c>
      <c r="L179" s="9">
        <f t="shared" si="4"/>
        <v>291315.8019285</v>
      </c>
      <c r="M179" s="9">
        <f t="shared" si="5"/>
        <v>2.5319603610422494E-4</v>
      </c>
    </row>
    <row r="180" spans="1:13" ht="17.399999999999999" customHeight="1" x14ac:dyDescent="0.3">
      <c r="A180" s="5" t="s">
        <v>17</v>
      </c>
      <c r="B180" s="5" t="s">
        <v>18</v>
      </c>
      <c r="C180" s="5" t="s">
        <v>19</v>
      </c>
      <c r="D180" s="5" t="s">
        <v>20</v>
      </c>
      <c r="E180" s="13">
        <v>15003003404</v>
      </c>
      <c r="F180" s="5">
        <v>4716</v>
      </c>
      <c r="G180" s="6">
        <v>1.9511085294266699</v>
      </c>
      <c r="H180" s="6">
        <v>36.323150811382575</v>
      </c>
      <c r="I180" s="5">
        <v>1</v>
      </c>
      <c r="J180" s="5" t="s">
        <v>137</v>
      </c>
      <c r="K180" s="8">
        <f>VLOOKUP(E180,MarkMorris_censusTracts_area!A:H,8,FALSE)</f>
        <v>285519.498762</v>
      </c>
      <c r="L180" s="9">
        <f t="shared" si="4"/>
        <v>285519.498762</v>
      </c>
      <c r="M180" s="9">
        <f t="shared" si="5"/>
        <v>2.4815820095727893E-4</v>
      </c>
    </row>
    <row r="181" spans="1:13" ht="17.399999999999999" customHeight="1" x14ac:dyDescent="0.3">
      <c r="A181" s="5" t="s">
        <v>17</v>
      </c>
      <c r="B181" s="5" t="s">
        <v>18</v>
      </c>
      <c r="C181" s="5" t="s">
        <v>19</v>
      </c>
      <c r="D181" s="5" t="s">
        <v>20</v>
      </c>
      <c r="E181" s="13">
        <v>15003006809</v>
      </c>
      <c r="F181" s="5">
        <v>5040</v>
      </c>
      <c r="G181" s="6">
        <v>1.1988192648064999</v>
      </c>
      <c r="H181" s="6">
        <v>42.273686781863695</v>
      </c>
      <c r="I181" s="5">
        <v>1</v>
      </c>
      <c r="J181" s="5" t="s">
        <v>182</v>
      </c>
      <c r="K181" s="8">
        <f>VLOOKUP(E181,MarkMorris_censusTracts_area!A:H,8,FALSE)</f>
        <v>186790.46165499999</v>
      </c>
      <c r="L181" s="9">
        <f t="shared" si="4"/>
        <v>186790.46165499999</v>
      </c>
      <c r="M181" s="9">
        <f t="shared" si="5"/>
        <v>1.6234822882945472E-4</v>
      </c>
    </row>
    <row r="182" spans="1:13" ht="17.399999999999999" customHeight="1" x14ac:dyDescent="0.3">
      <c r="A182" s="5" t="s">
        <v>17</v>
      </c>
      <c r="B182" s="5" t="s">
        <v>18</v>
      </c>
      <c r="C182" s="5" t="s">
        <v>19</v>
      </c>
      <c r="D182" s="5" t="s">
        <v>20</v>
      </c>
      <c r="E182" s="13">
        <v>15003002401</v>
      </c>
      <c r="F182" s="5">
        <v>3096</v>
      </c>
      <c r="G182" s="6">
        <v>2.5052015878493701</v>
      </c>
      <c r="H182" s="6">
        <v>43.135417825216443</v>
      </c>
      <c r="I182" s="5">
        <v>1</v>
      </c>
      <c r="J182" s="5" t="s">
        <v>160</v>
      </c>
      <c r="K182" s="8">
        <f>VLOOKUP(E182,MarkMorris_censusTracts_area!A:H,8,FALSE)</f>
        <v>184657.90952799999</v>
      </c>
      <c r="L182" s="9">
        <f t="shared" si="4"/>
        <v>184657.90952799999</v>
      </c>
      <c r="M182" s="9">
        <f t="shared" si="5"/>
        <v>1.6049472915052361E-4</v>
      </c>
    </row>
    <row r="183" spans="1:13" ht="17.399999999999999" customHeight="1" x14ac:dyDescent="0.3">
      <c r="A183" s="5" t="s">
        <v>17</v>
      </c>
      <c r="B183" s="5" t="s">
        <v>18</v>
      </c>
      <c r="C183" s="5" t="s">
        <v>19</v>
      </c>
      <c r="D183" s="5" t="s">
        <v>20</v>
      </c>
      <c r="E183" s="13">
        <v>15003001801</v>
      </c>
      <c r="F183" s="5">
        <v>1717</v>
      </c>
      <c r="G183" s="6">
        <v>3.6946308250233399</v>
      </c>
      <c r="H183" s="6">
        <v>51.201407266385758</v>
      </c>
      <c r="I183" s="5">
        <v>1</v>
      </c>
      <c r="J183" s="5" t="s">
        <v>147</v>
      </c>
      <c r="K183" s="8">
        <f>VLOOKUP(E183,MarkMorris_censusTracts_area!A:H,8,FALSE)</f>
        <v>181947.01323300001</v>
      </c>
      <c r="L183" s="9">
        <f t="shared" si="4"/>
        <v>181947.01323300001</v>
      </c>
      <c r="M183" s="9">
        <f t="shared" si="5"/>
        <v>1.5813856380817088E-4</v>
      </c>
    </row>
    <row r="184" spans="1:13" ht="17.399999999999999" customHeight="1" x14ac:dyDescent="0.3">
      <c r="A184" s="5" t="s">
        <v>17</v>
      </c>
      <c r="B184" s="5" t="s">
        <v>18</v>
      </c>
      <c r="C184" s="5" t="s">
        <v>19</v>
      </c>
      <c r="D184" s="5" t="s">
        <v>20</v>
      </c>
      <c r="E184" s="13">
        <v>15003005200</v>
      </c>
      <c r="F184" s="5">
        <v>3293</v>
      </c>
      <c r="G184" s="6">
        <v>7.2682840012715797</v>
      </c>
      <c r="H184" s="6">
        <v>58.555547405848003</v>
      </c>
      <c r="I184" s="5">
        <v>1</v>
      </c>
      <c r="J184" s="5" t="s">
        <v>135</v>
      </c>
      <c r="K184" s="8">
        <f>VLOOKUP(E184,MarkMorris_censusTracts_area!A:H,8,FALSE)</f>
        <v>180745.60596300001</v>
      </c>
      <c r="L184" s="9">
        <f t="shared" si="4"/>
        <v>180745.60596300001</v>
      </c>
      <c r="M184" s="9">
        <f t="shared" si="5"/>
        <v>1.5709436518764614E-4</v>
      </c>
    </row>
    <row r="185" spans="1:13" ht="17.399999999999999" customHeight="1" x14ac:dyDescent="0.3">
      <c r="A185" s="5" t="s">
        <v>17</v>
      </c>
      <c r="B185" s="5" t="s">
        <v>18</v>
      </c>
      <c r="C185" s="5" t="s">
        <v>19</v>
      </c>
      <c r="D185" s="5" t="s">
        <v>20</v>
      </c>
      <c r="E185" s="13">
        <v>15003002006</v>
      </c>
      <c r="F185" s="5">
        <v>2364</v>
      </c>
      <c r="G185" s="6">
        <v>3.2165309369415702</v>
      </c>
      <c r="H185" s="6">
        <v>48.895048988693048</v>
      </c>
      <c r="I185" s="5">
        <v>1</v>
      </c>
      <c r="J185" s="5" t="s">
        <v>137</v>
      </c>
      <c r="K185" s="8">
        <f>VLOOKUP(E185,MarkMorris_censusTracts_area!A:H,8,FALSE)</f>
        <v>171603.127159</v>
      </c>
      <c r="L185" s="9">
        <f t="shared" si="4"/>
        <v>171603.127159</v>
      </c>
      <c r="M185" s="9">
        <f t="shared" si="5"/>
        <v>1.4914821404165424E-4</v>
      </c>
    </row>
    <row r="186" spans="1:13" ht="17.399999999999999" customHeight="1" x14ac:dyDescent="0.3">
      <c r="A186" s="5" t="s">
        <v>17</v>
      </c>
      <c r="B186" s="5" t="s">
        <v>18</v>
      </c>
      <c r="C186" s="5" t="s">
        <v>19</v>
      </c>
      <c r="D186" s="5" t="s">
        <v>20</v>
      </c>
      <c r="E186" s="13">
        <v>15003001803</v>
      </c>
      <c r="F186" s="5">
        <v>3360</v>
      </c>
      <c r="G186" s="6">
        <v>2.5353878869085298</v>
      </c>
      <c r="H186" s="6">
        <v>50.432570265949565</v>
      </c>
      <c r="I186" s="5">
        <v>1</v>
      </c>
      <c r="J186" s="5" t="s">
        <v>155</v>
      </c>
      <c r="K186" s="8">
        <f>VLOOKUP(E186,MarkMorris_censusTracts_area!A:H,8,FALSE)</f>
        <v>140495.8468</v>
      </c>
      <c r="L186" s="9">
        <f t="shared" si="4"/>
        <v>140495.8468</v>
      </c>
      <c r="M186" s="9">
        <f t="shared" si="5"/>
        <v>1.2211143804549752E-4</v>
      </c>
    </row>
    <row r="187" spans="1:13" ht="17.399999999999999" customHeight="1" x14ac:dyDescent="0.3">
      <c r="A187" s="5" t="s">
        <v>17</v>
      </c>
      <c r="B187" s="5" t="s">
        <v>18</v>
      </c>
      <c r="C187" s="5" t="s">
        <v>19</v>
      </c>
      <c r="D187" s="5" t="s">
        <v>20</v>
      </c>
      <c r="E187" s="13">
        <v>15003004000</v>
      </c>
      <c r="F187" s="5">
        <v>1552</v>
      </c>
      <c r="G187" s="6">
        <v>27.333723016298599</v>
      </c>
      <c r="H187" s="6">
        <v>114.41494221060003</v>
      </c>
      <c r="I187" s="5">
        <v>0.3</v>
      </c>
      <c r="J187" s="5" t="s">
        <v>132</v>
      </c>
      <c r="K187" s="8">
        <f>VLOOKUP(E187,MarkMorris_censusTracts_area!A:H,8,FALSE)</f>
        <v>322632.10314700002</v>
      </c>
      <c r="L187" s="9">
        <f t="shared" si="4"/>
        <v>96789.630944100005</v>
      </c>
      <c r="M187" s="9">
        <f t="shared" si="5"/>
        <v>8.4124344538824035E-5</v>
      </c>
    </row>
    <row r="188" spans="1:13" ht="17.399999999999999" customHeight="1" x14ac:dyDescent="0.3">
      <c r="A188" s="5" t="s">
        <v>17</v>
      </c>
      <c r="B188" s="5" t="s">
        <v>18</v>
      </c>
      <c r="C188" s="5" t="s">
        <v>19</v>
      </c>
      <c r="D188" s="5" t="s">
        <v>20</v>
      </c>
      <c r="E188" s="13">
        <v>15003000107</v>
      </c>
      <c r="F188" s="5">
        <v>2818</v>
      </c>
      <c r="G188" s="6">
        <v>0.24764090379863199</v>
      </c>
      <c r="H188" s="6">
        <v>18.068356574630798</v>
      </c>
      <c r="I188" s="5">
        <v>0</v>
      </c>
      <c r="J188" s="5" t="s">
        <v>136</v>
      </c>
      <c r="K188" s="8">
        <f>VLOOKUP(E188,MarkMorris_censusTracts_area!A:H,8,FALSE)</f>
        <v>3132496.6578199998</v>
      </c>
      <c r="L188" s="9">
        <f t="shared" si="4"/>
        <v>0</v>
      </c>
      <c r="M188" s="9">
        <f t="shared" si="5"/>
        <v>0</v>
      </c>
    </row>
    <row r="189" spans="1:13" ht="17.399999999999999" customHeight="1" x14ac:dyDescent="0.3">
      <c r="A189" s="5" t="s">
        <v>17</v>
      </c>
      <c r="B189" s="5" t="s">
        <v>18</v>
      </c>
      <c r="C189" s="5" t="s">
        <v>19</v>
      </c>
      <c r="D189" s="5" t="s">
        <v>20</v>
      </c>
      <c r="E189" s="13">
        <v>15003000200</v>
      </c>
      <c r="F189" s="5">
        <v>5742</v>
      </c>
      <c r="G189" s="6">
        <v>0.27492179456949301</v>
      </c>
      <c r="H189" s="6">
        <v>17.928111903746245</v>
      </c>
      <c r="I189" s="5">
        <v>0</v>
      </c>
      <c r="J189" s="5" t="s">
        <v>211</v>
      </c>
      <c r="K189" s="8">
        <f>VLOOKUP(E189,MarkMorris_censusTracts_area!A:H,8,FALSE)</f>
        <v>10862988.6185</v>
      </c>
      <c r="L189" s="9">
        <f t="shared" si="4"/>
        <v>0</v>
      </c>
      <c r="M189" s="9">
        <f t="shared" si="5"/>
        <v>0</v>
      </c>
    </row>
    <row r="190" spans="1:13" ht="17.399999999999999" customHeight="1" x14ac:dyDescent="0.3">
      <c r="A190" s="5" t="s">
        <v>17</v>
      </c>
      <c r="B190" s="5" t="s">
        <v>18</v>
      </c>
      <c r="C190" s="5" t="s">
        <v>19</v>
      </c>
      <c r="D190" s="5" t="s">
        <v>20</v>
      </c>
      <c r="E190" s="13">
        <v>15003000301</v>
      </c>
      <c r="F190" s="5">
        <v>3307</v>
      </c>
      <c r="G190" s="6">
        <v>0.28080490493495702</v>
      </c>
      <c r="H190" s="6">
        <v>17.731033655420067</v>
      </c>
      <c r="I190" s="5">
        <v>0</v>
      </c>
      <c r="J190" s="5" t="s">
        <v>136</v>
      </c>
      <c r="K190" s="8">
        <f>VLOOKUP(E190,MarkMorris_censusTracts_area!A:H,8,FALSE)</f>
        <v>9239389.6141299997</v>
      </c>
      <c r="L190" s="9">
        <f t="shared" si="4"/>
        <v>0</v>
      </c>
      <c r="M190" s="9">
        <f t="shared" si="5"/>
        <v>0</v>
      </c>
    </row>
    <row r="191" spans="1:13" ht="17.399999999999999" customHeight="1" x14ac:dyDescent="0.3">
      <c r="A191" s="5" t="s">
        <v>17</v>
      </c>
      <c r="B191" s="5" t="s">
        <v>18</v>
      </c>
      <c r="C191" s="5" t="s">
        <v>19</v>
      </c>
      <c r="D191" s="5" t="s">
        <v>20</v>
      </c>
      <c r="E191" s="13">
        <v>15003000401</v>
      </c>
      <c r="F191" s="5">
        <v>2893</v>
      </c>
      <c r="G191" s="6">
        <v>0.32934865889873599</v>
      </c>
      <c r="H191" s="6">
        <v>18.318319817616882</v>
      </c>
      <c r="I191" s="5">
        <v>0</v>
      </c>
      <c r="J191" s="5" t="s">
        <v>207</v>
      </c>
      <c r="K191" s="8">
        <f>VLOOKUP(E191,MarkMorris_censusTracts_area!A:H,8,FALSE)</f>
        <v>6393323.5152500002</v>
      </c>
      <c r="L191" s="9">
        <f t="shared" si="4"/>
        <v>0</v>
      </c>
      <c r="M191" s="9">
        <f t="shared" si="5"/>
        <v>0</v>
      </c>
    </row>
    <row r="192" spans="1:13" ht="17.399999999999999" customHeight="1" x14ac:dyDescent="0.3">
      <c r="A192" s="5" t="s">
        <v>17</v>
      </c>
      <c r="B192" s="5" t="s">
        <v>18</v>
      </c>
      <c r="C192" s="5" t="s">
        <v>19</v>
      </c>
      <c r="D192" s="5" t="s">
        <v>20</v>
      </c>
      <c r="E192" s="13">
        <v>15003000902</v>
      </c>
      <c r="F192" s="5">
        <v>4088</v>
      </c>
      <c r="G192" s="6">
        <v>0.87374941366810199</v>
      </c>
      <c r="H192" s="6">
        <v>24.22986807567063</v>
      </c>
      <c r="I192" s="5">
        <v>0</v>
      </c>
      <c r="J192" s="5" t="s">
        <v>38</v>
      </c>
      <c r="K192" s="8">
        <f>VLOOKUP(E192,MarkMorris_censusTracts_area!A:H,8,FALSE)</f>
        <v>1639226.4286100001</v>
      </c>
      <c r="L192" s="9">
        <f t="shared" si="4"/>
        <v>0</v>
      </c>
      <c r="M192" s="9">
        <f t="shared" si="5"/>
        <v>0</v>
      </c>
    </row>
    <row r="193" spans="1:13" ht="17.399999999999999" customHeight="1" x14ac:dyDescent="0.3">
      <c r="A193" s="5" t="s">
        <v>17</v>
      </c>
      <c r="B193" s="5" t="s">
        <v>18</v>
      </c>
      <c r="C193" s="5" t="s">
        <v>19</v>
      </c>
      <c r="D193" s="5" t="s">
        <v>20</v>
      </c>
      <c r="E193" s="13">
        <v>15003000903</v>
      </c>
      <c r="F193" s="5">
        <v>2858</v>
      </c>
      <c r="G193" s="6">
        <v>1.0987500722677599</v>
      </c>
      <c r="H193" s="6">
        <v>28.977371045180359</v>
      </c>
      <c r="I193" s="5">
        <v>0</v>
      </c>
      <c r="J193" s="5" t="s">
        <v>136</v>
      </c>
      <c r="K193" s="8">
        <f>VLOOKUP(E193,MarkMorris_censusTracts_area!A:H,8,FALSE)</f>
        <v>669186.89169600001</v>
      </c>
      <c r="L193" s="9">
        <f t="shared" si="4"/>
        <v>0</v>
      </c>
      <c r="M193" s="9">
        <f t="shared" si="5"/>
        <v>0</v>
      </c>
    </row>
    <row r="194" spans="1:13" ht="17.399999999999999" customHeight="1" x14ac:dyDescent="0.3">
      <c r="A194" s="5" t="s">
        <v>17</v>
      </c>
      <c r="B194" s="5" t="s">
        <v>18</v>
      </c>
      <c r="C194" s="5" t="s">
        <v>19</v>
      </c>
      <c r="D194" s="5" t="s">
        <v>20</v>
      </c>
      <c r="E194" s="13">
        <v>15003001000</v>
      </c>
      <c r="F194" s="5">
        <v>3096</v>
      </c>
      <c r="G194" s="6">
        <v>0.31805460655265499</v>
      </c>
      <c r="H194" s="6">
        <v>17.848024599584839</v>
      </c>
      <c r="I194" s="5">
        <v>0</v>
      </c>
      <c r="J194" s="5" t="s">
        <v>136</v>
      </c>
      <c r="K194" s="8">
        <f>VLOOKUP(E194,MarkMorris_censusTracts_area!A:H,8,FALSE)</f>
        <v>9454089.6880900003</v>
      </c>
      <c r="L194" s="9">
        <f t="shared" si="4"/>
        <v>0</v>
      </c>
      <c r="M194" s="9">
        <f t="shared" si="5"/>
        <v>0</v>
      </c>
    </row>
    <row r="195" spans="1:13" ht="17.399999999999999" customHeight="1" x14ac:dyDescent="0.3">
      <c r="A195" s="5" t="s">
        <v>17</v>
      </c>
      <c r="B195" s="5" t="s">
        <v>18</v>
      </c>
      <c r="C195" s="5" t="s">
        <v>19</v>
      </c>
      <c r="D195" s="5" t="s">
        <v>20</v>
      </c>
      <c r="E195" s="13">
        <v>15003001202</v>
      </c>
      <c r="F195" s="5">
        <v>3030</v>
      </c>
      <c r="G195" s="6">
        <v>0.68373490758066002</v>
      </c>
      <c r="H195" s="6">
        <v>26.137947134742912</v>
      </c>
      <c r="I195" s="5">
        <v>0</v>
      </c>
      <c r="J195" s="5" t="s">
        <v>38</v>
      </c>
      <c r="K195" s="8">
        <f>VLOOKUP(E195,MarkMorris_censusTracts_area!A:H,8,FALSE)</f>
        <v>582415.781189</v>
      </c>
      <c r="L195" s="9">
        <f t="shared" ref="L195:L241" si="6">I195*K195</f>
        <v>0</v>
      </c>
      <c r="M195" s="9">
        <f t="shared" ref="M195:M241" si="7">L195/$L$1</f>
        <v>0</v>
      </c>
    </row>
    <row r="196" spans="1:13" ht="17.399999999999999" customHeight="1" x14ac:dyDescent="0.3">
      <c r="A196" s="5" t="s">
        <v>17</v>
      </c>
      <c r="B196" s="5" t="s">
        <v>18</v>
      </c>
      <c r="C196" s="5" t="s">
        <v>19</v>
      </c>
      <c r="D196" s="5" t="s">
        <v>20</v>
      </c>
      <c r="E196" s="13">
        <v>15003001500</v>
      </c>
      <c r="F196" s="5">
        <v>3527</v>
      </c>
      <c r="G196" s="6">
        <v>1.58475593195943</v>
      </c>
      <c r="H196" s="6">
        <v>34.617673864668177</v>
      </c>
      <c r="I196" s="5">
        <v>0</v>
      </c>
      <c r="J196" s="5" t="s">
        <v>38</v>
      </c>
      <c r="K196" s="8">
        <f>VLOOKUP(E196,MarkMorris_censusTracts_area!A:H,8,FALSE)</f>
        <v>610455.73773000005</v>
      </c>
      <c r="L196" s="9">
        <f t="shared" si="6"/>
        <v>0</v>
      </c>
      <c r="M196" s="9">
        <f t="shared" si="7"/>
        <v>0</v>
      </c>
    </row>
    <row r="197" spans="1:13" ht="17.399999999999999" customHeight="1" x14ac:dyDescent="0.3">
      <c r="A197" s="5" t="s">
        <v>17</v>
      </c>
      <c r="B197" s="5" t="s">
        <v>18</v>
      </c>
      <c r="C197" s="5" t="s">
        <v>19</v>
      </c>
      <c r="D197" s="5" t="s">
        <v>20</v>
      </c>
      <c r="E197" s="13">
        <v>15003002003</v>
      </c>
      <c r="F197" s="5">
        <v>2477</v>
      </c>
      <c r="G197" s="6">
        <v>5.4140970519401499</v>
      </c>
      <c r="H197" s="6">
        <v>55.712232866094709</v>
      </c>
      <c r="I197" s="5">
        <v>0</v>
      </c>
      <c r="J197" s="5" t="s">
        <v>136</v>
      </c>
      <c r="K197" s="8">
        <f>VLOOKUP(E197,MarkMorris_censusTracts_area!A:H,8,FALSE)</f>
        <v>155661.77650199999</v>
      </c>
      <c r="L197" s="9">
        <f t="shared" si="6"/>
        <v>0</v>
      </c>
      <c r="M197" s="9">
        <f t="shared" si="7"/>
        <v>0</v>
      </c>
    </row>
    <row r="198" spans="1:13" ht="17.399999999999999" customHeight="1" x14ac:dyDescent="0.3">
      <c r="A198" s="5" t="s">
        <v>17</v>
      </c>
      <c r="B198" s="5" t="s">
        <v>18</v>
      </c>
      <c r="C198" s="5" t="s">
        <v>19</v>
      </c>
      <c r="D198" s="5" t="s">
        <v>20</v>
      </c>
      <c r="E198" s="13">
        <v>15003002004</v>
      </c>
      <c r="F198" s="5">
        <v>1398</v>
      </c>
      <c r="G198" s="6">
        <v>3.6427634044650001</v>
      </c>
      <c r="H198" s="6">
        <v>46.671189793785331</v>
      </c>
      <c r="I198" s="5">
        <v>0</v>
      </c>
      <c r="J198" s="5" t="s">
        <v>136</v>
      </c>
      <c r="K198" s="8">
        <f>VLOOKUP(E198,MarkMorris_censusTracts_area!A:H,8,FALSE)</f>
        <v>164813.28099100001</v>
      </c>
      <c r="L198" s="9">
        <f t="shared" si="6"/>
        <v>0</v>
      </c>
      <c r="M198" s="9">
        <f t="shared" si="7"/>
        <v>0</v>
      </c>
    </row>
    <row r="199" spans="1:13" ht="17.399999999999999" customHeight="1" x14ac:dyDescent="0.3">
      <c r="A199" s="5" t="s">
        <v>17</v>
      </c>
      <c r="B199" s="5" t="s">
        <v>18</v>
      </c>
      <c r="C199" s="5" t="s">
        <v>19</v>
      </c>
      <c r="D199" s="5" t="s">
        <v>20</v>
      </c>
      <c r="E199" s="13">
        <v>15003002005</v>
      </c>
      <c r="F199" s="5">
        <v>2389</v>
      </c>
      <c r="G199" s="6">
        <v>3.2862299086543501</v>
      </c>
      <c r="H199" s="6">
        <v>51.485941735625495</v>
      </c>
      <c r="I199" s="5">
        <v>0</v>
      </c>
      <c r="J199" s="5" t="s">
        <v>136</v>
      </c>
      <c r="K199" s="8">
        <f>VLOOKUP(E199,MarkMorris_censusTracts_area!A:H,8,FALSE)</f>
        <v>134049.75022099999</v>
      </c>
      <c r="L199" s="9">
        <f t="shared" si="6"/>
        <v>0</v>
      </c>
      <c r="M199" s="9">
        <f t="shared" si="7"/>
        <v>0</v>
      </c>
    </row>
    <row r="200" spans="1:13" ht="17.399999999999999" customHeight="1" x14ac:dyDescent="0.3">
      <c r="A200" s="5" t="s">
        <v>17</v>
      </c>
      <c r="B200" s="5" t="s">
        <v>18</v>
      </c>
      <c r="C200" s="5" t="s">
        <v>19</v>
      </c>
      <c r="D200" s="5" t="s">
        <v>20</v>
      </c>
      <c r="E200" s="13">
        <v>15003002800</v>
      </c>
      <c r="F200" s="5">
        <v>3678</v>
      </c>
      <c r="G200" s="6">
        <v>0.605733467535022</v>
      </c>
      <c r="H200" s="6">
        <v>22.444950329823207</v>
      </c>
      <c r="I200" s="5">
        <v>0</v>
      </c>
      <c r="J200" s="5" t="s">
        <v>48</v>
      </c>
      <c r="K200" s="8">
        <f>VLOOKUP(E200,MarkMorris_censusTracts_area!A:H,8,FALSE)</f>
        <v>2406039.32907</v>
      </c>
      <c r="L200" s="9">
        <f t="shared" si="6"/>
        <v>0</v>
      </c>
      <c r="M200" s="9">
        <f t="shared" si="7"/>
        <v>0</v>
      </c>
    </row>
    <row r="201" spans="1:13" ht="17.399999999999999" customHeight="1" x14ac:dyDescent="0.3">
      <c r="A201" s="5" t="s">
        <v>17</v>
      </c>
      <c r="B201" s="5" t="s">
        <v>18</v>
      </c>
      <c r="C201" s="5" t="s">
        <v>19</v>
      </c>
      <c r="D201" s="5" t="s">
        <v>20</v>
      </c>
      <c r="E201" s="13">
        <v>15003003000</v>
      </c>
      <c r="F201" s="5">
        <v>4321</v>
      </c>
      <c r="G201" s="6">
        <v>0.99782526488956402</v>
      </c>
      <c r="H201" s="6">
        <v>23.882127210782031</v>
      </c>
      <c r="I201" s="5">
        <v>0</v>
      </c>
      <c r="J201" s="5" t="s">
        <v>38</v>
      </c>
      <c r="K201" s="8">
        <f>VLOOKUP(E201,MarkMorris_censusTracts_area!A:H,8,FALSE)</f>
        <v>1651601.9446099999</v>
      </c>
      <c r="L201" s="9">
        <f t="shared" si="6"/>
        <v>0</v>
      </c>
      <c r="M201" s="9">
        <f t="shared" si="7"/>
        <v>0</v>
      </c>
    </row>
    <row r="202" spans="1:13" ht="17.399999999999999" customHeight="1" x14ac:dyDescent="0.3">
      <c r="A202" s="5" t="s">
        <v>17</v>
      </c>
      <c r="B202" s="5" t="s">
        <v>18</v>
      </c>
      <c r="C202" s="5" t="s">
        <v>19</v>
      </c>
      <c r="D202" s="5" t="s">
        <v>20</v>
      </c>
      <c r="E202" s="13">
        <v>15003003200</v>
      </c>
      <c r="F202" s="5">
        <v>833</v>
      </c>
      <c r="G202" s="6">
        <v>0.49400389955919399</v>
      </c>
      <c r="H202" s="6">
        <v>21.22768562551234</v>
      </c>
      <c r="I202" s="5">
        <v>0</v>
      </c>
      <c r="J202" s="5" t="s">
        <v>82</v>
      </c>
      <c r="K202" s="8">
        <f>VLOOKUP(E202,MarkMorris_censusTracts_area!A:H,8,FALSE)</f>
        <v>5911056.2524899999</v>
      </c>
      <c r="L202" s="9">
        <f t="shared" si="6"/>
        <v>0</v>
      </c>
      <c r="M202" s="9">
        <f t="shared" si="7"/>
        <v>0</v>
      </c>
    </row>
    <row r="203" spans="1:13" ht="17.399999999999999" customHeight="1" x14ac:dyDescent="0.3">
      <c r="A203" s="5" t="s">
        <v>17</v>
      </c>
      <c r="B203" s="5" t="s">
        <v>18</v>
      </c>
      <c r="C203" s="5" t="s">
        <v>19</v>
      </c>
      <c r="D203" s="5" t="s">
        <v>20</v>
      </c>
      <c r="E203" s="13">
        <v>15003003405</v>
      </c>
      <c r="F203" s="5">
        <v>3250</v>
      </c>
      <c r="G203" s="6">
        <v>1.7177512618366</v>
      </c>
      <c r="H203" s="6">
        <v>38.117705227997853</v>
      </c>
      <c r="I203" s="5">
        <v>0</v>
      </c>
      <c r="J203" s="5" t="s">
        <v>136</v>
      </c>
      <c r="K203" s="8">
        <f>VLOOKUP(E203,MarkMorris_censusTracts_area!A:H,8,FALSE)</f>
        <v>190239.66449600001</v>
      </c>
      <c r="L203" s="9">
        <f t="shared" si="6"/>
        <v>0</v>
      </c>
      <c r="M203" s="9">
        <f t="shared" si="7"/>
        <v>0</v>
      </c>
    </row>
    <row r="204" spans="1:13" ht="17.399999999999999" customHeight="1" x14ac:dyDescent="0.3">
      <c r="A204" s="5" t="s">
        <v>17</v>
      </c>
      <c r="B204" s="5" t="s">
        <v>18</v>
      </c>
      <c r="C204" s="5" t="s">
        <v>19</v>
      </c>
      <c r="D204" s="5" t="s">
        <v>20</v>
      </c>
      <c r="E204" s="13">
        <v>15003003406</v>
      </c>
      <c r="F204" s="5">
        <v>5777</v>
      </c>
      <c r="G204" s="6">
        <v>2.1965921731364899</v>
      </c>
      <c r="H204" s="6">
        <v>54.204271823278773</v>
      </c>
      <c r="I204" s="5">
        <v>0</v>
      </c>
      <c r="J204" s="5" t="s">
        <v>38</v>
      </c>
      <c r="K204" s="8">
        <f>VLOOKUP(E204,MarkMorris_censusTracts_area!A:H,8,FALSE)</f>
        <v>262100.99017</v>
      </c>
      <c r="L204" s="9">
        <f t="shared" si="6"/>
        <v>0</v>
      </c>
      <c r="M204" s="9">
        <f t="shared" si="7"/>
        <v>0</v>
      </c>
    </row>
    <row r="205" spans="1:13" ht="17.399999999999999" customHeight="1" x14ac:dyDescent="0.3">
      <c r="A205" s="5" t="s">
        <v>17</v>
      </c>
      <c r="B205" s="5" t="s">
        <v>18</v>
      </c>
      <c r="C205" s="5" t="s">
        <v>19</v>
      </c>
      <c r="D205" s="5" t="s">
        <v>20</v>
      </c>
      <c r="E205" s="13">
        <v>15003003604</v>
      </c>
      <c r="F205" s="5">
        <v>2519</v>
      </c>
      <c r="G205" s="6">
        <v>7.1962715402139299</v>
      </c>
      <c r="H205" s="6">
        <v>58.497425660049913</v>
      </c>
      <c r="I205" s="5">
        <v>0</v>
      </c>
      <c r="J205" s="5" t="s">
        <v>136</v>
      </c>
      <c r="K205" s="8">
        <f>VLOOKUP(E205,MarkMorris_censusTracts_area!A:H,8,FALSE)</f>
        <v>203585.15544</v>
      </c>
      <c r="L205" s="9">
        <f t="shared" si="6"/>
        <v>0</v>
      </c>
      <c r="M205" s="9">
        <f t="shared" si="7"/>
        <v>0</v>
      </c>
    </row>
    <row r="206" spans="1:13" ht="17.399999999999999" customHeight="1" x14ac:dyDescent="0.3">
      <c r="A206" s="5" t="s">
        <v>17</v>
      </c>
      <c r="B206" s="5" t="s">
        <v>18</v>
      </c>
      <c r="C206" s="5" t="s">
        <v>19</v>
      </c>
      <c r="D206" s="5" t="s">
        <v>20</v>
      </c>
      <c r="E206" s="13">
        <v>15003005400</v>
      </c>
      <c r="F206" s="5">
        <v>1637</v>
      </c>
      <c r="G206" s="6">
        <v>2.9384244815490201</v>
      </c>
      <c r="H206" s="6">
        <v>44.967164656424195</v>
      </c>
      <c r="I206" s="5">
        <v>0</v>
      </c>
      <c r="J206" s="5" t="s">
        <v>136</v>
      </c>
      <c r="K206" s="8">
        <f>VLOOKUP(E206,MarkMorris_censusTracts_area!A:H,8,FALSE)</f>
        <v>89553.114746899999</v>
      </c>
      <c r="L206" s="9">
        <f t="shared" si="6"/>
        <v>0</v>
      </c>
      <c r="M206" s="9">
        <f t="shared" si="7"/>
        <v>0</v>
      </c>
    </row>
    <row r="207" spans="1:13" ht="17.399999999999999" customHeight="1" x14ac:dyDescent="0.3">
      <c r="A207" s="5" t="s">
        <v>17</v>
      </c>
      <c r="B207" s="5" t="s">
        <v>18</v>
      </c>
      <c r="C207" s="5" t="s">
        <v>19</v>
      </c>
      <c r="D207" s="5" t="s">
        <v>20</v>
      </c>
      <c r="E207" s="13">
        <v>15003005900</v>
      </c>
      <c r="F207" s="5">
        <v>3353</v>
      </c>
      <c r="G207" s="6">
        <v>4.28890070412253</v>
      </c>
      <c r="H207" s="6">
        <v>41.714426575282225</v>
      </c>
      <c r="I207" s="5">
        <v>0</v>
      </c>
      <c r="J207" s="5" t="s">
        <v>136</v>
      </c>
      <c r="K207" s="8">
        <f>VLOOKUP(E207,MarkMorris_censusTracts_area!A:H,8,FALSE)</f>
        <v>2350020.9410600001</v>
      </c>
      <c r="L207" s="9">
        <f t="shared" si="6"/>
        <v>0</v>
      </c>
      <c r="M207" s="9">
        <f t="shared" si="7"/>
        <v>0</v>
      </c>
    </row>
    <row r="208" spans="1:13" ht="17.399999999999999" customHeight="1" x14ac:dyDescent="0.3">
      <c r="A208" s="5" t="s">
        <v>17</v>
      </c>
      <c r="B208" s="5" t="s">
        <v>18</v>
      </c>
      <c r="C208" s="5" t="s">
        <v>19</v>
      </c>
      <c r="D208" s="5" t="s">
        <v>20</v>
      </c>
      <c r="E208" s="13">
        <v>15003006000</v>
      </c>
      <c r="F208" s="5">
        <v>5421</v>
      </c>
      <c r="G208" s="6">
        <v>4.0340824188936697</v>
      </c>
      <c r="H208" s="6">
        <v>41.774741025741527</v>
      </c>
      <c r="I208" s="5">
        <v>0</v>
      </c>
      <c r="J208" s="5" t="s">
        <v>136</v>
      </c>
      <c r="K208" s="8">
        <f>VLOOKUP(E208,MarkMorris_censusTracts_area!A:H,8,FALSE)</f>
        <v>777494.04543299996</v>
      </c>
      <c r="L208" s="9">
        <f t="shared" si="6"/>
        <v>0</v>
      </c>
      <c r="M208" s="9">
        <f t="shared" si="7"/>
        <v>0</v>
      </c>
    </row>
    <row r="209" spans="1:13" ht="17.399999999999999" customHeight="1" x14ac:dyDescent="0.3">
      <c r="A209" s="5" t="s">
        <v>17</v>
      </c>
      <c r="B209" s="5" t="s">
        <v>18</v>
      </c>
      <c r="C209" s="5" t="s">
        <v>19</v>
      </c>
      <c r="D209" s="5" t="s">
        <v>20</v>
      </c>
      <c r="E209" s="13">
        <v>15003006302</v>
      </c>
      <c r="F209" s="5">
        <v>2720</v>
      </c>
      <c r="G209" s="6">
        <v>0.57158543646252902</v>
      </c>
      <c r="H209" s="6">
        <v>21.639486736300697</v>
      </c>
      <c r="I209" s="5">
        <v>0</v>
      </c>
      <c r="J209" s="5" t="s">
        <v>38</v>
      </c>
      <c r="K209" s="8">
        <f>VLOOKUP(E209,MarkMorris_censusTracts_area!A:H,8,FALSE)</f>
        <v>513934.21255</v>
      </c>
      <c r="L209" s="9">
        <f t="shared" si="6"/>
        <v>0</v>
      </c>
      <c r="M209" s="9">
        <f t="shared" si="7"/>
        <v>0</v>
      </c>
    </row>
    <row r="210" spans="1:13" ht="17.399999999999999" customHeight="1" x14ac:dyDescent="0.3">
      <c r="A210" s="5" t="s">
        <v>17</v>
      </c>
      <c r="B210" s="5" t="s">
        <v>18</v>
      </c>
      <c r="C210" s="5" t="s">
        <v>19</v>
      </c>
      <c r="D210" s="5" t="s">
        <v>20</v>
      </c>
      <c r="E210" s="13">
        <v>15003006401</v>
      </c>
      <c r="F210" s="5">
        <v>2059</v>
      </c>
      <c r="G210" s="6">
        <v>1.0028489338325199</v>
      </c>
      <c r="H210" s="6">
        <v>30.760915737557635</v>
      </c>
      <c r="I210" s="5">
        <v>0</v>
      </c>
      <c r="J210" s="5" t="s">
        <v>38</v>
      </c>
      <c r="K210" s="8">
        <f>VLOOKUP(E210,MarkMorris_censusTracts_area!A:H,8,FALSE)</f>
        <v>216932.86553700001</v>
      </c>
      <c r="L210" s="9">
        <f t="shared" si="6"/>
        <v>0</v>
      </c>
      <c r="M210" s="9">
        <f t="shared" si="7"/>
        <v>0</v>
      </c>
    </row>
    <row r="211" spans="1:13" ht="17.399999999999999" customHeight="1" x14ac:dyDescent="0.3">
      <c r="A211" s="5" t="s">
        <v>17</v>
      </c>
      <c r="B211" s="5" t="s">
        <v>18</v>
      </c>
      <c r="C211" s="5" t="s">
        <v>19</v>
      </c>
      <c r="D211" s="5" t="s">
        <v>20</v>
      </c>
      <c r="E211" s="13">
        <v>15003006500</v>
      </c>
      <c r="F211" s="5">
        <v>4541</v>
      </c>
      <c r="G211" s="6">
        <v>0.34721861284052602</v>
      </c>
      <c r="H211" s="6">
        <v>18.24902861632172</v>
      </c>
      <c r="I211" s="5">
        <v>0</v>
      </c>
      <c r="J211" s="5" t="s">
        <v>136</v>
      </c>
      <c r="K211" s="8">
        <f>VLOOKUP(E211,MarkMorris_censusTracts_area!A:H,8,FALSE)</f>
        <v>10650237.5482</v>
      </c>
      <c r="L211" s="9">
        <f t="shared" si="6"/>
        <v>0</v>
      </c>
      <c r="M211" s="9">
        <f t="shared" si="7"/>
        <v>0</v>
      </c>
    </row>
    <row r="212" spans="1:13" ht="17.399999999999999" customHeight="1" x14ac:dyDescent="0.3">
      <c r="A212" s="5" t="s">
        <v>17</v>
      </c>
      <c r="B212" s="5" t="s">
        <v>18</v>
      </c>
      <c r="C212" s="5" t="s">
        <v>19</v>
      </c>
      <c r="D212" s="5" t="s">
        <v>20</v>
      </c>
      <c r="E212" s="13">
        <v>15003006806</v>
      </c>
      <c r="F212" s="5">
        <v>1704</v>
      </c>
      <c r="G212" s="6">
        <v>0.82430141375871502</v>
      </c>
      <c r="H212" s="6">
        <v>29.685208312463068</v>
      </c>
      <c r="I212" s="5">
        <v>0</v>
      </c>
      <c r="J212" s="5" t="s">
        <v>131</v>
      </c>
      <c r="K212" s="8">
        <f>VLOOKUP(E212,MarkMorris_censusTracts_area!A:H,8,FALSE)</f>
        <v>517843.53778399999</v>
      </c>
      <c r="L212" s="9">
        <f t="shared" si="6"/>
        <v>0</v>
      </c>
      <c r="M212" s="9">
        <f t="shared" si="7"/>
        <v>0</v>
      </c>
    </row>
    <row r="213" spans="1:13" ht="17.399999999999999" customHeight="1" x14ac:dyDescent="0.3">
      <c r="A213" s="5" t="s">
        <v>17</v>
      </c>
      <c r="B213" s="5" t="s">
        <v>18</v>
      </c>
      <c r="C213" s="5" t="s">
        <v>19</v>
      </c>
      <c r="D213" s="5" t="s">
        <v>20</v>
      </c>
      <c r="E213" s="13">
        <v>15003007804</v>
      </c>
      <c r="F213" s="5">
        <v>1907</v>
      </c>
      <c r="G213" s="6">
        <v>0.51908915669578803</v>
      </c>
      <c r="H213" s="6">
        <v>23.015816363836841</v>
      </c>
      <c r="I213" s="5">
        <v>0</v>
      </c>
      <c r="J213" s="5" t="s">
        <v>38</v>
      </c>
      <c r="K213" s="8">
        <f>VLOOKUP(E213,MarkMorris_censusTracts_area!A:H,8,FALSE)</f>
        <v>524554.42598499998</v>
      </c>
      <c r="L213" s="9">
        <f t="shared" si="6"/>
        <v>0</v>
      </c>
      <c r="M213" s="9">
        <f t="shared" si="7"/>
        <v>0</v>
      </c>
    </row>
    <row r="214" spans="1:13" ht="17.399999999999999" customHeight="1" x14ac:dyDescent="0.3">
      <c r="A214" s="5" t="s">
        <v>17</v>
      </c>
      <c r="B214" s="5" t="s">
        <v>18</v>
      </c>
      <c r="C214" s="5" t="s">
        <v>19</v>
      </c>
      <c r="D214" s="5" t="s">
        <v>20</v>
      </c>
      <c r="E214" s="13">
        <v>15003007810</v>
      </c>
      <c r="F214" s="5">
        <v>5450</v>
      </c>
      <c r="G214" s="6">
        <v>0.24994712951453699</v>
      </c>
      <c r="H214" s="6">
        <v>17.218720188322497</v>
      </c>
      <c r="I214" s="5">
        <v>0</v>
      </c>
      <c r="J214" s="5" t="s">
        <v>34</v>
      </c>
      <c r="K214" s="8">
        <f>VLOOKUP(E214,MarkMorris_censusTracts_area!A:H,8,FALSE)</f>
        <v>23348478.983199999</v>
      </c>
      <c r="L214" s="9">
        <f t="shared" si="6"/>
        <v>0</v>
      </c>
      <c r="M214" s="9">
        <f t="shared" si="7"/>
        <v>0</v>
      </c>
    </row>
    <row r="215" spans="1:13" ht="17.399999999999999" customHeight="1" x14ac:dyDescent="0.3">
      <c r="A215" s="5" t="s">
        <v>17</v>
      </c>
      <c r="B215" s="5" t="s">
        <v>18</v>
      </c>
      <c r="C215" s="5" t="s">
        <v>19</v>
      </c>
      <c r="D215" s="5" t="s">
        <v>20</v>
      </c>
      <c r="E215" s="13">
        <v>15003008005</v>
      </c>
      <c r="F215" s="5">
        <v>6864</v>
      </c>
      <c r="G215" s="6">
        <v>0.25292095053143798</v>
      </c>
      <c r="H215" s="6">
        <v>17.339249551160428</v>
      </c>
      <c r="I215" s="5">
        <v>0</v>
      </c>
      <c r="J215" s="5" t="s">
        <v>213</v>
      </c>
      <c r="K215" s="8">
        <f>VLOOKUP(E215,MarkMorris_censusTracts_area!A:H,8,FALSE)</f>
        <v>14425836.888800001</v>
      </c>
      <c r="L215" s="9">
        <f t="shared" si="6"/>
        <v>0</v>
      </c>
      <c r="M215" s="9">
        <f t="shared" si="7"/>
        <v>0</v>
      </c>
    </row>
    <row r="216" spans="1:13" ht="17.399999999999999" customHeight="1" x14ac:dyDescent="0.3">
      <c r="A216" s="5" t="s">
        <v>17</v>
      </c>
      <c r="B216" s="5" t="s">
        <v>18</v>
      </c>
      <c r="C216" s="5" t="s">
        <v>19</v>
      </c>
      <c r="D216" s="5" t="s">
        <v>20</v>
      </c>
      <c r="E216" s="13">
        <v>15003008412</v>
      </c>
      <c r="F216" s="5">
        <v>6543</v>
      </c>
      <c r="G216" s="6">
        <v>0.67697331209698297</v>
      </c>
      <c r="H216" s="6">
        <v>27.690069199593601</v>
      </c>
      <c r="I216" s="5">
        <v>0</v>
      </c>
      <c r="J216" s="5" t="s">
        <v>38</v>
      </c>
      <c r="K216" s="8">
        <f>VLOOKUP(E216,MarkMorris_censusTracts_area!A:H,8,FALSE)</f>
        <v>689781.015029</v>
      </c>
      <c r="L216" s="9">
        <f t="shared" si="6"/>
        <v>0</v>
      </c>
      <c r="M216" s="9">
        <f t="shared" si="7"/>
        <v>0</v>
      </c>
    </row>
    <row r="217" spans="1:13" ht="17.399999999999999" customHeight="1" x14ac:dyDescent="0.3">
      <c r="A217" s="5" t="s">
        <v>17</v>
      </c>
      <c r="B217" s="5" t="s">
        <v>18</v>
      </c>
      <c r="C217" s="5" t="s">
        <v>19</v>
      </c>
      <c r="D217" s="5" t="s">
        <v>20</v>
      </c>
      <c r="E217" s="13">
        <v>15003008611</v>
      </c>
      <c r="F217" s="5">
        <v>84</v>
      </c>
      <c r="G217" s="6">
        <v>0.40787909901633401</v>
      </c>
      <c r="H217" s="6">
        <v>18.572067417205648</v>
      </c>
      <c r="I217" s="5">
        <v>0</v>
      </c>
      <c r="J217" s="5" t="s">
        <v>136</v>
      </c>
      <c r="K217" s="8">
        <f>VLOOKUP(E217,MarkMorris_censusTracts_area!A:H,8,FALSE)</f>
        <v>13863300.210999999</v>
      </c>
      <c r="L217" s="9">
        <f t="shared" si="6"/>
        <v>0</v>
      </c>
      <c r="M217" s="9">
        <f t="shared" si="7"/>
        <v>0</v>
      </c>
    </row>
    <row r="218" spans="1:13" ht="17.399999999999999" customHeight="1" x14ac:dyDescent="0.3">
      <c r="A218" s="5" t="s">
        <v>17</v>
      </c>
      <c r="B218" s="5" t="s">
        <v>18</v>
      </c>
      <c r="C218" s="5" t="s">
        <v>19</v>
      </c>
      <c r="D218" s="5" t="s">
        <v>20</v>
      </c>
      <c r="E218" s="13">
        <v>15003008613</v>
      </c>
      <c r="F218" s="5">
        <v>904</v>
      </c>
      <c r="G218" s="6">
        <v>0.57475092978758902</v>
      </c>
      <c r="H218" s="6">
        <v>21.17081642123815</v>
      </c>
      <c r="I218" s="5">
        <v>0</v>
      </c>
      <c r="J218" s="5" t="s">
        <v>38</v>
      </c>
      <c r="K218" s="8">
        <f>VLOOKUP(E218,MarkMorris_censusTracts_area!A:H,8,FALSE)</f>
        <v>329772.87431500002</v>
      </c>
      <c r="L218" s="9">
        <f t="shared" si="6"/>
        <v>0</v>
      </c>
      <c r="M218" s="9">
        <f t="shared" si="7"/>
        <v>0</v>
      </c>
    </row>
    <row r="219" spans="1:13" ht="17.399999999999999" customHeight="1" x14ac:dyDescent="0.3">
      <c r="A219" s="5" t="s">
        <v>17</v>
      </c>
      <c r="B219" s="5" t="s">
        <v>18</v>
      </c>
      <c r="C219" s="5" t="s">
        <v>19</v>
      </c>
      <c r="D219" s="5" t="s">
        <v>20</v>
      </c>
      <c r="E219" s="13">
        <v>15003008920</v>
      </c>
      <c r="F219" s="5">
        <v>4296</v>
      </c>
      <c r="G219" s="6">
        <v>0.84790333975626897</v>
      </c>
      <c r="H219" s="6">
        <v>21.26965691675111</v>
      </c>
      <c r="I219" s="5">
        <v>0</v>
      </c>
      <c r="J219" s="5" t="s">
        <v>48</v>
      </c>
      <c r="K219" s="8">
        <f>VLOOKUP(E219,MarkMorris_censusTracts_area!A:H,8,FALSE)</f>
        <v>5535744.8174400004</v>
      </c>
      <c r="L219" s="9">
        <f t="shared" si="6"/>
        <v>0</v>
      </c>
      <c r="M219" s="9">
        <f t="shared" si="7"/>
        <v>0</v>
      </c>
    </row>
    <row r="220" spans="1:13" ht="17.399999999999999" customHeight="1" x14ac:dyDescent="0.3">
      <c r="A220" s="5" t="s">
        <v>17</v>
      </c>
      <c r="B220" s="5" t="s">
        <v>18</v>
      </c>
      <c r="C220" s="5" t="s">
        <v>19</v>
      </c>
      <c r="D220" s="5" t="s">
        <v>20</v>
      </c>
      <c r="E220" s="13">
        <v>15003008926</v>
      </c>
      <c r="F220" s="5">
        <v>1572</v>
      </c>
      <c r="G220" s="6">
        <v>0.31642417037293302</v>
      </c>
      <c r="H220" s="6">
        <v>19.411099736921848</v>
      </c>
      <c r="I220" s="5">
        <v>0</v>
      </c>
      <c r="J220" s="5" t="s">
        <v>61</v>
      </c>
      <c r="K220" s="8">
        <f>VLOOKUP(E220,MarkMorris_censusTracts_area!A:H,8,FALSE)</f>
        <v>2430894.22419</v>
      </c>
      <c r="L220" s="9">
        <f t="shared" si="6"/>
        <v>0</v>
      </c>
      <c r="M220" s="9">
        <f t="shared" si="7"/>
        <v>0</v>
      </c>
    </row>
    <row r="221" spans="1:13" ht="17.399999999999999" customHeight="1" x14ac:dyDescent="0.3">
      <c r="A221" s="5" t="s">
        <v>17</v>
      </c>
      <c r="B221" s="5" t="s">
        <v>18</v>
      </c>
      <c r="C221" s="5" t="s">
        <v>19</v>
      </c>
      <c r="D221" s="5" t="s">
        <v>20</v>
      </c>
      <c r="E221" s="5">
        <v>15003008927</v>
      </c>
      <c r="F221" s="5">
        <v>5180</v>
      </c>
      <c r="G221" s="6">
        <v>0.36803306052984402</v>
      </c>
      <c r="H221" s="6">
        <v>21.511073805722866</v>
      </c>
      <c r="I221" s="5">
        <v>0</v>
      </c>
      <c r="J221" s="5" t="s">
        <v>38</v>
      </c>
      <c r="K221" s="8">
        <f>VLOOKUP(E221,MarkMorris_censusTracts_area!A:H,8,FALSE)</f>
        <v>1257903.2790399999</v>
      </c>
      <c r="L221" s="9">
        <f t="shared" si="6"/>
        <v>0</v>
      </c>
      <c r="M221" s="9">
        <f t="shared" si="7"/>
        <v>0</v>
      </c>
    </row>
    <row r="222" spans="1:13" ht="17.399999999999999" customHeight="1" x14ac:dyDescent="0.3">
      <c r="A222" s="5" t="s">
        <v>17</v>
      </c>
      <c r="B222" s="5" t="s">
        <v>18</v>
      </c>
      <c r="C222" s="5" t="s">
        <v>19</v>
      </c>
      <c r="D222" s="5" t="s">
        <v>20</v>
      </c>
      <c r="E222" s="13">
        <v>15003008931</v>
      </c>
      <c r="F222" s="5">
        <v>3310</v>
      </c>
      <c r="G222" s="6">
        <v>0.14669463993624199</v>
      </c>
      <c r="H222" s="6">
        <v>16.247031860215493</v>
      </c>
      <c r="I222" s="5">
        <v>0</v>
      </c>
      <c r="J222" s="5" t="s">
        <v>214</v>
      </c>
      <c r="K222" s="8">
        <f>VLOOKUP(E222,MarkMorris_censusTracts_area!A:H,8,FALSE)</f>
        <v>78108728.006400004</v>
      </c>
      <c r="L222" s="9">
        <f t="shared" si="6"/>
        <v>0</v>
      </c>
      <c r="M222" s="9">
        <f t="shared" si="7"/>
        <v>0</v>
      </c>
    </row>
    <row r="223" spans="1:13" ht="17.399999999999999" customHeight="1" x14ac:dyDescent="0.3">
      <c r="A223" s="5" t="s">
        <v>17</v>
      </c>
      <c r="B223" s="5" t="s">
        <v>18</v>
      </c>
      <c r="C223" s="5" t="s">
        <v>19</v>
      </c>
      <c r="D223" s="5" t="s">
        <v>20</v>
      </c>
      <c r="E223" s="13">
        <v>15003009100</v>
      </c>
      <c r="F223" s="5">
        <v>5332</v>
      </c>
      <c r="G223" s="6">
        <v>0.15563317589931999</v>
      </c>
      <c r="H223" s="6">
        <v>16.512702646430601</v>
      </c>
      <c r="I223" s="5">
        <v>0</v>
      </c>
      <c r="J223" s="5" t="s">
        <v>136</v>
      </c>
      <c r="K223" s="8">
        <f>VLOOKUP(E223,MarkMorris_censusTracts_area!A:H,8,FALSE)</f>
        <v>36160824.150799997</v>
      </c>
      <c r="L223" s="9">
        <f t="shared" si="6"/>
        <v>0</v>
      </c>
      <c r="M223" s="9">
        <f t="shared" si="7"/>
        <v>0</v>
      </c>
    </row>
    <row r="224" spans="1:13" ht="17.399999999999999" customHeight="1" x14ac:dyDescent="0.3">
      <c r="A224" s="5" t="s">
        <v>17</v>
      </c>
      <c r="B224" s="5" t="s">
        <v>18</v>
      </c>
      <c r="C224" s="5" t="s">
        <v>19</v>
      </c>
      <c r="D224" s="5" t="s">
        <v>20</v>
      </c>
      <c r="E224" s="13">
        <v>15003009502</v>
      </c>
      <c r="F224" s="5">
        <v>4243</v>
      </c>
      <c r="G224" s="6">
        <v>0.56971943368603495</v>
      </c>
      <c r="H224" s="6">
        <v>20.068055931661736</v>
      </c>
      <c r="I224" s="5">
        <v>0</v>
      </c>
      <c r="J224" s="5" t="s">
        <v>38</v>
      </c>
      <c r="K224" s="8">
        <f>VLOOKUP(E224,MarkMorris_censusTracts_area!A:H,8,FALSE)</f>
        <v>1590804.6505</v>
      </c>
      <c r="L224" s="9">
        <f t="shared" si="6"/>
        <v>0</v>
      </c>
      <c r="M224" s="9">
        <f t="shared" si="7"/>
        <v>0</v>
      </c>
    </row>
    <row r="225" spans="1:13" ht="17.399999999999999" customHeight="1" x14ac:dyDescent="0.3">
      <c r="A225" s="5" t="s">
        <v>17</v>
      </c>
      <c r="B225" s="5" t="s">
        <v>18</v>
      </c>
      <c r="C225" s="5" t="s">
        <v>19</v>
      </c>
      <c r="D225" s="5" t="s">
        <v>20</v>
      </c>
      <c r="E225" s="13">
        <v>15003009608</v>
      </c>
      <c r="F225" s="5">
        <v>5682</v>
      </c>
      <c r="G225" s="6">
        <v>0.31917542984341501</v>
      </c>
      <c r="H225" s="6">
        <v>17.437734631318513</v>
      </c>
      <c r="I225" s="5">
        <v>0</v>
      </c>
      <c r="J225" s="5" t="s">
        <v>62</v>
      </c>
      <c r="K225" s="8">
        <f>VLOOKUP(E225,MarkMorris_censusTracts_area!A:H,8,FALSE)</f>
        <v>48871980.257799998</v>
      </c>
      <c r="L225" s="9">
        <f t="shared" si="6"/>
        <v>0</v>
      </c>
      <c r="M225" s="9">
        <f t="shared" si="7"/>
        <v>0</v>
      </c>
    </row>
    <row r="226" spans="1:13" ht="33" customHeight="1" x14ac:dyDescent="0.3">
      <c r="A226" s="5" t="s">
        <v>17</v>
      </c>
      <c r="B226" s="5" t="s">
        <v>18</v>
      </c>
      <c r="C226" s="5" t="s">
        <v>19</v>
      </c>
      <c r="D226" s="5" t="s">
        <v>20</v>
      </c>
      <c r="E226" s="13">
        <v>15003009701</v>
      </c>
      <c r="F226" s="5">
        <v>6635</v>
      </c>
      <c r="G226" s="6">
        <v>0.263404950762051</v>
      </c>
      <c r="H226" s="6">
        <v>17.052469431838126</v>
      </c>
      <c r="I226" s="5">
        <v>0</v>
      </c>
      <c r="J226" s="5" t="s">
        <v>212</v>
      </c>
      <c r="K226" s="8">
        <f>VLOOKUP(E226,MarkMorris_censusTracts_area!A:H,8,FALSE)</f>
        <v>22191895.711800002</v>
      </c>
      <c r="L226" s="9">
        <f t="shared" si="6"/>
        <v>0</v>
      </c>
      <c r="M226" s="9">
        <f t="shared" si="7"/>
        <v>0</v>
      </c>
    </row>
    <row r="227" spans="1:13" ht="17.399999999999999" customHeight="1" x14ac:dyDescent="0.3">
      <c r="A227" s="5" t="s">
        <v>17</v>
      </c>
      <c r="B227" s="5" t="s">
        <v>18</v>
      </c>
      <c r="C227" s="5" t="s">
        <v>19</v>
      </c>
      <c r="D227" s="5" t="s">
        <v>20</v>
      </c>
      <c r="E227" s="5">
        <v>15003009703</v>
      </c>
      <c r="F227" s="5">
        <v>6227</v>
      </c>
      <c r="G227" s="6">
        <v>0.369692535905426</v>
      </c>
      <c r="H227" s="6">
        <v>18.073470327445254</v>
      </c>
      <c r="I227" s="5">
        <v>0</v>
      </c>
      <c r="J227" s="5" t="s">
        <v>201</v>
      </c>
      <c r="K227" s="8">
        <f>VLOOKUP(E227,MarkMorris_censusTracts_area!A:H,8,FALSE)</f>
        <v>5671036.7384900004</v>
      </c>
      <c r="L227" s="9">
        <f t="shared" si="6"/>
        <v>0</v>
      </c>
      <c r="M227" s="9">
        <f t="shared" si="7"/>
        <v>0</v>
      </c>
    </row>
    <row r="228" spans="1:13" ht="17.399999999999999" customHeight="1" x14ac:dyDescent="0.3">
      <c r="A228" s="5" t="s">
        <v>17</v>
      </c>
      <c r="B228" s="5" t="s">
        <v>18</v>
      </c>
      <c r="C228" s="5" t="s">
        <v>19</v>
      </c>
      <c r="D228" s="5" t="s">
        <v>20</v>
      </c>
      <c r="E228" s="5">
        <v>15003009704</v>
      </c>
      <c r="F228" s="5">
        <v>3066</v>
      </c>
      <c r="G228" s="6">
        <v>0.36197972238925402</v>
      </c>
      <c r="H228" s="6">
        <v>17.308026888923614</v>
      </c>
      <c r="I228" s="5">
        <v>0</v>
      </c>
      <c r="J228" s="5" t="s">
        <v>136</v>
      </c>
      <c r="K228" s="8">
        <f>VLOOKUP(E228,MarkMorris_censusTracts_area!A:H,8,FALSE)</f>
        <v>6403024.4208399998</v>
      </c>
      <c r="L228" s="9">
        <f t="shared" si="6"/>
        <v>0</v>
      </c>
      <c r="M228" s="9">
        <f t="shared" si="7"/>
        <v>0</v>
      </c>
    </row>
    <row r="229" spans="1:13" ht="17.399999999999999" customHeight="1" x14ac:dyDescent="0.3">
      <c r="A229" s="5" t="s">
        <v>17</v>
      </c>
      <c r="B229" s="5" t="s">
        <v>18</v>
      </c>
      <c r="C229" s="5" t="s">
        <v>19</v>
      </c>
      <c r="D229" s="5" t="s">
        <v>20</v>
      </c>
      <c r="E229" s="13">
        <v>15003009904</v>
      </c>
      <c r="F229" s="5">
        <v>5986</v>
      </c>
      <c r="G229" s="6">
        <v>0.13918130135187301</v>
      </c>
      <c r="H229" s="6">
        <v>15.489383425170029</v>
      </c>
      <c r="I229" s="5">
        <v>0</v>
      </c>
      <c r="J229" s="5" t="s">
        <v>29</v>
      </c>
      <c r="K229" s="8">
        <f>VLOOKUP(E229,MarkMorris_censusTracts_area!A:H,8,FALSE)</f>
        <v>98950428.046399996</v>
      </c>
      <c r="L229" s="9">
        <f t="shared" si="6"/>
        <v>0</v>
      </c>
      <c r="M229" s="9">
        <f t="shared" si="7"/>
        <v>0</v>
      </c>
    </row>
    <row r="230" spans="1:13" ht="17.399999999999999" customHeight="1" x14ac:dyDescent="0.3">
      <c r="A230" s="5" t="s">
        <v>17</v>
      </c>
      <c r="B230" s="5" t="s">
        <v>18</v>
      </c>
      <c r="C230" s="5" t="s">
        <v>19</v>
      </c>
      <c r="D230" s="5" t="s">
        <v>20</v>
      </c>
      <c r="E230" s="13">
        <v>15003010000</v>
      </c>
      <c r="F230" s="5">
        <v>3320</v>
      </c>
      <c r="G230" s="6">
        <v>0.10887109560974</v>
      </c>
      <c r="H230" s="6">
        <v>15.332729595626084</v>
      </c>
      <c r="I230" s="5">
        <v>0</v>
      </c>
      <c r="J230" s="5" t="s">
        <v>217</v>
      </c>
      <c r="K230" s="8">
        <f>VLOOKUP(E230,MarkMorris_censusTracts_area!A:H,8,FALSE)</f>
        <v>205328807.90700001</v>
      </c>
      <c r="L230" s="9">
        <f t="shared" si="6"/>
        <v>0</v>
      </c>
      <c r="M230" s="9">
        <f t="shared" si="7"/>
        <v>0</v>
      </c>
    </row>
    <row r="231" spans="1:13" ht="17.399999999999999" customHeight="1" x14ac:dyDescent="0.3">
      <c r="A231" s="5" t="s">
        <v>17</v>
      </c>
      <c r="B231" s="5" t="s">
        <v>18</v>
      </c>
      <c r="C231" s="5" t="s">
        <v>19</v>
      </c>
      <c r="D231" s="5" t="s">
        <v>20</v>
      </c>
      <c r="E231" s="13">
        <v>15003010201</v>
      </c>
      <c r="F231" s="5">
        <v>5882</v>
      </c>
      <c r="G231" s="6">
        <v>5.0198905738102997E-2</v>
      </c>
      <c r="H231" s="6">
        <v>15.175412886955074</v>
      </c>
      <c r="I231" s="5">
        <v>0</v>
      </c>
      <c r="J231" s="5" t="s">
        <v>218</v>
      </c>
      <c r="K231" s="8">
        <f>VLOOKUP(E231,MarkMorris_censusTracts_area!A:H,8,FALSE)</f>
        <v>71553563.0264</v>
      </c>
      <c r="L231" s="9">
        <f t="shared" si="6"/>
        <v>0</v>
      </c>
      <c r="M231" s="9">
        <f t="shared" si="7"/>
        <v>0</v>
      </c>
    </row>
    <row r="232" spans="1:13" ht="17.399999999999999" customHeight="1" x14ac:dyDescent="0.3">
      <c r="A232" s="5" t="s">
        <v>17</v>
      </c>
      <c r="B232" s="5" t="s">
        <v>18</v>
      </c>
      <c r="C232" s="5" t="s">
        <v>19</v>
      </c>
      <c r="D232" s="5" t="s">
        <v>20</v>
      </c>
      <c r="E232" s="13">
        <v>15003010305</v>
      </c>
      <c r="F232" s="5">
        <v>5063</v>
      </c>
      <c r="G232" s="6">
        <v>0.32556000490436299</v>
      </c>
      <c r="H232" s="6">
        <v>19.693490920563086</v>
      </c>
      <c r="I232" s="5">
        <v>0</v>
      </c>
      <c r="J232" s="5" t="s">
        <v>209</v>
      </c>
      <c r="K232" s="8">
        <f>VLOOKUP(E232,MarkMorris_censusTracts_area!A:H,8,FALSE)</f>
        <v>4345454.3486200003</v>
      </c>
      <c r="L232" s="9">
        <f t="shared" si="6"/>
        <v>0</v>
      </c>
      <c r="M232" s="9">
        <f t="shared" si="7"/>
        <v>0</v>
      </c>
    </row>
    <row r="233" spans="1:13" ht="17.399999999999999" customHeight="1" x14ac:dyDescent="0.3">
      <c r="A233" s="5" t="s">
        <v>17</v>
      </c>
      <c r="B233" s="5" t="s">
        <v>18</v>
      </c>
      <c r="C233" s="5" t="s">
        <v>19</v>
      </c>
      <c r="D233" s="5" t="s">
        <v>20</v>
      </c>
      <c r="E233" s="13">
        <v>15003010903</v>
      </c>
      <c r="F233" s="5">
        <v>4133</v>
      </c>
      <c r="G233" s="6">
        <v>0.86825421918448997</v>
      </c>
      <c r="H233" s="6">
        <v>23.94965385934427</v>
      </c>
      <c r="I233" s="5">
        <v>0</v>
      </c>
      <c r="J233" s="5" t="s">
        <v>38</v>
      </c>
      <c r="K233" s="8">
        <f>VLOOKUP(E233,MarkMorris_censusTracts_area!A:H,8,FALSE)</f>
        <v>876140.36241399997</v>
      </c>
      <c r="L233" s="9">
        <f t="shared" si="6"/>
        <v>0</v>
      </c>
      <c r="M233" s="9">
        <f t="shared" si="7"/>
        <v>0</v>
      </c>
    </row>
    <row r="234" spans="1:13" ht="17.399999999999999" customHeight="1" x14ac:dyDescent="0.3">
      <c r="A234" s="5" t="s">
        <v>17</v>
      </c>
      <c r="B234" s="5" t="s">
        <v>18</v>
      </c>
      <c r="C234" s="5" t="s">
        <v>19</v>
      </c>
      <c r="D234" s="5" t="s">
        <v>20</v>
      </c>
      <c r="E234" s="13">
        <v>15003010904</v>
      </c>
      <c r="F234" s="5">
        <v>3570</v>
      </c>
      <c r="G234" s="6">
        <v>0.42034337963310903</v>
      </c>
      <c r="H234" s="6">
        <v>20.133432738608551</v>
      </c>
      <c r="I234" s="5">
        <v>0</v>
      </c>
      <c r="J234" s="5" t="s">
        <v>38</v>
      </c>
      <c r="K234" s="8">
        <f>VLOOKUP(E234,MarkMorris_censusTracts_area!A:H,8,FALSE)</f>
        <v>1037757.76794</v>
      </c>
      <c r="L234" s="9">
        <f t="shared" si="6"/>
        <v>0</v>
      </c>
      <c r="M234" s="9">
        <f t="shared" si="7"/>
        <v>0</v>
      </c>
    </row>
    <row r="235" spans="1:13" ht="17.399999999999999" customHeight="1" x14ac:dyDescent="0.3">
      <c r="A235" s="5" t="s">
        <v>17</v>
      </c>
      <c r="B235" s="5" t="s">
        <v>18</v>
      </c>
      <c r="C235" s="5" t="s">
        <v>19</v>
      </c>
      <c r="D235" s="5" t="s">
        <v>20</v>
      </c>
      <c r="E235" s="13">
        <v>15003010905</v>
      </c>
      <c r="F235" s="5">
        <v>2513</v>
      </c>
      <c r="G235" s="6">
        <v>1.3332508226241</v>
      </c>
      <c r="H235" s="6">
        <v>24.610607106068308</v>
      </c>
      <c r="I235" s="5">
        <v>0</v>
      </c>
      <c r="J235" s="5" t="s">
        <v>136</v>
      </c>
      <c r="K235" s="8">
        <f>VLOOKUP(E235,MarkMorris_censusTracts_area!A:H,8,FALSE)</f>
        <v>594478.57146899996</v>
      </c>
      <c r="L235" s="9">
        <f t="shared" si="6"/>
        <v>0</v>
      </c>
      <c r="M235" s="9">
        <f t="shared" si="7"/>
        <v>0</v>
      </c>
    </row>
    <row r="236" spans="1:13" ht="17.399999999999999" customHeight="1" x14ac:dyDescent="0.3">
      <c r="A236" s="5" t="s">
        <v>17</v>
      </c>
      <c r="B236" s="5" t="s">
        <v>18</v>
      </c>
      <c r="C236" s="5" t="s">
        <v>19</v>
      </c>
      <c r="D236" s="5" t="s">
        <v>20</v>
      </c>
      <c r="E236" s="13">
        <v>15003011000</v>
      </c>
      <c r="F236" s="5">
        <v>4151</v>
      </c>
      <c r="G236" s="6">
        <v>0.33006096628414799</v>
      </c>
      <c r="H236" s="6">
        <v>17.767437563330997</v>
      </c>
      <c r="I236" s="5">
        <v>0</v>
      </c>
      <c r="J236" s="5" t="s">
        <v>136</v>
      </c>
      <c r="K236" s="8">
        <f>VLOOKUP(E236,MarkMorris_censusTracts_area!A:H,8,FALSE)</f>
        <v>27109185.264899999</v>
      </c>
      <c r="L236" s="9">
        <f t="shared" si="6"/>
        <v>0</v>
      </c>
      <c r="M236" s="9">
        <f t="shared" si="7"/>
        <v>0</v>
      </c>
    </row>
    <row r="237" spans="1:13" ht="17.399999999999999" customHeight="1" x14ac:dyDescent="0.3">
      <c r="A237" s="5" t="s">
        <v>17</v>
      </c>
      <c r="B237" s="5" t="s">
        <v>18</v>
      </c>
      <c r="C237" s="5" t="s">
        <v>19</v>
      </c>
      <c r="D237" s="5" t="s">
        <v>20</v>
      </c>
      <c r="E237" s="5">
        <v>15003011201</v>
      </c>
      <c r="F237" s="5">
        <v>4380</v>
      </c>
      <c r="G237" s="6">
        <v>0.35169514734375801</v>
      </c>
      <c r="H237" s="6">
        <v>17.716761302821034</v>
      </c>
      <c r="I237" s="5">
        <v>0</v>
      </c>
      <c r="J237" s="5" t="s">
        <v>203</v>
      </c>
      <c r="K237" s="8">
        <f>VLOOKUP(E237,MarkMorris_censusTracts_area!A:H,8,FALSE)</f>
        <v>2875975.8878700002</v>
      </c>
      <c r="L237" s="9">
        <f t="shared" si="6"/>
        <v>0</v>
      </c>
      <c r="M237" s="9">
        <f t="shared" si="7"/>
        <v>0</v>
      </c>
    </row>
    <row r="238" spans="1:13" ht="17.399999999999999" customHeight="1" x14ac:dyDescent="0.3">
      <c r="A238" s="5" t="s">
        <v>17</v>
      </c>
      <c r="B238" s="5" t="s">
        <v>18</v>
      </c>
      <c r="C238" s="5" t="s">
        <v>19</v>
      </c>
      <c r="D238" s="5" t="s">
        <v>20</v>
      </c>
      <c r="E238" s="5">
        <v>15003011202</v>
      </c>
      <c r="F238" s="5">
        <v>1609</v>
      </c>
      <c r="G238" s="6">
        <v>0.36126100591129501</v>
      </c>
      <c r="H238" s="6">
        <v>17.645355197793151</v>
      </c>
      <c r="I238" s="5">
        <v>0</v>
      </c>
      <c r="J238" s="5" t="s">
        <v>136</v>
      </c>
      <c r="K238" s="8">
        <f>VLOOKUP(E238,MarkMorris_censusTracts_area!A:H,8,FALSE)</f>
        <v>1483938.4682499999</v>
      </c>
      <c r="L238" s="9">
        <f t="shared" si="6"/>
        <v>0</v>
      </c>
      <c r="M238" s="9">
        <f t="shared" si="7"/>
        <v>0</v>
      </c>
    </row>
    <row r="239" spans="1:13" ht="17.399999999999999" customHeight="1" x14ac:dyDescent="0.3">
      <c r="A239" s="5" t="s">
        <v>17</v>
      </c>
      <c r="B239" s="5" t="s">
        <v>18</v>
      </c>
      <c r="C239" s="5" t="s">
        <v>19</v>
      </c>
      <c r="D239" s="5" t="s">
        <v>20</v>
      </c>
      <c r="E239" s="13">
        <v>15003940002</v>
      </c>
      <c r="F239" s="5">
        <v>7400</v>
      </c>
      <c r="G239" s="6">
        <v>0.31188289715559298</v>
      </c>
      <c r="H239" s="6">
        <v>17.582255905517194</v>
      </c>
      <c r="I239" s="5">
        <v>0</v>
      </c>
      <c r="J239" s="5" t="s">
        <v>60</v>
      </c>
      <c r="K239" s="8">
        <f>VLOOKUP(E239,MarkMorris_censusTracts_area!A:H,8,FALSE)</f>
        <v>19575940.923700001</v>
      </c>
      <c r="L239" s="9">
        <f t="shared" si="6"/>
        <v>0</v>
      </c>
      <c r="M239" s="9">
        <f t="shared" si="7"/>
        <v>0</v>
      </c>
    </row>
    <row r="240" spans="1:13" ht="17.399999999999999" customHeight="1" x14ac:dyDescent="0.3">
      <c r="A240" s="5" t="s">
        <v>17</v>
      </c>
      <c r="B240" s="5" t="s">
        <v>18</v>
      </c>
      <c r="C240" s="5" t="s">
        <v>19</v>
      </c>
      <c r="D240" s="5" t="s">
        <v>20</v>
      </c>
      <c r="E240" s="13">
        <v>15003981000</v>
      </c>
      <c r="F240" s="5">
        <v>13</v>
      </c>
      <c r="G240" s="6">
        <v>0.354035693386828</v>
      </c>
      <c r="H240" s="6">
        <v>17.619717157065022</v>
      </c>
      <c r="I240" s="5">
        <v>0</v>
      </c>
      <c r="J240" s="5" t="s">
        <v>202</v>
      </c>
      <c r="K240" s="8">
        <f>VLOOKUP(E240,MarkMorris_censusTracts_area!A:H,8,FALSE)</f>
        <v>3943146.1550500002</v>
      </c>
      <c r="L240" s="9">
        <f t="shared" si="6"/>
        <v>0</v>
      </c>
      <c r="M240" s="9">
        <f t="shared" si="7"/>
        <v>0</v>
      </c>
    </row>
    <row r="241" spans="1:13" ht="17.399999999999999" customHeight="1" x14ac:dyDescent="0.3">
      <c r="A241" s="5" t="s">
        <v>17</v>
      </c>
      <c r="B241" s="5" t="s">
        <v>18</v>
      </c>
      <c r="C241" s="5" t="s">
        <v>19</v>
      </c>
      <c r="D241" s="5" t="s">
        <v>20</v>
      </c>
      <c r="E241" s="13">
        <v>15003981300</v>
      </c>
      <c r="F241" s="5">
        <v>8</v>
      </c>
      <c r="G241" s="6">
        <v>3.3283050514825501</v>
      </c>
      <c r="H241" s="6">
        <v>30.999333603659963</v>
      </c>
      <c r="I241" s="5">
        <v>0</v>
      </c>
      <c r="J241" s="5" t="s">
        <v>136</v>
      </c>
      <c r="K241" s="8">
        <f>VLOOKUP(E241,MarkMorris_censusTracts_area!A:H,8,FALSE)</f>
        <v>1216417.1240000001</v>
      </c>
      <c r="L241" s="9">
        <f t="shared" si="6"/>
        <v>0</v>
      </c>
      <c r="M241" s="9">
        <f t="shared" si="7"/>
        <v>0</v>
      </c>
    </row>
  </sheetData>
  <autoFilter ref="A2:M241"/>
  <sortState ref="A3:M241">
    <sortCondition descending="1" ref="M3:M241"/>
  </sortState>
  <mergeCells count="1">
    <mergeCell ref="E1:J1"/>
  </mergeCells>
  <conditionalFormatting sqref="K3:K24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{A5078F08-2BAE-4A7A-8E55-F3EFAA5B88C8}</x14:id>
        </ext>
      </extLst>
    </cfRule>
  </conditionalFormatting>
  <conditionalFormatting sqref="M3:M24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{4F01A36A-9312-442C-AE55-D5B7C73EB3B7}</x14:id>
        </ext>
      </extLst>
    </cfRule>
  </conditionalFormatting>
  <pageMargins left="0.7" right="0.7" top="0.75" bottom="0.75" header="0.3" footer="0.3"/>
  <pageSetup paperSize="3" scale="73" fitToHeight="5" orientation="portrait" horizontalDpi="1200" verticalDpi="1200" r:id="rId1"/>
  <headerFooter>
    <oddHeader>&amp;A</oddHeader>
    <oddFooter>&amp;F&amp;RPage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5078F08-2BAE-4A7A-8E55-F3EFAA5B88C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K3:K241</xm:sqref>
        </x14:conditionalFormatting>
        <x14:conditionalFormatting xmlns:xm="http://schemas.microsoft.com/office/excel/2006/main">
          <x14:cfRule type="dataBar" id="{4F01A36A-9312-442C-AE55-D5B7C73EB3B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M3:M241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"/>
  <sheetViews>
    <sheetView topLeftCell="A225" workbookViewId="0">
      <selection activeCell="A2" sqref="A2:A244"/>
    </sheetView>
  </sheetViews>
  <sheetFormatPr defaultRowHeight="14.4" x14ac:dyDescent="0.3"/>
  <cols>
    <col min="1" max="1" width="22.88671875" customWidth="1"/>
    <col min="8" max="8" width="25.109375" customWidth="1"/>
  </cols>
  <sheetData>
    <row r="1" spans="1:8" x14ac:dyDescent="0.3">
      <c r="A1" s="11" t="s">
        <v>14</v>
      </c>
      <c r="B1" s="11" t="s">
        <v>224</v>
      </c>
      <c r="C1" s="11" t="s">
        <v>225</v>
      </c>
      <c r="D1" s="11" t="s">
        <v>226</v>
      </c>
      <c r="E1" s="11" t="s">
        <v>227</v>
      </c>
      <c r="F1" s="11" t="s">
        <v>228</v>
      </c>
      <c r="G1" s="11" t="s">
        <v>229</v>
      </c>
      <c r="H1" s="12" t="s">
        <v>230</v>
      </c>
    </row>
    <row r="2" spans="1:8" x14ac:dyDescent="0.3">
      <c r="A2" s="14">
        <v>15003000106</v>
      </c>
      <c r="B2" s="11">
        <v>7704</v>
      </c>
      <c r="C2" s="11" t="s">
        <v>20</v>
      </c>
      <c r="D2" s="11" t="s">
        <v>17</v>
      </c>
      <c r="E2" s="11" t="s">
        <v>231</v>
      </c>
      <c r="F2" s="11" t="s">
        <v>232</v>
      </c>
      <c r="G2" s="11" t="s">
        <v>233</v>
      </c>
      <c r="H2" s="12">
        <v>8539644.28957</v>
      </c>
    </row>
    <row r="3" spans="1:8" x14ac:dyDescent="0.3">
      <c r="A3" s="14">
        <v>15003000107</v>
      </c>
      <c r="B3" s="11">
        <v>2818</v>
      </c>
      <c r="C3" s="11" t="s">
        <v>20</v>
      </c>
      <c r="D3" s="11" t="s">
        <v>17</v>
      </c>
      <c r="E3" s="11" t="s">
        <v>231</v>
      </c>
      <c r="F3" s="11" t="s">
        <v>232</v>
      </c>
      <c r="G3" s="11" t="s">
        <v>233</v>
      </c>
      <c r="H3" s="12">
        <v>3132496.6578199998</v>
      </c>
    </row>
    <row r="4" spans="1:8" x14ac:dyDescent="0.3">
      <c r="A4" s="14">
        <v>15003000108</v>
      </c>
      <c r="B4" s="11">
        <v>3264</v>
      </c>
      <c r="C4" s="11" t="s">
        <v>20</v>
      </c>
      <c r="D4" s="11" t="s">
        <v>17</v>
      </c>
      <c r="E4" s="11" t="s">
        <v>231</v>
      </c>
      <c r="F4" s="11" t="s">
        <v>232</v>
      </c>
      <c r="G4" s="11" t="s">
        <v>233</v>
      </c>
      <c r="H4" s="12">
        <v>1421465.7657999999</v>
      </c>
    </row>
    <row r="5" spans="1:8" x14ac:dyDescent="0.3">
      <c r="A5" s="14">
        <v>15003000110</v>
      </c>
      <c r="B5" s="11">
        <v>4288</v>
      </c>
      <c r="C5" s="11" t="s">
        <v>20</v>
      </c>
      <c r="D5" s="11" t="s">
        <v>17</v>
      </c>
      <c r="E5" s="11" t="s">
        <v>231</v>
      </c>
      <c r="F5" s="11" t="s">
        <v>232</v>
      </c>
      <c r="G5" s="11" t="s">
        <v>233</v>
      </c>
      <c r="H5" s="12">
        <v>7221161.9553300003</v>
      </c>
    </row>
    <row r="6" spans="1:8" x14ac:dyDescent="0.3">
      <c r="A6" s="14">
        <v>15003000111</v>
      </c>
      <c r="B6" s="11">
        <v>5035</v>
      </c>
      <c r="C6" s="11" t="s">
        <v>20</v>
      </c>
      <c r="D6" s="11" t="s">
        <v>17</v>
      </c>
      <c r="E6" s="11" t="s">
        <v>231</v>
      </c>
      <c r="F6" s="11" t="s">
        <v>232</v>
      </c>
      <c r="G6" s="11" t="s">
        <v>233</v>
      </c>
      <c r="H6" s="12">
        <v>3417447.9267099998</v>
      </c>
    </row>
    <row r="7" spans="1:8" x14ac:dyDescent="0.3">
      <c r="A7" s="14">
        <v>15003000112</v>
      </c>
      <c r="B7" s="11">
        <v>5555</v>
      </c>
      <c r="C7" s="11" t="s">
        <v>20</v>
      </c>
      <c r="D7" s="11" t="s">
        <v>17</v>
      </c>
      <c r="E7" s="11" t="s">
        <v>231</v>
      </c>
      <c r="F7" s="11" t="s">
        <v>232</v>
      </c>
      <c r="G7" s="11" t="s">
        <v>233</v>
      </c>
      <c r="H7" s="12">
        <v>2076740.70661</v>
      </c>
    </row>
    <row r="8" spans="1:8" x14ac:dyDescent="0.3">
      <c r="A8" s="14">
        <v>15003000114</v>
      </c>
      <c r="B8" s="11">
        <v>1594</v>
      </c>
      <c r="C8" s="11" t="s">
        <v>20</v>
      </c>
      <c r="D8" s="11" t="s">
        <v>17</v>
      </c>
      <c r="E8" s="11" t="s">
        <v>231</v>
      </c>
      <c r="F8" s="11" t="s">
        <v>232</v>
      </c>
      <c r="G8" s="11" t="s">
        <v>233</v>
      </c>
      <c r="H8" s="12">
        <v>1334238.93872</v>
      </c>
    </row>
    <row r="9" spans="1:8" x14ac:dyDescent="0.3">
      <c r="A9" s="14">
        <v>15003000200</v>
      </c>
      <c r="B9" s="11">
        <v>5742</v>
      </c>
      <c r="C9" s="11" t="s">
        <v>20</v>
      </c>
      <c r="D9" s="11" t="s">
        <v>17</v>
      </c>
      <c r="E9" s="11" t="s">
        <v>231</v>
      </c>
      <c r="F9" s="11" t="s">
        <v>232</v>
      </c>
      <c r="G9" s="11" t="s">
        <v>233</v>
      </c>
      <c r="H9" s="12">
        <v>10862988.6185</v>
      </c>
    </row>
    <row r="10" spans="1:8" x14ac:dyDescent="0.3">
      <c r="A10" s="14">
        <v>15003000301</v>
      </c>
      <c r="B10" s="11">
        <v>3307</v>
      </c>
      <c r="C10" s="11" t="s">
        <v>20</v>
      </c>
      <c r="D10" s="11" t="s">
        <v>17</v>
      </c>
      <c r="E10" s="11" t="s">
        <v>231</v>
      </c>
      <c r="F10" s="11" t="s">
        <v>232</v>
      </c>
      <c r="G10" s="11" t="s">
        <v>233</v>
      </c>
      <c r="H10" s="12">
        <v>9239389.6141299997</v>
      </c>
    </row>
    <row r="11" spans="1:8" x14ac:dyDescent="0.3">
      <c r="A11" s="14">
        <v>15003000302</v>
      </c>
      <c r="B11" s="11">
        <v>2990</v>
      </c>
      <c r="C11" s="11" t="s">
        <v>20</v>
      </c>
      <c r="D11" s="11" t="s">
        <v>17</v>
      </c>
      <c r="E11" s="11" t="s">
        <v>231</v>
      </c>
      <c r="F11" s="11" t="s">
        <v>232</v>
      </c>
      <c r="G11" s="11" t="s">
        <v>233</v>
      </c>
      <c r="H11" s="12">
        <v>2170410.6192899998</v>
      </c>
    </row>
    <row r="12" spans="1:8" x14ac:dyDescent="0.3">
      <c r="A12" s="14">
        <v>15003000401</v>
      </c>
      <c r="B12" s="11">
        <v>2893</v>
      </c>
      <c r="C12" s="11" t="s">
        <v>20</v>
      </c>
      <c r="D12" s="11" t="s">
        <v>17</v>
      </c>
      <c r="E12" s="11" t="s">
        <v>231</v>
      </c>
      <c r="F12" s="11" t="s">
        <v>232</v>
      </c>
      <c r="G12" s="11" t="s">
        <v>233</v>
      </c>
      <c r="H12" s="12">
        <v>6393323.5152500002</v>
      </c>
    </row>
    <row r="13" spans="1:8" x14ac:dyDescent="0.3">
      <c r="A13" s="14">
        <v>15003000402</v>
      </c>
      <c r="B13" s="11">
        <v>3999</v>
      </c>
      <c r="C13" s="11" t="s">
        <v>20</v>
      </c>
      <c r="D13" s="11" t="s">
        <v>17</v>
      </c>
      <c r="E13" s="11" t="s">
        <v>231</v>
      </c>
      <c r="F13" s="11" t="s">
        <v>232</v>
      </c>
      <c r="G13" s="11" t="s">
        <v>233</v>
      </c>
      <c r="H13" s="12">
        <v>3215340.0120899999</v>
      </c>
    </row>
    <row r="14" spans="1:8" x14ac:dyDescent="0.3">
      <c r="A14" s="14">
        <v>15003000500</v>
      </c>
      <c r="B14" s="11">
        <v>3807</v>
      </c>
      <c r="C14" s="11" t="s">
        <v>20</v>
      </c>
      <c r="D14" s="11" t="s">
        <v>17</v>
      </c>
      <c r="E14" s="11" t="s">
        <v>231</v>
      </c>
      <c r="F14" s="11" t="s">
        <v>232</v>
      </c>
      <c r="G14" s="11" t="s">
        <v>233</v>
      </c>
      <c r="H14" s="12">
        <v>3166805.1000700002</v>
      </c>
    </row>
    <row r="15" spans="1:8" x14ac:dyDescent="0.3">
      <c r="A15" s="14">
        <v>15003000600</v>
      </c>
      <c r="B15" s="11">
        <v>1218</v>
      </c>
      <c r="C15" s="11" t="s">
        <v>20</v>
      </c>
      <c r="D15" s="11" t="s">
        <v>17</v>
      </c>
      <c r="E15" s="11" t="s">
        <v>231</v>
      </c>
      <c r="F15" s="11" t="s">
        <v>232</v>
      </c>
      <c r="G15" s="11" t="s">
        <v>233</v>
      </c>
      <c r="H15" s="12">
        <v>3345429.5360300001</v>
      </c>
    </row>
    <row r="16" spans="1:8" x14ac:dyDescent="0.3">
      <c r="A16" s="14">
        <v>15003000700</v>
      </c>
      <c r="B16" s="11">
        <v>2966</v>
      </c>
      <c r="C16" s="11" t="s">
        <v>20</v>
      </c>
      <c r="D16" s="11" t="s">
        <v>17</v>
      </c>
      <c r="E16" s="11" t="s">
        <v>231</v>
      </c>
      <c r="F16" s="11" t="s">
        <v>232</v>
      </c>
      <c r="G16" s="11" t="s">
        <v>233</v>
      </c>
      <c r="H16" s="12">
        <v>1051018.68771</v>
      </c>
    </row>
    <row r="17" spans="1:8" x14ac:dyDescent="0.3">
      <c r="A17" s="14">
        <v>15003000800</v>
      </c>
      <c r="B17" s="11">
        <v>3771</v>
      </c>
      <c r="C17" s="11" t="s">
        <v>20</v>
      </c>
      <c r="D17" s="11" t="s">
        <v>17</v>
      </c>
      <c r="E17" s="11" t="s">
        <v>231</v>
      </c>
      <c r="F17" s="11" t="s">
        <v>232</v>
      </c>
      <c r="G17" s="11" t="s">
        <v>233</v>
      </c>
      <c r="H17" s="12">
        <v>1216283.02088</v>
      </c>
    </row>
    <row r="18" spans="1:8" x14ac:dyDescent="0.3">
      <c r="A18" s="14">
        <v>15003000901</v>
      </c>
      <c r="B18" s="11">
        <v>2736</v>
      </c>
      <c r="C18" s="11" t="s">
        <v>20</v>
      </c>
      <c r="D18" s="11" t="s">
        <v>17</v>
      </c>
      <c r="E18" s="11" t="s">
        <v>231</v>
      </c>
      <c r="F18" s="11" t="s">
        <v>232</v>
      </c>
      <c r="G18" s="11" t="s">
        <v>233</v>
      </c>
      <c r="H18" s="12">
        <v>926947.54433399998</v>
      </c>
    </row>
    <row r="19" spans="1:8" x14ac:dyDescent="0.3">
      <c r="A19" s="14">
        <v>15003000902</v>
      </c>
      <c r="B19" s="11">
        <v>4088</v>
      </c>
      <c r="C19" s="11" t="s">
        <v>20</v>
      </c>
      <c r="D19" s="11" t="s">
        <v>17</v>
      </c>
      <c r="E19" s="11" t="s">
        <v>231</v>
      </c>
      <c r="F19" s="11" t="s">
        <v>232</v>
      </c>
      <c r="G19" s="11" t="s">
        <v>233</v>
      </c>
      <c r="H19" s="12">
        <v>1639226.4286100001</v>
      </c>
    </row>
    <row r="20" spans="1:8" x14ac:dyDescent="0.3">
      <c r="A20" s="14">
        <v>15003000903</v>
      </c>
      <c r="B20" s="11">
        <v>2858</v>
      </c>
      <c r="C20" s="11" t="s">
        <v>20</v>
      </c>
      <c r="D20" s="11" t="s">
        <v>17</v>
      </c>
      <c r="E20" s="11" t="s">
        <v>231</v>
      </c>
      <c r="F20" s="11" t="s">
        <v>232</v>
      </c>
      <c r="G20" s="11" t="s">
        <v>233</v>
      </c>
      <c r="H20" s="12">
        <v>669186.89169600001</v>
      </c>
    </row>
    <row r="21" spans="1:8" x14ac:dyDescent="0.3">
      <c r="A21" s="14">
        <v>15003001000</v>
      </c>
      <c r="B21" s="11">
        <v>3096</v>
      </c>
      <c r="C21" s="11" t="s">
        <v>20</v>
      </c>
      <c r="D21" s="11" t="s">
        <v>17</v>
      </c>
      <c r="E21" s="11" t="s">
        <v>231</v>
      </c>
      <c r="F21" s="11" t="s">
        <v>232</v>
      </c>
      <c r="G21" s="11" t="s">
        <v>233</v>
      </c>
      <c r="H21" s="12">
        <v>9454089.6880900003</v>
      </c>
    </row>
    <row r="22" spans="1:8" x14ac:dyDescent="0.3">
      <c r="A22" s="14">
        <v>15003001100</v>
      </c>
      <c r="B22" s="11">
        <v>3862</v>
      </c>
      <c r="C22" s="11" t="s">
        <v>20</v>
      </c>
      <c r="D22" s="11" t="s">
        <v>17</v>
      </c>
      <c r="E22" s="11" t="s">
        <v>231</v>
      </c>
      <c r="F22" s="11" t="s">
        <v>232</v>
      </c>
      <c r="G22" s="11" t="s">
        <v>233</v>
      </c>
      <c r="H22" s="12">
        <v>933383.15488000005</v>
      </c>
    </row>
    <row r="23" spans="1:8" x14ac:dyDescent="0.3">
      <c r="A23" s="14">
        <v>15003001201</v>
      </c>
      <c r="B23" s="11">
        <v>2924</v>
      </c>
      <c r="C23" s="11" t="s">
        <v>20</v>
      </c>
      <c r="D23" s="11" t="s">
        <v>17</v>
      </c>
      <c r="E23" s="11" t="s">
        <v>231</v>
      </c>
      <c r="F23" s="11" t="s">
        <v>232</v>
      </c>
      <c r="G23" s="11" t="s">
        <v>233</v>
      </c>
      <c r="H23" s="12">
        <v>583288.518514</v>
      </c>
    </row>
    <row r="24" spans="1:8" x14ac:dyDescent="0.3">
      <c r="A24" s="14">
        <v>15003001202</v>
      </c>
      <c r="B24" s="11">
        <v>3030</v>
      </c>
      <c r="C24" s="11" t="s">
        <v>20</v>
      </c>
      <c r="D24" s="11" t="s">
        <v>17</v>
      </c>
      <c r="E24" s="11" t="s">
        <v>231</v>
      </c>
      <c r="F24" s="11" t="s">
        <v>232</v>
      </c>
      <c r="G24" s="11" t="s">
        <v>233</v>
      </c>
      <c r="H24" s="12">
        <v>582415.781189</v>
      </c>
    </row>
    <row r="25" spans="1:8" x14ac:dyDescent="0.3">
      <c r="A25" s="14">
        <v>15003001300</v>
      </c>
      <c r="B25" s="11">
        <v>4207</v>
      </c>
      <c r="C25" s="11" t="s">
        <v>20</v>
      </c>
      <c r="D25" s="11" t="s">
        <v>17</v>
      </c>
      <c r="E25" s="11" t="s">
        <v>231</v>
      </c>
      <c r="F25" s="11" t="s">
        <v>232</v>
      </c>
      <c r="G25" s="11" t="s">
        <v>233</v>
      </c>
      <c r="H25" s="12">
        <v>1006355.56281</v>
      </c>
    </row>
    <row r="26" spans="1:8" x14ac:dyDescent="0.3">
      <c r="A26" s="14">
        <v>15003001400</v>
      </c>
      <c r="B26" s="11">
        <v>2550</v>
      </c>
      <c r="C26" s="11" t="s">
        <v>20</v>
      </c>
      <c r="D26" s="11" t="s">
        <v>17</v>
      </c>
      <c r="E26" s="11" t="s">
        <v>231</v>
      </c>
      <c r="F26" s="11" t="s">
        <v>232</v>
      </c>
      <c r="G26" s="11" t="s">
        <v>233</v>
      </c>
      <c r="H26" s="12">
        <v>547893.49932299997</v>
      </c>
    </row>
    <row r="27" spans="1:8" x14ac:dyDescent="0.3">
      <c r="A27" s="14">
        <v>15003001500</v>
      </c>
      <c r="B27" s="11">
        <v>3527</v>
      </c>
      <c r="C27" s="11" t="s">
        <v>20</v>
      </c>
      <c r="D27" s="11" t="s">
        <v>17</v>
      </c>
      <c r="E27" s="11" t="s">
        <v>231</v>
      </c>
      <c r="F27" s="11" t="s">
        <v>232</v>
      </c>
      <c r="G27" s="11" t="s">
        <v>233</v>
      </c>
      <c r="H27" s="12">
        <v>610455.73773000005</v>
      </c>
    </row>
    <row r="28" spans="1:8" x14ac:dyDescent="0.3">
      <c r="A28" s="14">
        <v>15003001600</v>
      </c>
      <c r="B28" s="11">
        <v>3783</v>
      </c>
      <c r="C28" s="11" t="s">
        <v>20</v>
      </c>
      <c r="D28" s="11" t="s">
        <v>17</v>
      </c>
      <c r="E28" s="11" t="s">
        <v>231</v>
      </c>
      <c r="F28" s="11" t="s">
        <v>232</v>
      </c>
      <c r="G28" s="11" t="s">
        <v>233</v>
      </c>
      <c r="H28" s="12">
        <v>672564.43535399996</v>
      </c>
    </row>
    <row r="29" spans="1:8" x14ac:dyDescent="0.3">
      <c r="A29" s="14">
        <v>15003001700</v>
      </c>
      <c r="B29" s="11">
        <v>2437</v>
      </c>
      <c r="C29" s="11" t="s">
        <v>20</v>
      </c>
      <c r="D29" s="11" t="s">
        <v>17</v>
      </c>
      <c r="E29" s="11" t="s">
        <v>231</v>
      </c>
      <c r="F29" s="11" t="s">
        <v>232</v>
      </c>
      <c r="G29" s="11" t="s">
        <v>233</v>
      </c>
      <c r="H29" s="12">
        <v>1509449.64485</v>
      </c>
    </row>
    <row r="30" spans="1:8" x14ac:dyDescent="0.3">
      <c r="A30" s="14">
        <v>15003001801</v>
      </c>
      <c r="B30" s="11">
        <v>1717</v>
      </c>
      <c r="C30" s="11" t="s">
        <v>20</v>
      </c>
      <c r="D30" s="11" t="s">
        <v>17</v>
      </c>
      <c r="E30" s="11" t="s">
        <v>231</v>
      </c>
      <c r="F30" s="11" t="s">
        <v>232</v>
      </c>
      <c r="G30" s="11" t="s">
        <v>233</v>
      </c>
      <c r="H30" s="12">
        <v>181947.01323300001</v>
      </c>
    </row>
    <row r="31" spans="1:8" x14ac:dyDescent="0.3">
      <c r="A31" s="14">
        <v>15003001803</v>
      </c>
      <c r="B31" s="11">
        <v>3360</v>
      </c>
      <c r="C31" s="11" t="s">
        <v>20</v>
      </c>
      <c r="D31" s="11" t="s">
        <v>17</v>
      </c>
      <c r="E31" s="11" t="s">
        <v>231</v>
      </c>
      <c r="F31" s="11" t="s">
        <v>232</v>
      </c>
      <c r="G31" s="11" t="s">
        <v>233</v>
      </c>
      <c r="H31" s="12">
        <v>140495.8468</v>
      </c>
    </row>
    <row r="32" spans="1:8" x14ac:dyDescent="0.3">
      <c r="A32" s="14">
        <v>15003001804</v>
      </c>
      <c r="B32" s="11">
        <v>1849</v>
      </c>
      <c r="C32" s="11" t="s">
        <v>20</v>
      </c>
      <c r="D32" s="11" t="s">
        <v>17</v>
      </c>
      <c r="E32" s="11" t="s">
        <v>231</v>
      </c>
      <c r="F32" s="11" t="s">
        <v>232</v>
      </c>
      <c r="G32" s="11" t="s">
        <v>233</v>
      </c>
      <c r="H32" s="12">
        <v>158840.047705</v>
      </c>
    </row>
    <row r="33" spans="1:8" x14ac:dyDescent="0.3">
      <c r="A33" s="14">
        <v>15003001901</v>
      </c>
      <c r="B33" s="11">
        <v>837</v>
      </c>
      <c r="C33" s="11" t="s">
        <v>20</v>
      </c>
      <c r="D33" s="11" t="s">
        <v>17</v>
      </c>
      <c r="E33" s="11" t="s">
        <v>231</v>
      </c>
      <c r="F33" s="11" t="s">
        <v>232</v>
      </c>
      <c r="G33" s="11" t="s">
        <v>233</v>
      </c>
      <c r="H33" s="12">
        <v>937007.72454700002</v>
      </c>
    </row>
    <row r="34" spans="1:8" x14ac:dyDescent="0.3">
      <c r="A34" s="14">
        <v>15003001903</v>
      </c>
      <c r="B34" s="11">
        <v>2770</v>
      </c>
      <c r="C34" s="11" t="s">
        <v>20</v>
      </c>
      <c r="D34" s="11" t="s">
        <v>17</v>
      </c>
      <c r="E34" s="11" t="s">
        <v>231</v>
      </c>
      <c r="F34" s="11" t="s">
        <v>232</v>
      </c>
      <c r="G34" s="11" t="s">
        <v>233</v>
      </c>
      <c r="H34" s="12">
        <v>114676.09587799999</v>
      </c>
    </row>
    <row r="35" spans="1:8" x14ac:dyDescent="0.3">
      <c r="A35" s="14">
        <v>15003001904</v>
      </c>
      <c r="B35" s="11">
        <v>3912</v>
      </c>
      <c r="C35" s="11" t="s">
        <v>20</v>
      </c>
      <c r="D35" s="11" t="s">
        <v>17</v>
      </c>
      <c r="E35" s="11" t="s">
        <v>231</v>
      </c>
      <c r="F35" s="11" t="s">
        <v>232</v>
      </c>
      <c r="G35" s="11" t="s">
        <v>233</v>
      </c>
      <c r="H35" s="12">
        <v>126003.111342</v>
      </c>
    </row>
    <row r="36" spans="1:8" x14ac:dyDescent="0.3">
      <c r="A36" s="14">
        <v>15003002003</v>
      </c>
      <c r="B36" s="11">
        <v>2477</v>
      </c>
      <c r="C36" s="11" t="s">
        <v>20</v>
      </c>
      <c r="D36" s="11" t="s">
        <v>17</v>
      </c>
      <c r="E36" s="11" t="s">
        <v>231</v>
      </c>
      <c r="F36" s="11" t="s">
        <v>232</v>
      </c>
      <c r="G36" s="11" t="s">
        <v>233</v>
      </c>
      <c r="H36" s="12">
        <v>155661.77650199999</v>
      </c>
    </row>
    <row r="37" spans="1:8" x14ac:dyDescent="0.3">
      <c r="A37" s="14">
        <v>15003002004</v>
      </c>
      <c r="B37" s="11">
        <v>1398</v>
      </c>
      <c r="C37" s="11" t="s">
        <v>20</v>
      </c>
      <c r="D37" s="11" t="s">
        <v>17</v>
      </c>
      <c r="E37" s="11" t="s">
        <v>231</v>
      </c>
      <c r="F37" s="11" t="s">
        <v>232</v>
      </c>
      <c r="G37" s="11" t="s">
        <v>233</v>
      </c>
      <c r="H37" s="12">
        <v>164813.28099100001</v>
      </c>
    </row>
    <row r="38" spans="1:8" x14ac:dyDescent="0.3">
      <c r="A38" s="14">
        <v>15003002005</v>
      </c>
      <c r="B38" s="11">
        <v>2389</v>
      </c>
      <c r="C38" s="11" t="s">
        <v>20</v>
      </c>
      <c r="D38" s="11" t="s">
        <v>17</v>
      </c>
      <c r="E38" s="11" t="s">
        <v>231</v>
      </c>
      <c r="F38" s="11" t="s">
        <v>232</v>
      </c>
      <c r="G38" s="11" t="s">
        <v>233</v>
      </c>
      <c r="H38" s="12">
        <v>134049.75022099999</v>
      </c>
    </row>
    <row r="39" spans="1:8" x14ac:dyDescent="0.3">
      <c r="A39" s="14">
        <v>15003002006</v>
      </c>
      <c r="B39" s="11">
        <v>2364</v>
      </c>
      <c r="C39" s="11" t="s">
        <v>20</v>
      </c>
      <c r="D39" s="11" t="s">
        <v>17</v>
      </c>
      <c r="E39" s="11" t="s">
        <v>231</v>
      </c>
      <c r="F39" s="11" t="s">
        <v>232</v>
      </c>
      <c r="G39" s="11" t="s">
        <v>233</v>
      </c>
      <c r="H39" s="12">
        <v>171603.127159</v>
      </c>
    </row>
    <row r="40" spans="1:8" x14ac:dyDescent="0.3">
      <c r="A40" s="14">
        <v>15003002100</v>
      </c>
      <c r="B40" s="11">
        <v>3864</v>
      </c>
      <c r="C40" s="11" t="s">
        <v>20</v>
      </c>
      <c r="D40" s="11" t="s">
        <v>17</v>
      </c>
      <c r="E40" s="11" t="s">
        <v>231</v>
      </c>
      <c r="F40" s="11" t="s">
        <v>232</v>
      </c>
      <c r="G40" s="11" t="s">
        <v>233</v>
      </c>
      <c r="H40" s="12">
        <v>1276442.9047600001</v>
      </c>
    </row>
    <row r="41" spans="1:8" x14ac:dyDescent="0.3">
      <c r="A41" s="14">
        <v>15003002201</v>
      </c>
      <c r="B41" s="11">
        <v>3684</v>
      </c>
      <c r="C41" s="11" t="s">
        <v>20</v>
      </c>
      <c r="D41" s="11" t="s">
        <v>17</v>
      </c>
      <c r="E41" s="11" t="s">
        <v>231</v>
      </c>
      <c r="F41" s="11" t="s">
        <v>232</v>
      </c>
      <c r="G41" s="11" t="s">
        <v>233</v>
      </c>
      <c r="H41" s="12">
        <v>296140.71218199999</v>
      </c>
    </row>
    <row r="42" spans="1:8" x14ac:dyDescent="0.3">
      <c r="A42" s="14">
        <v>15003002202</v>
      </c>
      <c r="B42" s="11">
        <v>3400</v>
      </c>
      <c r="C42" s="11" t="s">
        <v>20</v>
      </c>
      <c r="D42" s="11" t="s">
        <v>17</v>
      </c>
      <c r="E42" s="11" t="s">
        <v>231</v>
      </c>
      <c r="F42" s="11" t="s">
        <v>232</v>
      </c>
      <c r="G42" s="11" t="s">
        <v>233</v>
      </c>
      <c r="H42" s="12">
        <v>307349.42560999998</v>
      </c>
    </row>
    <row r="43" spans="1:8" x14ac:dyDescent="0.3">
      <c r="A43" s="14">
        <v>15003002300</v>
      </c>
      <c r="B43" s="11">
        <v>5523</v>
      </c>
      <c r="C43" s="11" t="s">
        <v>20</v>
      </c>
      <c r="D43" s="11" t="s">
        <v>17</v>
      </c>
      <c r="E43" s="11" t="s">
        <v>231</v>
      </c>
      <c r="F43" s="11" t="s">
        <v>232</v>
      </c>
      <c r="G43" s="11" t="s">
        <v>233</v>
      </c>
      <c r="H43" s="12">
        <v>398510.63743</v>
      </c>
    </row>
    <row r="44" spans="1:8" x14ac:dyDescent="0.3">
      <c r="A44" s="14">
        <v>15003002401</v>
      </c>
      <c r="B44" s="11">
        <v>3096</v>
      </c>
      <c r="C44" s="11" t="s">
        <v>20</v>
      </c>
      <c r="D44" s="11" t="s">
        <v>17</v>
      </c>
      <c r="E44" s="11" t="s">
        <v>231</v>
      </c>
      <c r="F44" s="11" t="s">
        <v>232</v>
      </c>
      <c r="G44" s="11" t="s">
        <v>233</v>
      </c>
      <c r="H44" s="12">
        <v>184657.90952799999</v>
      </c>
    </row>
    <row r="45" spans="1:8" x14ac:dyDescent="0.3">
      <c r="A45" s="14">
        <v>15003002402</v>
      </c>
      <c r="B45" s="11">
        <v>3228</v>
      </c>
      <c r="C45" s="11" t="s">
        <v>20</v>
      </c>
      <c r="D45" s="11" t="s">
        <v>17</v>
      </c>
      <c r="E45" s="11" t="s">
        <v>231</v>
      </c>
      <c r="F45" s="11" t="s">
        <v>232</v>
      </c>
      <c r="G45" s="11" t="s">
        <v>233</v>
      </c>
      <c r="H45" s="12">
        <v>280571.59510600002</v>
      </c>
    </row>
    <row r="46" spans="1:8" x14ac:dyDescent="0.3">
      <c r="A46" s="14">
        <v>15003002500</v>
      </c>
      <c r="B46" s="11">
        <v>3915</v>
      </c>
      <c r="C46" s="11" t="s">
        <v>20</v>
      </c>
      <c r="D46" s="11" t="s">
        <v>17</v>
      </c>
      <c r="E46" s="11" t="s">
        <v>231</v>
      </c>
      <c r="F46" s="11" t="s">
        <v>232</v>
      </c>
      <c r="G46" s="11" t="s">
        <v>233</v>
      </c>
      <c r="H46" s="12">
        <v>471405.25114399998</v>
      </c>
    </row>
    <row r="47" spans="1:8" x14ac:dyDescent="0.3">
      <c r="A47" s="14">
        <v>15003002600</v>
      </c>
      <c r="B47" s="11">
        <v>4249</v>
      </c>
      <c r="C47" s="11" t="s">
        <v>20</v>
      </c>
      <c r="D47" s="11" t="s">
        <v>17</v>
      </c>
      <c r="E47" s="11" t="s">
        <v>231</v>
      </c>
      <c r="F47" s="11" t="s">
        <v>232</v>
      </c>
      <c r="G47" s="11" t="s">
        <v>233</v>
      </c>
      <c r="H47" s="12">
        <v>724446.82385100005</v>
      </c>
    </row>
    <row r="48" spans="1:8" x14ac:dyDescent="0.3">
      <c r="A48" s="14">
        <v>15003002701</v>
      </c>
      <c r="B48" s="11">
        <v>5093</v>
      </c>
      <c r="C48" s="11" t="s">
        <v>20</v>
      </c>
      <c r="D48" s="11" t="s">
        <v>17</v>
      </c>
      <c r="E48" s="11" t="s">
        <v>231</v>
      </c>
      <c r="F48" s="11" t="s">
        <v>232</v>
      </c>
      <c r="G48" s="11" t="s">
        <v>233</v>
      </c>
      <c r="H48" s="12">
        <v>1648864.17374</v>
      </c>
    </row>
    <row r="49" spans="1:8" x14ac:dyDescent="0.3">
      <c r="A49" s="14">
        <v>15003002702</v>
      </c>
      <c r="B49" s="11">
        <v>5057</v>
      </c>
      <c r="C49" s="11" t="s">
        <v>20</v>
      </c>
      <c r="D49" s="11" t="s">
        <v>17</v>
      </c>
      <c r="E49" s="11" t="s">
        <v>231</v>
      </c>
      <c r="F49" s="11" t="s">
        <v>232</v>
      </c>
      <c r="G49" s="11" t="s">
        <v>233</v>
      </c>
      <c r="H49" s="12">
        <v>1117537.6151699999</v>
      </c>
    </row>
    <row r="50" spans="1:8" x14ac:dyDescent="0.3">
      <c r="A50" s="14">
        <v>15003002800</v>
      </c>
      <c r="B50" s="11">
        <v>3678</v>
      </c>
      <c r="C50" s="11" t="s">
        <v>20</v>
      </c>
      <c r="D50" s="11" t="s">
        <v>17</v>
      </c>
      <c r="E50" s="11" t="s">
        <v>231</v>
      </c>
      <c r="F50" s="11" t="s">
        <v>232</v>
      </c>
      <c r="G50" s="11" t="s">
        <v>233</v>
      </c>
      <c r="H50" s="12">
        <v>2406039.32907</v>
      </c>
    </row>
    <row r="51" spans="1:8" x14ac:dyDescent="0.3">
      <c r="A51" s="14">
        <v>15003002900</v>
      </c>
      <c r="B51" s="11">
        <v>2415</v>
      </c>
      <c r="C51" s="11" t="s">
        <v>20</v>
      </c>
      <c r="D51" s="11" t="s">
        <v>17</v>
      </c>
      <c r="E51" s="11" t="s">
        <v>231</v>
      </c>
      <c r="F51" s="11" t="s">
        <v>232</v>
      </c>
      <c r="G51" s="11" t="s">
        <v>233</v>
      </c>
      <c r="H51" s="12">
        <v>1263507.4906200001</v>
      </c>
    </row>
    <row r="52" spans="1:8" x14ac:dyDescent="0.3">
      <c r="A52" s="14">
        <v>15003003000</v>
      </c>
      <c r="B52" s="11">
        <v>4321</v>
      </c>
      <c r="C52" s="11" t="s">
        <v>20</v>
      </c>
      <c r="D52" s="11" t="s">
        <v>17</v>
      </c>
      <c r="E52" s="11" t="s">
        <v>231</v>
      </c>
      <c r="F52" s="11" t="s">
        <v>232</v>
      </c>
      <c r="G52" s="11" t="s">
        <v>233</v>
      </c>
      <c r="H52" s="12">
        <v>1651601.9446099999</v>
      </c>
    </row>
    <row r="53" spans="1:8" x14ac:dyDescent="0.3">
      <c r="A53" s="14">
        <v>15003003101</v>
      </c>
      <c r="B53" s="11">
        <v>3687</v>
      </c>
      <c r="C53" s="11" t="s">
        <v>20</v>
      </c>
      <c r="D53" s="11" t="s">
        <v>17</v>
      </c>
      <c r="E53" s="11" t="s">
        <v>231</v>
      </c>
      <c r="F53" s="11" t="s">
        <v>232</v>
      </c>
      <c r="G53" s="11" t="s">
        <v>233</v>
      </c>
      <c r="H53" s="12">
        <v>5982356.7425499996</v>
      </c>
    </row>
    <row r="54" spans="1:8" x14ac:dyDescent="0.3">
      <c r="A54" s="14">
        <v>15003003102</v>
      </c>
      <c r="B54" s="11">
        <v>3335</v>
      </c>
      <c r="C54" s="11" t="s">
        <v>20</v>
      </c>
      <c r="D54" s="11" t="s">
        <v>17</v>
      </c>
      <c r="E54" s="11" t="s">
        <v>231</v>
      </c>
      <c r="F54" s="11" t="s">
        <v>232</v>
      </c>
      <c r="G54" s="11" t="s">
        <v>233</v>
      </c>
      <c r="H54" s="12">
        <v>3950547.2631199998</v>
      </c>
    </row>
    <row r="55" spans="1:8" x14ac:dyDescent="0.3">
      <c r="A55" s="14">
        <v>15003003200</v>
      </c>
      <c r="B55" s="11">
        <v>833</v>
      </c>
      <c r="C55" s="11" t="s">
        <v>20</v>
      </c>
      <c r="D55" s="11" t="s">
        <v>17</v>
      </c>
      <c r="E55" s="11" t="s">
        <v>231</v>
      </c>
      <c r="F55" s="11" t="s">
        <v>232</v>
      </c>
      <c r="G55" s="11" t="s">
        <v>233</v>
      </c>
      <c r="H55" s="12">
        <v>5911056.2524899999</v>
      </c>
    </row>
    <row r="56" spans="1:8" x14ac:dyDescent="0.3">
      <c r="A56" s="14">
        <v>15003003300</v>
      </c>
      <c r="B56" s="11">
        <v>1132</v>
      </c>
      <c r="C56" s="11" t="s">
        <v>20</v>
      </c>
      <c r="D56" s="11" t="s">
        <v>17</v>
      </c>
      <c r="E56" s="11" t="s">
        <v>231</v>
      </c>
      <c r="F56" s="11" t="s">
        <v>232</v>
      </c>
      <c r="G56" s="11" t="s">
        <v>233</v>
      </c>
      <c r="H56" s="12">
        <v>637050.58590499999</v>
      </c>
    </row>
    <row r="57" spans="1:8" x14ac:dyDescent="0.3">
      <c r="A57" s="14">
        <v>15003003403</v>
      </c>
      <c r="B57" s="11">
        <v>5530</v>
      </c>
      <c r="C57" s="11" t="s">
        <v>20</v>
      </c>
      <c r="D57" s="11" t="s">
        <v>17</v>
      </c>
      <c r="E57" s="11" t="s">
        <v>231</v>
      </c>
      <c r="F57" s="11" t="s">
        <v>232</v>
      </c>
      <c r="G57" s="11" t="s">
        <v>233</v>
      </c>
      <c r="H57" s="12">
        <v>376452.974392</v>
      </c>
    </row>
    <row r="58" spans="1:8" x14ac:dyDescent="0.3">
      <c r="A58" s="14">
        <v>15003003404</v>
      </c>
      <c r="B58" s="11">
        <v>4716</v>
      </c>
      <c r="C58" s="11" t="s">
        <v>20</v>
      </c>
      <c r="D58" s="11" t="s">
        <v>17</v>
      </c>
      <c r="E58" s="11" t="s">
        <v>231</v>
      </c>
      <c r="F58" s="11" t="s">
        <v>232</v>
      </c>
      <c r="G58" s="11" t="s">
        <v>233</v>
      </c>
      <c r="H58" s="12">
        <v>285519.498762</v>
      </c>
    </row>
    <row r="59" spans="1:8" x14ac:dyDescent="0.3">
      <c r="A59" s="14">
        <v>15003003405</v>
      </c>
      <c r="B59" s="11">
        <v>3250</v>
      </c>
      <c r="C59" s="11" t="s">
        <v>20</v>
      </c>
      <c r="D59" s="11" t="s">
        <v>17</v>
      </c>
      <c r="E59" s="11" t="s">
        <v>231</v>
      </c>
      <c r="F59" s="11" t="s">
        <v>232</v>
      </c>
      <c r="G59" s="11" t="s">
        <v>233</v>
      </c>
      <c r="H59" s="12">
        <v>190239.66449600001</v>
      </c>
    </row>
    <row r="60" spans="1:8" x14ac:dyDescent="0.3">
      <c r="A60" s="14">
        <v>15003003406</v>
      </c>
      <c r="B60" s="11">
        <v>5777</v>
      </c>
      <c r="C60" s="11" t="s">
        <v>20</v>
      </c>
      <c r="D60" s="11" t="s">
        <v>17</v>
      </c>
      <c r="E60" s="11" t="s">
        <v>231</v>
      </c>
      <c r="F60" s="11" t="s">
        <v>232</v>
      </c>
      <c r="G60" s="11" t="s">
        <v>233</v>
      </c>
      <c r="H60" s="12">
        <v>262100.99017</v>
      </c>
    </row>
    <row r="61" spans="1:8" x14ac:dyDescent="0.3">
      <c r="A61" s="14">
        <v>15003003407</v>
      </c>
      <c r="B61" s="11">
        <v>913</v>
      </c>
      <c r="C61" s="11" t="s">
        <v>20</v>
      </c>
      <c r="D61" s="11" t="s">
        <v>17</v>
      </c>
      <c r="E61" s="11" t="s">
        <v>231</v>
      </c>
      <c r="F61" s="11" t="s">
        <v>232</v>
      </c>
      <c r="G61" s="11" t="s">
        <v>233</v>
      </c>
      <c r="H61" s="12">
        <v>133924.09192499999</v>
      </c>
    </row>
    <row r="62" spans="1:8" x14ac:dyDescent="0.3">
      <c r="A62" s="14">
        <v>15003003501</v>
      </c>
      <c r="B62" s="11">
        <v>2282</v>
      </c>
      <c r="C62" s="11" t="s">
        <v>20</v>
      </c>
      <c r="D62" s="11" t="s">
        <v>17</v>
      </c>
      <c r="E62" s="11" t="s">
        <v>231</v>
      </c>
      <c r="F62" s="11" t="s">
        <v>232</v>
      </c>
      <c r="G62" s="11" t="s">
        <v>233</v>
      </c>
      <c r="H62" s="12">
        <v>323609.154515</v>
      </c>
    </row>
    <row r="63" spans="1:8" x14ac:dyDescent="0.3">
      <c r="A63" s="14">
        <v>15003003502</v>
      </c>
      <c r="B63" s="11">
        <v>3876</v>
      </c>
      <c r="C63" s="11" t="s">
        <v>20</v>
      </c>
      <c r="D63" s="11" t="s">
        <v>17</v>
      </c>
      <c r="E63" s="11" t="s">
        <v>231</v>
      </c>
      <c r="F63" s="11" t="s">
        <v>232</v>
      </c>
      <c r="G63" s="11" t="s">
        <v>233</v>
      </c>
      <c r="H63" s="12">
        <v>455976.85904800001</v>
      </c>
    </row>
    <row r="64" spans="1:8" x14ac:dyDescent="0.3">
      <c r="A64" s="14">
        <v>15003003601</v>
      </c>
      <c r="B64" s="11">
        <v>4109</v>
      </c>
      <c r="C64" s="11" t="s">
        <v>20</v>
      </c>
      <c r="D64" s="11" t="s">
        <v>17</v>
      </c>
      <c r="E64" s="11" t="s">
        <v>231</v>
      </c>
      <c r="F64" s="11" t="s">
        <v>232</v>
      </c>
      <c r="G64" s="11" t="s">
        <v>233</v>
      </c>
      <c r="H64" s="12">
        <v>411871.08003499999</v>
      </c>
    </row>
    <row r="65" spans="1:8" x14ac:dyDescent="0.3">
      <c r="A65" s="14">
        <v>15003003603</v>
      </c>
      <c r="B65" s="11">
        <v>2807</v>
      </c>
      <c r="C65" s="11" t="s">
        <v>20</v>
      </c>
      <c r="D65" s="11" t="s">
        <v>17</v>
      </c>
      <c r="E65" s="11" t="s">
        <v>231</v>
      </c>
      <c r="F65" s="11" t="s">
        <v>232</v>
      </c>
      <c r="G65" s="11" t="s">
        <v>233</v>
      </c>
      <c r="H65" s="12">
        <v>173048.88320400001</v>
      </c>
    </row>
    <row r="66" spans="1:8" x14ac:dyDescent="0.3">
      <c r="A66" s="14">
        <v>15003003604</v>
      </c>
      <c r="B66" s="11">
        <v>2519</v>
      </c>
      <c r="C66" s="11" t="s">
        <v>20</v>
      </c>
      <c r="D66" s="11" t="s">
        <v>17</v>
      </c>
      <c r="E66" s="11" t="s">
        <v>231</v>
      </c>
      <c r="F66" s="11" t="s">
        <v>232</v>
      </c>
      <c r="G66" s="11" t="s">
        <v>233</v>
      </c>
      <c r="H66" s="12">
        <v>203585.15544</v>
      </c>
    </row>
    <row r="67" spans="1:8" x14ac:dyDescent="0.3">
      <c r="A67" s="14">
        <v>15003003700</v>
      </c>
      <c r="B67" s="11">
        <v>5579</v>
      </c>
      <c r="C67" s="11" t="s">
        <v>20</v>
      </c>
      <c r="D67" s="11" t="s">
        <v>17</v>
      </c>
      <c r="E67" s="11" t="s">
        <v>231</v>
      </c>
      <c r="F67" s="11" t="s">
        <v>232</v>
      </c>
      <c r="G67" s="11" t="s">
        <v>233</v>
      </c>
      <c r="H67" s="12">
        <v>1922701.8271600001</v>
      </c>
    </row>
    <row r="68" spans="1:8" x14ac:dyDescent="0.3">
      <c r="A68" s="14">
        <v>15003003800</v>
      </c>
      <c r="B68" s="11">
        <v>3970</v>
      </c>
      <c r="C68" s="11" t="s">
        <v>20</v>
      </c>
      <c r="D68" s="11" t="s">
        <v>17</v>
      </c>
      <c r="E68" s="11" t="s">
        <v>231</v>
      </c>
      <c r="F68" s="11" t="s">
        <v>232</v>
      </c>
      <c r="G68" s="11" t="s">
        <v>233</v>
      </c>
      <c r="H68" s="12">
        <v>1284473.0010599999</v>
      </c>
    </row>
    <row r="69" spans="1:8" x14ac:dyDescent="0.3">
      <c r="A69" s="14">
        <v>15003003900</v>
      </c>
      <c r="B69" s="11">
        <v>655</v>
      </c>
      <c r="C69" s="11" t="s">
        <v>20</v>
      </c>
      <c r="D69" s="11" t="s">
        <v>17</v>
      </c>
      <c r="E69" s="11" t="s">
        <v>231</v>
      </c>
      <c r="F69" s="11" t="s">
        <v>232</v>
      </c>
      <c r="G69" s="11" t="s">
        <v>233</v>
      </c>
      <c r="H69" s="12">
        <v>1073511.5909599999</v>
      </c>
    </row>
    <row r="70" spans="1:8" x14ac:dyDescent="0.3">
      <c r="A70" s="14">
        <v>15003004000</v>
      </c>
      <c r="B70" s="11">
        <v>1552</v>
      </c>
      <c r="C70" s="11" t="s">
        <v>20</v>
      </c>
      <c r="D70" s="11" t="s">
        <v>17</v>
      </c>
      <c r="E70" s="11" t="s">
        <v>231</v>
      </c>
      <c r="F70" s="11" t="s">
        <v>232</v>
      </c>
      <c r="G70" s="11" t="s">
        <v>233</v>
      </c>
      <c r="H70" s="12">
        <v>322632.10314700002</v>
      </c>
    </row>
    <row r="71" spans="1:8" x14ac:dyDescent="0.3">
      <c r="A71" s="14">
        <v>15003004100</v>
      </c>
      <c r="B71" s="11">
        <v>4504</v>
      </c>
      <c r="C71" s="11" t="s">
        <v>20</v>
      </c>
      <c r="D71" s="11" t="s">
        <v>17</v>
      </c>
      <c r="E71" s="11" t="s">
        <v>231</v>
      </c>
      <c r="F71" s="11" t="s">
        <v>232</v>
      </c>
      <c r="G71" s="11" t="s">
        <v>233</v>
      </c>
      <c r="H71" s="12">
        <v>730806.28690499999</v>
      </c>
    </row>
    <row r="72" spans="1:8" x14ac:dyDescent="0.3">
      <c r="A72" s="14">
        <v>15003004200</v>
      </c>
      <c r="B72" s="11">
        <v>3432</v>
      </c>
      <c r="C72" s="11" t="s">
        <v>20</v>
      </c>
      <c r="D72" s="11" t="s">
        <v>17</v>
      </c>
      <c r="E72" s="11" t="s">
        <v>231</v>
      </c>
      <c r="F72" s="11" t="s">
        <v>232</v>
      </c>
      <c r="G72" s="11" t="s">
        <v>233</v>
      </c>
      <c r="H72" s="12">
        <v>281918.09782000002</v>
      </c>
    </row>
    <row r="73" spans="1:8" x14ac:dyDescent="0.3">
      <c r="A73" s="14">
        <v>15003004300</v>
      </c>
      <c r="B73" s="11">
        <v>5591</v>
      </c>
      <c r="C73" s="11" t="s">
        <v>20</v>
      </c>
      <c r="D73" s="11" t="s">
        <v>17</v>
      </c>
      <c r="E73" s="11" t="s">
        <v>231</v>
      </c>
      <c r="F73" s="11" t="s">
        <v>232</v>
      </c>
      <c r="G73" s="11" t="s">
        <v>233</v>
      </c>
      <c r="H73" s="12">
        <v>1441180.8052300001</v>
      </c>
    </row>
    <row r="74" spans="1:8" x14ac:dyDescent="0.3">
      <c r="A74" s="14">
        <v>15003004400</v>
      </c>
      <c r="B74" s="11">
        <v>5165</v>
      </c>
      <c r="C74" s="11" t="s">
        <v>20</v>
      </c>
      <c r="D74" s="11" t="s">
        <v>17</v>
      </c>
      <c r="E74" s="11" t="s">
        <v>231</v>
      </c>
      <c r="F74" s="11" t="s">
        <v>232</v>
      </c>
      <c r="G74" s="11" t="s">
        <v>233</v>
      </c>
      <c r="H74" s="12">
        <v>4119424.0045099999</v>
      </c>
    </row>
    <row r="75" spans="1:8" x14ac:dyDescent="0.3">
      <c r="A75" s="14">
        <v>15003004500</v>
      </c>
      <c r="B75" s="11">
        <v>5145</v>
      </c>
      <c r="C75" s="11" t="s">
        <v>20</v>
      </c>
      <c r="D75" s="11" t="s">
        <v>17</v>
      </c>
      <c r="E75" s="11" t="s">
        <v>231</v>
      </c>
      <c r="F75" s="11" t="s">
        <v>232</v>
      </c>
      <c r="G75" s="11" t="s">
        <v>233</v>
      </c>
      <c r="H75" s="12">
        <v>8871262.2558999993</v>
      </c>
    </row>
    <row r="76" spans="1:8" x14ac:dyDescent="0.3">
      <c r="A76" s="14">
        <v>15003004600</v>
      </c>
      <c r="B76" s="11">
        <v>3735</v>
      </c>
      <c r="C76" s="11" t="s">
        <v>20</v>
      </c>
      <c r="D76" s="11" t="s">
        <v>17</v>
      </c>
      <c r="E76" s="11" t="s">
        <v>231</v>
      </c>
      <c r="F76" s="11" t="s">
        <v>232</v>
      </c>
      <c r="G76" s="11" t="s">
        <v>233</v>
      </c>
      <c r="H76" s="12">
        <v>7196563.4682</v>
      </c>
    </row>
    <row r="77" spans="1:8" x14ac:dyDescent="0.3">
      <c r="A77" s="14">
        <v>15003004700</v>
      </c>
      <c r="B77" s="11">
        <v>4553</v>
      </c>
      <c r="C77" s="11" t="s">
        <v>20</v>
      </c>
      <c r="D77" s="11" t="s">
        <v>17</v>
      </c>
      <c r="E77" s="11" t="s">
        <v>231</v>
      </c>
      <c r="F77" s="11" t="s">
        <v>232</v>
      </c>
      <c r="G77" s="11" t="s">
        <v>233</v>
      </c>
      <c r="H77" s="12">
        <v>1550544.6516499999</v>
      </c>
    </row>
    <row r="78" spans="1:8" x14ac:dyDescent="0.3">
      <c r="A78" s="14">
        <v>15003004800</v>
      </c>
      <c r="B78" s="11">
        <v>6707</v>
      </c>
      <c r="C78" s="11" t="s">
        <v>20</v>
      </c>
      <c r="D78" s="11" t="s">
        <v>17</v>
      </c>
      <c r="E78" s="11" t="s">
        <v>231</v>
      </c>
      <c r="F78" s="11" t="s">
        <v>232</v>
      </c>
      <c r="G78" s="11" t="s">
        <v>233</v>
      </c>
      <c r="H78" s="12">
        <v>3687525.8623000002</v>
      </c>
    </row>
    <row r="79" spans="1:8" x14ac:dyDescent="0.3">
      <c r="A79" s="14">
        <v>15003004900</v>
      </c>
      <c r="B79" s="11">
        <v>3198</v>
      </c>
      <c r="C79" s="11" t="s">
        <v>20</v>
      </c>
      <c r="D79" s="11" t="s">
        <v>17</v>
      </c>
      <c r="E79" s="11" t="s">
        <v>231</v>
      </c>
      <c r="F79" s="11" t="s">
        <v>232</v>
      </c>
      <c r="G79" s="11" t="s">
        <v>233</v>
      </c>
      <c r="H79" s="12">
        <v>445140.815581</v>
      </c>
    </row>
    <row r="80" spans="1:8" x14ac:dyDescent="0.3">
      <c r="A80" s="14">
        <v>15003005000</v>
      </c>
      <c r="B80" s="11">
        <v>4049</v>
      </c>
      <c r="C80" s="11" t="s">
        <v>20</v>
      </c>
      <c r="D80" s="11" t="s">
        <v>17</v>
      </c>
      <c r="E80" s="11" t="s">
        <v>231</v>
      </c>
      <c r="F80" s="11" t="s">
        <v>232</v>
      </c>
      <c r="G80" s="11" t="s">
        <v>233</v>
      </c>
      <c r="H80" s="12">
        <v>596474.67250300001</v>
      </c>
    </row>
    <row r="81" spans="1:8" x14ac:dyDescent="0.3">
      <c r="A81" s="14">
        <v>15003005100</v>
      </c>
      <c r="B81" s="11">
        <v>3090</v>
      </c>
      <c r="C81" s="11" t="s">
        <v>20</v>
      </c>
      <c r="D81" s="11" t="s">
        <v>17</v>
      </c>
      <c r="E81" s="11" t="s">
        <v>231</v>
      </c>
      <c r="F81" s="11" t="s">
        <v>232</v>
      </c>
      <c r="G81" s="11" t="s">
        <v>233</v>
      </c>
      <c r="H81" s="12">
        <v>207684.94010499999</v>
      </c>
    </row>
    <row r="82" spans="1:8" x14ac:dyDescent="0.3">
      <c r="A82" s="14">
        <v>15003005200</v>
      </c>
      <c r="B82" s="11">
        <v>3293</v>
      </c>
      <c r="C82" s="11" t="s">
        <v>20</v>
      </c>
      <c r="D82" s="11" t="s">
        <v>17</v>
      </c>
      <c r="E82" s="11" t="s">
        <v>231</v>
      </c>
      <c r="F82" s="11" t="s">
        <v>232</v>
      </c>
      <c r="G82" s="11" t="s">
        <v>233</v>
      </c>
      <c r="H82" s="12">
        <v>180745.60596300001</v>
      </c>
    </row>
    <row r="83" spans="1:8" x14ac:dyDescent="0.3">
      <c r="A83" s="14">
        <v>15003005300</v>
      </c>
      <c r="B83" s="11">
        <v>3636</v>
      </c>
      <c r="C83" s="11" t="s">
        <v>20</v>
      </c>
      <c r="D83" s="11" t="s">
        <v>17</v>
      </c>
      <c r="E83" s="11" t="s">
        <v>231</v>
      </c>
      <c r="F83" s="11" t="s">
        <v>232</v>
      </c>
      <c r="G83" s="11" t="s">
        <v>233</v>
      </c>
      <c r="H83" s="12">
        <v>378894.40906099998</v>
      </c>
    </row>
    <row r="84" spans="1:8" x14ac:dyDescent="0.3">
      <c r="A84" s="14">
        <v>15003005400</v>
      </c>
      <c r="B84" s="11">
        <v>1637</v>
      </c>
      <c r="C84" s="11" t="s">
        <v>20</v>
      </c>
      <c r="D84" s="11" t="s">
        <v>17</v>
      </c>
      <c r="E84" s="11" t="s">
        <v>231</v>
      </c>
      <c r="F84" s="11" t="s">
        <v>232</v>
      </c>
      <c r="G84" s="11" t="s">
        <v>233</v>
      </c>
      <c r="H84" s="12">
        <v>89553.114746899999</v>
      </c>
    </row>
    <row r="85" spans="1:8" x14ac:dyDescent="0.3">
      <c r="A85" s="14">
        <v>15003005500</v>
      </c>
      <c r="B85" s="11">
        <v>2078</v>
      </c>
      <c r="C85" s="11" t="s">
        <v>20</v>
      </c>
      <c r="D85" s="11" t="s">
        <v>17</v>
      </c>
      <c r="E85" s="11" t="s">
        <v>231</v>
      </c>
      <c r="F85" s="11" t="s">
        <v>232</v>
      </c>
      <c r="G85" s="11" t="s">
        <v>233</v>
      </c>
      <c r="H85" s="12">
        <v>234573.713957</v>
      </c>
    </row>
    <row r="86" spans="1:8" x14ac:dyDescent="0.3">
      <c r="A86" s="14">
        <v>15003005600</v>
      </c>
      <c r="B86" s="11">
        <v>6749</v>
      </c>
      <c r="C86" s="11" t="s">
        <v>20</v>
      </c>
      <c r="D86" s="11" t="s">
        <v>17</v>
      </c>
      <c r="E86" s="11" t="s">
        <v>231</v>
      </c>
      <c r="F86" s="11" t="s">
        <v>232</v>
      </c>
      <c r="G86" s="11" t="s">
        <v>233</v>
      </c>
      <c r="H86" s="12">
        <v>1028013.45793</v>
      </c>
    </row>
    <row r="87" spans="1:8" x14ac:dyDescent="0.3">
      <c r="A87" s="14">
        <v>15003005700</v>
      </c>
      <c r="B87" s="11">
        <v>2148</v>
      </c>
      <c r="C87" s="11" t="s">
        <v>20</v>
      </c>
      <c r="D87" s="11" t="s">
        <v>17</v>
      </c>
      <c r="E87" s="11" t="s">
        <v>231</v>
      </c>
      <c r="F87" s="11" t="s">
        <v>232</v>
      </c>
      <c r="G87" s="11" t="s">
        <v>233</v>
      </c>
      <c r="H87" s="12">
        <v>4369129.5880399998</v>
      </c>
    </row>
    <row r="88" spans="1:8" x14ac:dyDescent="0.3">
      <c r="A88" s="14">
        <v>15003005800</v>
      </c>
      <c r="B88" s="11">
        <v>3440</v>
      </c>
      <c r="C88" s="11" t="s">
        <v>20</v>
      </c>
      <c r="D88" s="11" t="s">
        <v>17</v>
      </c>
      <c r="E88" s="11" t="s">
        <v>231</v>
      </c>
      <c r="F88" s="11" t="s">
        <v>232</v>
      </c>
      <c r="G88" s="11" t="s">
        <v>233</v>
      </c>
      <c r="H88" s="12">
        <v>552736.24084700004</v>
      </c>
    </row>
    <row r="89" spans="1:8" x14ac:dyDescent="0.3">
      <c r="A89" s="14">
        <v>15003005900</v>
      </c>
      <c r="B89" s="11">
        <v>3353</v>
      </c>
      <c r="C89" s="11" t="s">
        <v>20</v>
      </c>
      <c r="D89" s="11" t="s">
        <v>17</v>
      </c>
      <c r="E89" s="11" t="s">
        <v>231</v>
      </c>
      <c r="F89" s="11" t="s">
        <v>232</v>
      </c>
      <c r="G89" s="11" t="s">
        <v>233</v>
      </c>
      <c r="H89" s="12">
        <v>2350020.9410600001</v>
      </c>
    </row>
    <row r="90" spans="1:8" x14ac:dyDescent="0.3">
      <c r="A90" s="14">
        <v>15003006000</v>
      </c>
      <c r="B90" s="11">
        <v>5421</v>
      </c>
      <c r="C90" s="11" t="s">
        <v>20</v>
      </c>
      <c r="D90" s="11" t="s">
        <v>17</v>
      </c>
      <c r="E90" s="11" t="s">
        <v>231</v>
      </c>
      <c r="F90" s="11" t="s">
        <v>232</v>
      </c>
      <c r="G90" s="11" t="s">
        <v>233</v>
      </c>
      <c r="H90" s="12">
        <v>777494.04543299996</v>
      </c>
    </row>
    <row r="91" spans="1:8" x14ac:dyDescent="0.3">
      <c r="A91" s="14">
        <v>15003006100</v>
      </c>
      <c r="B91" s="11">
        <v>4175</v>
      </c>
      <c r="C91" s="11" t="s">
        <v>20</v>
      </c>
      <c r="D91" s="11" t="s">
        <v>17</v>
      </c>
      <c r="E91" s="11" t="s">
        <v>231</v>
      </c>
      <c r="F91" s="11" t="s">
        <v>232</v>
      </c>
      <c r="G91" s="11" t="s">
        <v>233</v>
      </c>
      <c r="H91" s="12">
        <v>510211.63199800003</v>
      </c>
    </row>
    <row r="92" spans="1:8" x14ac:dyDescent="0.3">
      <c r="A92" s="14">
        <v>15003006201</v>
      </c>
      <c r="B92" s="11">
        <v>6047</v>
      </c>
      <c r="C92" s="11" t="s">
        <v>20</v>
      </c>
      <c r="D92" s="11" t="s">
        <v>17</v>
      </c>
      <c r="E92" s="11" t="s">
        <v>231</v>
      </c>
      <c r="F92" s="11" t="s">
        <v>232</v>
      </c>
      <c r="G92" s="11" t="s">
        <v>233</v>
      </c>
      <c r="H92" s="12">
        <v>592458.85937900003</v>
      </c>
    </row>
    <row r="93" spans="1:8" x14ac:dyDescent="0.3">
      <c r="A93" s="14">
        <v>15003006202</v>
      </c>
      <c r="B93" s="11">
        <v>1701</v>
      </c>
      <c r="C93" s="11" t="s">
        <v>20</v>
      </c>
      <c r="D93" s="11" t="s">
        <v>17</v>
      </c>
      <c r="E93" s="11" t="s">
        <v>231</v>
      </c>
      <c r="F93" s="11" t="s">
        <v>232</v>
      </c>
      <c r="G93" s="11" t="s">
        <v>233</v>
      </c>
      <c r="H93" s="12">
        <v>97105.267309500006</v>
      </c>
    </row>
    <row r="94" spans="1:8" x14ac:dyDescent="0.3">
      <c r="A94" s="14">
        <v>15003006301</v>
      </c>
      <c r="B94" s="11">
        <v>3773</v>
      </c>
      <c r="C94" s="11" t="s">
        <v>20</v>
      </c>
      <c r="D94" s="11" t="s">
        <v>17</v>
      </c>
      <c r="E94" s="11" t="s">
        <v>231</v>
      </c>
      <c r="F94" s="11" t="s">
        <v>232</v>
      </c>
      <c r="G94" s="11" t="s">
        <v>233</v>
      </c>
      <c r="H94" s="12">
        <v>803617.15174500004</v>
      </c>
    </row>
    <row r="95" spans="1:8" x14ac:dyDescent="0.3">
      <c r="A95" s="14">
        <v>15003006302</v>
      </c>
      <c r="B95" s="11">
        <v>2720</v>
      </c>
      <c r="C95" s="11" t="s">
        <v>20</v>
      </c>
      <c r="D95" s="11" t="s">
        <v>17</v>
      </c>
      <c r="E95" s="11" t="s">
        <v>231</v>
      </c>
      <c r="F95" s="11" t="s">
        <v>232</v>
      </c>
      <c r="G95" s="11" t="s">
        <v>233</v>
      </c>
      <c r="H95" s="12">
        <v>513934.21255</v>
      </c>
    </row>
    <row r="96" spans="1:8" x14ac:dyDescent="0.3">
      <c r="A96" s="14">
        <v>15003006401</v>
      </c>
      <c r="B96" s="11">
        <v>2059</v>
      </c>
      <c r="C96" s="11" t="s">
        <v>20</v>
      </c>
      <c r="D96" s="11" t="s">
        <v>17</v>
      </c>
      <c r="E96" s="11" t="s">
        <v>231</v>
      </c>
      <c r="F96" s="11" t="s">
        <v>232</v>
      </c>
      <c r="G96" s="11" t="s">
        <v>233</v>
      </c>
      <c r="H96" s="12">
        <v>216932.86553700001</v>
      </c>
    </row>
    <row r="97" spans="1:8" x14ac:dyDescent="0.3">
      <c r="A97" s="14">
        <v>15003006402</v>
      </c>
      <c r="B97" s="11">
        <v>6387</v>
      </c>
      <c r="C97" s="11" t="s">
        <v>20</v>
      </c>
      <c r="D97" s="11" t="s">
        <v>17</v>
      </c>
      <c r="E97" s="11" t="s">
        <v>231</v>
      </c>
      <c r="F97" s="11" t="s">
        <v>232</v>
      </c>
      <c r="G97" s="11" t="s">
        <v>233</v>
      </c>
      <c r="H97" s="12">
        <v>2851681.4006500002</v>
      </c>
    </row>
    <row r="98" spans="1:8" x14ac:dyDescent="0.3">
      <c r="A98" s="14">
        <v>15003006500</v>
      </c>
      <c r="B98" s="11">
        <v>4541</v>
      </c>
      <c r="C98" s="11" t="s">
        <v>20</v>
      </c>
      <c r="D98" s="11" t="s">
        <v>17</v>
      </c>
      <c r="E98" s="11" t="s">
        <v>231</v>
      </c>
      <c r="F98" s="11" t="s">
        <v>232</v>
      </c>
      <c r="G98" s="11" t="s">
        <v>233</v>
      </c>
      <c r="H98" s="12">
        <v>10650237.5482</v>
      </c>
    </row>
    <row r="99" spans="1:8" x14ac:dyDescent="0.3">
      <c r="A99" s="14">
        <v>15003006600</v>
      </c>
      <c r="B99" s="11">
        <v>374</v>
      </c>
      <c r="C99" s="11" t="s">
        <v>20</v>
      </c>
      <c r="D99" s="11" t="s">
        <v>17</v>
      </c>
      <c r="E99" s="11" t="s">
        <v>231</v>
      </c>
      <c r="F99" s="11" t="s">
        <v>232</v>
      </c>
      <c r="G99" s="11" t="s">
        <v>233</v>
      </c>
      <c r="H99" s="12">
        <v>6138963.2475300003</v>
      </c>
    </row>
    <row r="100" spans="1:8" x14ac:dyDescent="0.3">
      <c r="A100" s="14">
        <v>15003006701</v>
      </c>
      <c r="B100" s="11">
        <v>5830</v>
      </c>
      <c r="C100" s="11" t="s">
        <v>20</v>
      </c>
      <c r="D100" s="11" t="s">
        <v>17</v>
      </c>
      <c r="E100" s="11" t="s">
        <v>231</v>
      </c>
      <c r="F100" s="11" t="s">
        <v>232</v>
      </c>
      <c r="G100" s="11" t="s">
        <v>233</v>
      </c>
      <c r="H100" s="12">
        <v>20727415.7982</v>
      </c>
    </row>
    <row r="101" spans="1:8" x14ac:dyDescent="0.3">
      <c r="A101" s="14">
        <v>15003006702</v>
      </c>
      <c r="B101" s="11">
        <v>1989</v>
      </c>
      <c r="C101" s="11" t="s">
        <v>20</v>
      </c>
      <c r="D101" s="11" t="s">
        <v>17</v>
      </c>
      <c r="E101" s="11" t="s">
        <v>231</v>
      </c>
      <c r="F101" s="11" t="s">
        <v>232</v>
      </c>
      <c r="G101" s="11" t="s">
        <v>233</v>
      </c>
      <c r="H101" s="12">
        <v>323775.45661400002</v>
      </c>
    </row>
    <row r="102" spans="1:8" x14ac:dyDescent="0.3">
      <c r="A102" s="14">
        <v>15003006802</v>
      </c>
      <c r="B102" s="11">
        <v>6842</v>
      </c>
      <c r="C102" s="11" t="s">
        <v>20</v>
      </c>
      <c r="D102" s="11" t="s">
        <v>17</v>
      </c>
      <c r="E102" s="11" t="s">
        <v>231</v>
      </c>
      <c r="F102" s="11" t="s">
        <v>232</v>
      </c>
      <c r="G102" s="11" t="s">
        <v>233</v>
      </c>
      <c r="H102" s="12">
        <v>781829.98080999998</v>
      </c>
    </row>
    <row r="103" spans="1:8" x14ac:dyDescent="0.3">
      <c r="A103" s="14">
        <v>15003006804</v>
      </c>
      <c r="B103" s="11">
        <v>2835</v>
      </c>
      <c r="C103" s="11" t="s">
        <v>20</v>
      </c>
      <c r="D103" s="11" t="s">
        <v>17</v>
      </c>
      <c r="E103" s="11" t="s">
        <v>231</v>
      </c>
      <c r="F103" s="11" t="s">
        <v>232</v>
      </c>
      <c r="G103" s="11" t="s">
        <v>233</v>
      </c>
      <c r="H103" s="12">
        <v>2062241.47153</v>
      </c>
    </row>
    <row r="104" spans="1:8" x14ac:dyDescent="0.3">
      <c r="A104" s="14">
        <v>15003006805</v>
      </c>
      <c r="B104" s="11">
        <v>6167</v>
      </c>
      <c r="C104" s="11" t="s">
        <v>20</v>
      </c>
      <c r="D104" s="11" t="s">
        <v>17</v>
      </c>
      <c r="E104" s="11" t="s">
        <v>231</v>
      </c>
      <c r="F104" s="11" t="s">
        <v>232</v>
      </c>
      <c r="G104" s="11" t="s">
        <v>233</v>
      </c>
      <c r="H104" s="12">
        <v>2594615.8648299999</v>
      </c>
    </row>
    <row r="105" spans="1:8" x14ac:dyDescent="0.3">
      <c r="A105" s="14">
        <v>15003006806</v>
      </c>
      <c r="B105" s="11">
        <v>1704</v>
      </c>
      <c r="C105" s="11" t="s">
        <v>20</v>
      </c>
      <c r="D105" s="11" t="s">
        <v>17</v>
      </c>
      <c r="E105" s="11" t="s">
        <v>231</v>
      </c>
      <c r="F105" s="11" t="s">
        <v>232</v>
      </c>
      <c r="G105" s="11" t="s">
        <v>233</v>
      </c>
      <c r="H105" s="12">
        <v>517843.53778399999</v>
      </c>
    </row>
    <row r="106" spans="1:8" x14ac:dyDescent="0.3">
      <c r="A106" s="14">
        <v>15003006808</v>
      </c>
      <c r="B106" s="11">
        <v>4423</v>
      </c>
      <c r="C106" s="11" t="s">
        <v>20</v>
      </c>
      <c r="D106" s="11" t="s">
        <v>17</v>
      </c>
      <c r="E106" s="11" t="s">
        <v>231</v>
      </c>
      <c r="F106" s="11" t="s">
        <v>232</v>
      </c>
      <c r="G106" s="11" t="s">
        <v>233</v>
      </c>
      <c r="H106" s="12">
        <v>180166.042204</v>
      </c>
    </row>
    <row r="107" spans="1:8" x14ac:dyDescent="0.3">
      <c r="A107" s="14">
        <v>15003006809</v>
      </c>
      <c r="B107" s="11">
        <v>5040</v>
      </c>
      <c r="C107" s="11" t="s">
        <v>20</v>
      </c>
      <c r="D107" s="11" t="s">
        <v>17</v>
      </c>
      <c r="E107" s="11" t="s">
        <v>231</v>
      </c>
      <c r="F107" s="11" t="s">
        <v>232</v>
      </c>
      <c r="G107" s="11" t="s">
        <v>233</v>
      </c>
      <c r="H107" s="12">
        <v>186790.46165499999</v>
      </c>
    </row>
    <row r="108" spans="1:8" x14ac:dyDescent="0.3">
      <c r="A108" s="14">
        <v>15003006900</v>
      </c>
      <c r="B108" s="11">
        <v>3823</v>
      </c>
      <c r="C108" s="11" t="s">
        <v>20</v>
      </c>
      <c r="D108" s="11" t="s">
        <v>17</v>
      </c>
      <c r="E108" s="11" t="s">
        <v>231</v>
      </c>
      <c r="F108" s="11" t="s">
        <v>232</v>
      </c>
      <c r="G108" s="11" t="s">
        <v>233</v>
      </c>
      <c r="H108" s="12">
        <v>1199574.2394099999</v>
      </c>
    </row>
    <row r="109" spans="1:8" x14ac:dyDescent="0.3">
      <c r="A109" s="14">
        <v>15003007000</v>
      </c>
      <c r="B109" s="11">
        <v>4041</v>
      </c>
      <c r="C109" s="11" t="s">
        <v>20</v>
      </c>
      <c r="D109" s="11" t="s">
        <v>17</v>
      </c>
      <c r="E109" s="11" t="s">
        <v>231</v>
      </c>
      <c r="F109" s="11" t="s">
        <v>232</v>
      </c>
      <c r="G109" s="11" t="s">
        <v>233</v>
      </c>
      <c r="H109" s="12">
        <v>3099903.4183</v>
      </c>
    </row>
    <row r="110" spans="1:8" x14ac:dyDescent="0.3">
      <c r="A110" s="14">
        <v>15003007100</v>
      </c>
      <c r="B110" s="11">
        <v>2713</v>
      </c>
      <c r="C110" s="11" t="s">
        <v>20</v>
      </c>
      <c r="D110" s="11" t="s">
        <v>17</v>
      </c>
      <c r="E110" s="11" t="s">
        <v>231</v>
      </c>
      <c r="F110" s="11" t="s">
        <v>232</v>
      </c>
      <c r="G110" s="11" t="s">
        <v>233</v>
      </c>
      <c r="H110" s="12">
        <v>1346286.0985600001</v>
      </c>
    </row>
    <row r="111" spans="1:8" x14ac:dyDescent="0.3">
      <c r="A111" s="14">
        <v>15003007302</v>
      </c>
      <c r="B111" s="11">
        <v>3866</v>
      </c>
      <c r="C111" s="11" t="s">
        <v>20</v>
      </c>
      <c r="D111" s="11" t="s">
        <v>17</v>
      </c>
      <c r="E111" s="11" t="s">
        <v>231</v>
      </c>
      <c r="F111" s="11" t="s">
        <v>232</v>
      </c>
      <c r="G111" s="11" t="s">
        <v>233</v>
      </c>
      <c r="H111" s="12">
        <v>3047012.8337300001</v>
      </c>
    </row>
    <row r="112" spans="1:8" x14ac:dyDescent="0.3">
      <c r="A112" s="14">
        <v>15003007303</v>
      </c>
      <c r="B112" s="11">
        <v>341</v>
      </c>
      <c r="C112" s="11" t="s">
        <v>20</v>
      </c>
      <c r="D112" s="11" t="s">
        <v>17</v>
      </c>
      <c r="E112" s="11" t="s">
        <v>231</v>
      </c>
      <c r="F112" s="11" t="s">
        <v>232</v>
      </c>
      <c r="G112" s="11" t="s">
        <v>233</v>
      </c>
      <c r="H112" s="12">
        <v>8599794.3302299995</v>
      </c>
    </row>
    <row r="113" spans="1:8" x14ac:dyDescent="0.3">
      <c r="A113" s="14">
        <v>15003007400</v>
      </c>
      <c r="B113" s="11">
        <v>3981</v>
      </c>
      <c r="C113" s="11" t="s">
        <v>20</v>
      </c>
      <c r="D113" s="11" t="s">
        <v>17</v>
      </c>
      <c r="E113" s="11" t="s">
        <v>231</v>
      </c>
      <c r="F113" s="11" t="s">
        <v>232</v>
      </c>
      <c r="G113" s="11" t="s">
        <v>233</v>
      </c>
      <c r="H113" s="12">
        <v>7886197.0632199999</v>
      </c>
    </row>
    <row r="114" spans="1:8" x14ac:dyDescent="0.3">
      <c r="A114" s="14">
        <v>15003007502</v>
      </c>
      <c r="B114" s="11">
        <v>1376</v>
      </c>
      <c r="C114" s="11" t="s">
        <v>20</v>
      </c>
      <c r="D114" s="11" t="s">
        <v>17</v>
      </c>
      <c r="E114" s="11" t="s">
        <v>231</v>
      </c>
      <c r="F114" s="11" t="s">
        <v>232</v>
      </c>
      <c r="G114" s="11" t="s">
        <v>233</v>
      </c>
      <c r="H114" s="12">
        <v>22340968.1679</v>
      </c>
    </row>
    <row r="115" spans="1:8" x14ac:dyDescent="0.3">
      <c r="A115" s="14">
        <v>15003007503</v>
      </c>
      <c r="B115" s="11">
        <v>5160</v>
      </c>
      <c r="C115" s="11" t="s">
        <v>20</v>
      </c>
      <c r="D115" s="11" t="s">
        <v>17</v>
      </c>
      <c r="E115" s="11" t="s">
        <v>231</v>
      </c>
      <c r="F115" s="11" t="s">
        <v>232</v>
      </c>
      <c r="G115" s="11" t="s">
        <v>233</v>
      </c>
      <c r="H115" s="12">
        <v>2711374.0300199999</v>
      </c>
    </row>
    <row r="116" spans="1:8" x14ac:dyDescent="0.3">
      <c r="A116" s="14">
        <v>15003007504</v>
      </c>
      <c r="B116" s="11">
        <v>3171</v>
      </c>
      <c r="C116" s="11" t="s">
        <v>20</v>
      </c>
      <c r="D116" s="11" t="s">
        <v>17</v>
      </c>
      <c r="E116" s="11" t="s">
        <v>231</v>
      </c>
      <c r="F116" s="11" t="s">
        <v>232</v>
      </c>
      <c r="G116" s="11" t="s">
        <v>233</v>
      </c>
      <c r="H116" s="12">
        <v>1193360.49853</v>
      </c>
    </row>
    <row r="117" spans="1:8" x14ac:dyDescent="0.3">
      <c r="A117" s="14">
        <v>15003007505</v>
      </c>
      <c r="B117" s="11">
        <v>5338</v>
      </c>
      <c r="C117" s="11" t="s">
        <v>20</v>
      </c>
      <c r="D117" s="11" t="s">
        <v>17</v>
      </c>
      <c r="E117" s="11" t="s">
        <v>231</v>
      </c>
      <c r="F117" s="11" t="s">
        <v>232</v>
      </c>
      <c r="G117" s="11" t="s">
        <v>233</v>
      </c>
      <c r="H117" s="12">
        <v>1724291.96698</v>
      </c>
    </row>
    <row r="118" spans="1:8" x14ac:dyDescent="0.3">
      <c r="A118" s="14">
        <v>15003007506</v>
      </c>
      <c r="B118" s="11">
        <v>933</v>
      </c>
      <c r="C118" s="11" t="s">
        <v>20</v>
      </c>
      <c r="D118" s="11" t="s">
        <v>17</v>
      </c>
      <c r="E118" s="11" t="s">
        <v>231</v>
      </c>
      <c r="F118" s="11" t="s">
        <v>232</v>
      </c>
      <c r="G118" s="11" t="s">
        <v>233</v>
      </c>
      <c r="H118" s="12">
        <v>440408.42508299998</v>
      </c>
    </row>
    <row r="119" spans="1:8" x14ac:dyDescent="0.3">
      <c r="A119" s="14">
        <v>15003007701</v>
      </c>
      <c r="B119" s="11">
        <v>4240</v>
      </c>
      <c r="C119" s="11" t="s">
        <v>20</v>
      </c>
      <c r="D119" s="11" t="s">
        <v>17</v>
      </c>
      <c r="E119" s="11" t="s">
        <v>231</v>
      </c>
      <c r="F119" s="11" t="s">
        <v>232</v>
      </c>
      <c r="G119" s="11" t="s">
        <v>233</v>
      </c>
      <c r="H119" s="12">
        <v>1402730.23762</v>
      </c>
    </row>
    <row r="120" spans="1:8" x14ac:dyDescent="0.3">
      <c r="A120" s="14">
        <v>15003007702</v>
      </c>
      <c r="B120" s="11">
        <v>5098</v>
      </c>
      <c r="C120" s="11" t="s">
        <v>20</v>
      </c>
      <c r="D120" s="11" t="s">
        <v>17</v>
      </c>
      <c r="E120" s="11" t="s">
        <v>231</v>
      </c>
      <c r="F120" s="11" t="s">
        <v>232</v>
      </c>
      <c r="G120" s="11" t="s">
        <v>233</v>
      </c>
      <c r="H120" s="12">
        <v>6595363.8927600002</v>
      </c>
    </row>
    <row r="121" spans="1:8" x14ac:dyDescent="0.3">
      <c r="A121" s="14">
        <v>15003007804</v>
      </c>
      <c r="B121" s="11">
        <v>1907</v>
      </c>
      <c r="C121" s="11" t="s">
        <v>20</v>
      </c>
      <c r="D121" s="11" t="s">
        <v>17</v>
      </c>
      <c r="E121" s="11" t="s">
        <v>231</v>
      </c>
      <c r="F121" s="11" t="s">
        <v>232</v>
      </c>
      <c r="G121" s="11" t="s">
        <v>233</v>
      </c>
      <c r="H121" s="12">
        <v>524554.42598499998</v>
      </c>
    </row>
    <row r="122" spans="1:8" x14ac:dyDescent="0.3">
      <c r="A122" s="14">
        <v>15003007805</v>
      </c>
      <c r="B122" s="11">
        <v>5136</v>
      </c>
      <c r="C122" s="11" t="s">
        <v>20</v>
      </c>
      <c r="D122" s="11" t="s">
        <v>17</v>
      </c>
      <c r="E122" s="11" t="s">
        <v>231</v>
      </c>
      <c r="F122" s="11" t="s">
        <v>232</v>
      </c>
      <c r="G122" s="11" t="s">
        <v>233</v>
      </c>
      <c r="H122" s="12">
        <v>1355370.0894500001</v>
      </c>
    </row>
    <row r="123" spans="1:8" x14ac:dyDescent="0.3">
      <c r="A123" s="14">
        <v>15003007807</v>
      </c>
      <c r="B123" s="11">
        <v>5405</v>
      </c>
      <c r="C123" s="11" t="s">
        <v>20</v>
      </c>
      <c r="D123" s="11" t="s">
        <v>17</v>
      </c>
      <c r="E123" s="11" t="s">
        <v>231</v>
      </c>
      <c r="F123" s="11" t="s">
        <v>232</v>
      </c>
      <c r="G123" s="11" t="s">
        <v>233</v>
      </c>
      <c r="H123" s="12">
        <v>404738.17626799998</v>
      </c>
    </row>
    <row r="124" spans="1:8" x14ac:dyDescent="0.3">
      <c r="A124" s="14">
        <v>15003007808</v>
      </c>
      <c r="B124" s="11">
        <v>3346</v>
      </c>
      <c r="C124" s="11" t="s">
        <v>20</v>
      </c>
      <c r="D124" s="11" t="s">
        <v>17</v>
      </c>
      <c r="E124" s="11" t="s">
        <v>231</v>
      </c>
      <c r="F124" s="11" t="s">
        <v>232</v>
      </c>
      <c r="G124" s="11" t="s">
        <v>233</v>
      </c>
      <c r="H124" s="12">
        <v>1197751.2526799999</v>
      </c>
    </row>
    <row r="125" spans="1:8" x14ac:dyDescent="0.3">
      <c r="A125" s="14">
        <v>15003007809</v>
      </c>
      <c r="B125" s="11">
        <v>3377</v>
      </c>
      <c r="C125" s="11" t="s">
        <v>20</v>
      </c>
      <c r="D125" s="11" t="s">
        <v>17</v>
      </c>
      <c r="E125" s="11" t="s">
        <v>231</v>
      </c>
      <c r="F125" s="11" t="s">
        <v>232</v>
      </c>
      <c r="G125" s="11" t="s">
        <v>233</v>
      </c>
      <c r="H125" s="12">
        <v>2708337.5456300001</v>
      </c>
    </row>
    <row r="126" spans="1:8" x14ac:dyDescent="0.3">
      <c r="A126" s="14">
        <v>15003007810</v>
      </c>
      <c r="B126" s="11">
        <v>5450</v>
      </c>
      <c r="C126" s="11" t="s">
        <v>20</v>
      </c>
      <c r="D126" s="11" t="s">
        <v>17</v>
      </c>
      <c r="E126" s="11" t="s">
        <v>231</v>
      </c>
      <c r="F126" s="11" t="s">
        <v>232</v>
      </c>
      <c r="G126" s="11" t="s">
        <v>233</v>
      </c>
      <c r="H126" s="12">
        <v>23348478.983199999</v>
      </c>
    </row>
    <row r="127" spans="1:8" x14ac:dyDescent="0.3">
      <c r="A127" s="14">
        <v>15003007811</v>
      </c>
      <c r="B127" s="11">
        <v>4990</v>
      </c>
      <c r="C127" s="11" t="s">
        <v>20</v>
      </c>
      <c r="D127" s="11" t="s">
        <v>17</v>
      </c>
      <c r="E127" s="11" t="s">
        <v>231</v>
      </c>
      <c r="F127" s="11" t="s">
        <v>232</v>
      </c>
      <c r="G127" s="11" t="s">
        <v>233</v>
      </c>
      <c r="H127" s="12">
        <v>12571819.3309</v>
      </c>
    </row>
    <row r="128" spans="1:8" x14ac:dyDescent="0.3">
      <c r="A128" s="14">
        <v>15003008001</v>
      </c>
      <c r="B128" s="11">
        <v>2005</v>
      </c>
      <c r="C128" s="11" t="s">
        <v>20</v>
      </c>
      <c r="D128" s="11" t="s">
        <v>17</v>
      </c>
      <c r="E128" s="11" t="s">
        <v>231</v>
      </c>
      <c r="F128" s="11" t="s">
        <v>232</v>
      </c>
      <c r="G128" s="11" t="s">
        <v>233</v>
      </c>
      <c r="H128" s="12">
        <v>1161835.77141</v>
      </c>
    </row>
    <row r="129" spans="1:8" x14ac:dyDescent="0.3">
      <c r="A129" s="14">
        <v>15003008002</v>
      </c>
      <c r="B129" s="11">
        <v>2837</v>
      </c>
      <c r="C129" s="11" t="s">
        <v>20</v>
      </c>
      <c r="D129" s="11" t="s">
        <v>17</v>
      </c>
      <c r="E129" s="11" t="s">
        <v>231</v>
      </c>
      <c r="F129" s="11" t="s">
        <v>232</v>
      </c>
      <c r="G129" s="11" t="s">
        <v>233</v>
      </c>
      <c r="H129" s="12">
        <v>1357257.27948</v>
      </c>
    </row>
    <row r="130" spans="1:8" x14ac:dyDescent="0.3">
      <c r="A130" s="14">
        <v>15003008003</v>
      </c>
      <c r="B130" s="11">
        <v>4668</v>
      </c>
      <c r="C130" s="11" t="s">
        <v>20</v>
      </c>
      <c r="D130" s="11" t="s">
        <v>17</v>
      </c>
      <c r="E130" s="11" t="s">
        <v>231</v>
      </c>
      <c r="F130" s="11" t="s">
        <v>232</v>
      </c>
      <c r="G130" s="11" t="s">
        <v>233</v>
      </c>
      <c r="H130" s="12">
        <v>1571108.2275700001</v>
      </c>
    </row>
    <row r="131" spans="1:8" x14ac:dyDescent="0.3">
      <c r="A131" s="14">
        <v>15003008005</v>
      </c>
      <c r="B131" s="11">
        <v>6864</v>
      </c>
      <c r="C131" s="11" t="s">
        <v>20</v>
      </c>
      <c r="D131" s="11" t="s">
        <v>17</v>
      </c>
      <c r="E131" s="11" t="s">
        <v>231</v>
      </c>
      <c r="F131" s="11" t="s">
        <v>232</v>
      </c>
      <c r="G131" s="11" t="s">
        <v>233</v>
      </c>
      <c r="H131" s="12">
        <v>14425836.888800001</v>
      </c>
    </row>
    <row r="132" spans="1:8" x14ac:dyDescent="0.3">
      <c r="A132" s="14">
        <v>15003008006</v>
      </c>
      <c r="B132" s="11">
        <v>4858</v>
      </c>
      <c r="C132" s="11" t="s">
        <v>20</v>
      </c>
      <c r="D132" s="11" t="s">
        <v>17</v>
      </c>
      <c r="E132" s="11" t="s">
        <v>231</v>
      </c>
      <c r="F132" s="11" t="s">
        <v>232</v>
      </c>
      <c r="G132" s="11" t="s">
        <v>233</v>
      </c>
      <c r="H132" s="12">
        <v>2237481.2839899999</v>
      </c>
    </row>
    <row r="133" spans="1:8" x14ac:dyDescent="0.3">
      <c r="A133" s="14">
        <v>15003008007</v>
      </c>
      <c r="B133" s="11">
        <v>5306</v>
      </c>
      <c r="C133" s="11" t="s">
        <v>20</v>
      </c>
      <c r="D133" s="11" t="s">
        <v>17</v>
      </c>
      <c r="E133" s="11" t="s">
        <v>231</v>
      </c>
      <c r="F133" s="11" t="s">
        <v>232</v>
      </c>
      <c r="G133" s="11" t="s">
        <v>233</v>
      </c>
      <c r="H133" s="12">
        <v>1627254.1124700001</v>
      </c>
    </row>
    <row r="134" spans="1:8" x14ac:dyDescent="0.3">
      <c r="A134" s="14">
        <v>15003008301</v>
      </c>
      <c r="B134" s="11">
        <v>4661</v>
      </c>
      <c r="C134" s="11" t="s">
        <v>20</v>
      </c>
      <c r="D134" s="11" t="s">
        <v>17</v>
      </c>
      <c r="E134" s="11" t="s">
        <v>231</v>
      </c>
      <c r="F134" s="11" t="s">
        <v>232</v>
      </c>
      <c r="G134" s="11" t="s">
        <v>233</v>
      </c>
      <c r="H134" s="12">
        <v>16338093.146600001</v>
      </c>
    </row>
    <row r="135" spans="1:8" x14ac:dyDescent="0.3">
      <c r="A135" s="14">
        <v>15003008302</v>
      </c>
      <c r="B135" s="11">
        <v>6749</v>
      </c>
      <c r="C135" s="11" t="s">
        <v>20</v>
      </c>
      <c r="D135" s="11" t="s">
        <v>17</v>
      </c>
      <c r="E135" s="11" t="s">
        <v>231</v>
      </c>
      <c r="F135" s="11" t="s">
        <v>232</v>
      </c>
      <c r="G135" s="11" t="s">
        <v>233</v>
      </c>
      <c r="H135" s="12">
        <v>1663959.8042299999</v>
      </c>
    </row>
    <row r="136" spans="1:8" x14ac:dyDescent="0.3">
      <c r="A136" s="14">
        <v>15003008402</v>
      </c>
      <c r="B136" s="11">
        <v>8206</v>
      </c>
      <c r="C136" s="11" t="s">
        <v>20</v>
      </c>
      <c r="D136" s="11" t="s">
        <v>17</v>
      </c>
      <c r="E136" s="11" t="s">
        <v>231</v>
      </c>
      <c r="F136" s="11" t="s">
        <v>232</v>
      </c>
      <c r="G136" s="11" t="s">
        <v>233</v>
      </c>
      <c r="H136" s="12">
        <v>1749621.51801</v>
      </c>
    </row>
    <row r="137" spans="1:8" x14ac:dyDescent="0.3">
      <c r="A137" s="14">
        <v>15003008405</v>
      </c>
      <c r="B137" s="11">
        <v>4664</v>
      </c>
      <c r="C137" s="11" t="s">
        <v>20</v>
      </c>
      <c r="D137" s="11" t="s">
        <v>17</v>
      </c>
      <c r="E137" s="11" t="s">
        <v>231</v>
      </c>
      <c r="F137" s="11" t="s">
        <v>232</v>
      </c>
      <c r="G137" s="11" t="s">
        <v>233</v>
      </c>
      <c r="H137" s="12">
        <v>1180106.3892399999</v>
      </c>
    </row>
    <row r="138" spans="1:8" x14ac:dyDescent="0.3">
      <c r="A138" s="14">
        <v>15003008406</v>
      </c>
      <c r="B138" s="11">
        <v>5997</v>
      </c>
      <c r="C138" s="11" t="s">
        <v>20</v>
      </c>
      <c r="D138" s="11" t="s">
        <v>17</v>
      </c>
      <c r="E138" s="11" t="s">
        <v>231</v>
      </c>
      <c r="F138" s="11" t="s">
        <v>232</v>
      </c>
      <c r="G138" s="11" t="s">
        <v>233</v>
      </c>
      <c r="H138" s="12">
        <v>2467891.7680299999</v>
      </c>
    </row>
    <row r="139" spans="1:8" x14ac:dyDescent="0.3">
      <c r="A139" s="14">
        <v>15003008407</v>
      </c>
      <c r="B139" s="11">
        <v>3325</v>
      </c>
      <c r="C139" s="11" t="s">
        <v>20</v>
      </c>
      <c r="D139" s="11" t="s">
        <v>17</v>
      </c>
      <c r="E139" s="11" t="s">
        <v>231</v>
      </c>
      <c r="F139" s="11" t="s">
        <v>232</v>
      </c>
      <c r="G139" s="11" t="s">
        <v>233</v>
      </c>
      <c r="H139" s="12">
        <v>791264.70116099995</v>
      </c>
    </row>
    <row r="140" spans="1:8" x14ac:dyDescent="0.3">
      <c r="A140" s="14">
        <v>15003008408</v>
      </c>
      <c r="B140" s="11">
        <v>4728</v>
      </c>
      <c r="C140" s="11" t="s">
        <v>20</v>
      </c>
      <c r="D140" s="11" t="s">
        <v>17</v>
      </c>
      <c r="E140" s="11" t="s">
        <v>231</v>
      </c>
      <c r="F140" s="11" t="s">
        <v>232</v>
      </c>
      <c r="G140" s="11" t="s">
        <v>233</v>
      </c>
      <c r="H140" s="12">
        <v>4345187.68573</v>
      </c>
    </row>
    <row r="141" spans="1:8" x14ac:dyDescent="0.3">
      <c r="A141" s="14">
        <v>15003008410</v>
      </c>
      <c r="B141" s="11">
        <v>2346</v>
      </c>
      <c r="C141" s="11" t="s">
        <v>20</v>
      </c>
      <c r="D141" s="11" t="s">
        <v>17</v>
      </c>
      <c r="E141" s="11" t="s">
        <v>231</v>
      </c>
      <c r="F141" s="11" t="s">
        <v>232</v>
      </c>
      <c r="G141" s="11" t="s">
        <v>233</v>
      </c>
      <c r="H141" s="12">
        <v>2052216.94236</v>
      </c>
    </row>
    <row r="142" spans="1:8" x14ac:dyDescent="0.3">
      <c r="A142" s="14">
        <v>15003008411</v>
      </c>
      <c r="B142" s="11">
        <v>3448</v>
      </c>
      <c r="C142" s="11" t="s">
        <v>20</v>
      </c>
      <c r="D142" s="11" t="s">
        <v>17</v>
      </c>
      <c r="E142" s="11" t="s">
        <v>231</v>
      </c>
      <c r="F142" s="11" t="s">
        <v>232</v>
      </c>
      <c r="G142" s="11" t="s">
        <v>233</v>
      </c>
      <c r="H142" s="12">
        <v>1422868.1483199999</v>
      </c>
    </row>
    <row r="143" spans="1:8" x14ac:dyDescent="0.3">
      <c r="A143" s="14">
        <v>15003008412</v>
      </c>
      <c r="B143" s="11">
        <v>6543</v>
      </c>
      <c r="C143" s="11" t="s">
        <v>20</v>
      </c>
      <c r="D143" s="11" t="s">
        <v>17</v>
      </c>
      <c r="E143" s="11" t="s">
        <v>231</v>
      </c>
      <c r="F143" s="11" t="s">
        <v>232</v>
      </c>
      <c r="G143" s="11" t="s">
        <v>233</v>
      </c>
      <c r="H143" s="12">
        <v>689781.015029</v>
      </c>
    </row>
    <row r="144" spans="1:8" x14ac:dyDescent="0.3">
      <c r="A144" s="14">
        <v>15003008502</v>
      </c>
      <c r="B144" s="11">
        <v>2136</v>
      </c>
      <c r="C144" s="11" t="s">
        <v>20</v>
      </c>
      <c r="D144" s="11" t="s">
        <v>17</v>
      </c>
      <c r="E144" s="11" t="s">
        <v>231</v>
      </c>
      <c r="F144" s="11" t="s">
        <v>232</v>
      </c>
      <c r="G144" s="11" t="s">
        <v>233</v>
      </c>
      <c r="H144" s="12">
        <v>21478094.6985</v>
      </c>
    </row>
    <row r="145" spans="1:8" x14ac:dyDescent="0.3">
      <c r="A145" s="14">
        <v>15003008606</v>
      </c>
      <c r="B145" s="11">
        <v>9693</v>
      </c>
      <c r="C145" s="11" t="s">
        <v>20</v>
      </c>
      <c r="D145" s="11" t="s">
        <v>17</v>
      </c>
      <c r="E145" s="11" t="s">
        <v>231</v>
      </c>
      <c r="F145" s="11" t="s">
        <v>232</v>
      </c>
      <c r="G145" s="11" t="s">
        <v>233</v>
      </c>
      <c r="H145" s="12">
        <v>6401166.1506599998</v>
      </c>
    </row>
    <row r="146" spans="1:8" x14ac:dyDescent="0.3">
      <c r="A146" s="14">
        <v>15003008609</v>
      </c>
      <c r="B146" s="11">
        <v>2066</v>
      </c>
      <c r="C146" s="11" t="s">
        <v>20</v>
      </c>
      <c r="D146" s="11" t="s">
        <v>17</v>
      </c>
      <c r="E146" s="11" t="s">
        <v>231</v>
      </c>
      <c r="F146" s="11" t="s">
        <v>232</v>
      </c>
      <c r="G146" s="11" t="s">
        <v>233</v>
      </c>
      <c r="H146" s="12">
        <v>2996766.2307799999</v>
      </c>
    </row>
    <row r="147" spans="1:8" x14ac:dyDescent="0.3">
      <c r="A147" s="14">
        <v>15003008610</v>
      </c>
      <c r="B147" s="11">
        <v>1051</v>
      </c>
      <c r="C147" s="11" t="s">
        <v>20</v>
      </c>
      <c r="D147" s="11" t="s">
        <v>17</v>
      </c>
      <c r="E147" s="11" t="s">
        <v>231</v>
      </c>
      <c r="F147" s="11" t="s">
        <v>232</v>
      </c>
      <c r="G147" s="11" t="s">
        <v>233</v>
      </c>
      <c r="H147" s="12">
        <v>2358344.6318399999</v>
      </c>
    </row>
    <row r="148" spans="1:8" x14ac:dyDescent="0.3">
      <c r="A148" s="14">
        <v>15003008611</v>
      </c>
      <c r="B148" s="11">
        <v>84</v>
      </c>
      <c r="C148" s="11" t="s">
        <v>20</v>
      </c>
      <c r="D148" s="11" t="s">
        <v>17</v>
      </c>
      <c r="E148" s="11" t="s">
        <v>231</v>
      </c>
      <c r="F148" s="11" t="s">
        <v>232</v>
      </c>
      <c r="G148" s="11" t="s">
        <v>233</v>
      </c>
      <c r="H148" s="12">
        <v>13863300.210999999</v>
      </c>
    </row>
    <row r="149" spans="1:8" x14ac:dyDescent="0.3">
      <c r="A149" s="14">
        <v>15003008612</v>
      </c>
      <c r="B149" s="11">
        <v>6017</v>
      </c>
      <c r="C149" s="11" t="s">
        <v>20</v>
      </c>
      <c r="D149" s="11" t="s">
        <v>17</v>
      </c>
      <c r="E149" s="11" t="s">
        <v>231</v>
      </c>
      <c r="F149" s="11" t="s">
        <v>232</v>
      </c>
      <c r="G149" s="11" t="s">
        <v>233</v>
      </c>
      <c r="H149" s="12">
        <v>5496012.9633799996</v>
      </c>
    </row>
    <row r="150" spans="1:8" x14ac:dyDescent="0.3">
      <c r="A150" s="14">
        <v>15003008613</v>
      </c>
      <c r="B150" s="11">
        <v>904</v>
      </c>
      <c r="C150" s="11" t="s">
        <v>20</v>
      </c>
      <c r="D150" s="11" t="s">
        <v>17</v>
      </c>
      <c r="E150" s="11" t="s">
        <v>231</v>
      </c>
      <c r="F150" s="11" t="s">
        <v>232</v>
      </c>
      <c r="G150" s="11" t="s">
        <v>233</v>
      </c>
      <c r="H150" s="12">
        <v>329772.87431500002</v>
      </c>
    </row>
    <row r="151" spans="1:8" x14ac:dyDescent="0.3">
      <c r="A151" s="14">
        <v>15003008614</v>
      </c>
      <c r="B151" s="11">
        <v>8232</v>
      </c>
      <c r="C151" s="11" t="s">
        <v>20</v>
      </c>
      <c r="D151" s="11" t="s">
        <v>17</v>
      </c>
      <c r="E151" s="11" t="s">
        <v>231</v>
      </c>
      <c r="F151" s="11" t="s">
        <v>232</v>
      </c>
      <c r="G151" s="11" t="s">
        <v>233</v>
      </c>
      <c r="H151" s="12">
        <v>82521676.885199994</v>
      </c>
    </row>
    <row r="152" spans="1:8" x14ac:dyDescent="0.3">
      <c r="A152" s="14">
        <v>15003008617</v>
      </c>
      <c r="B152" s="11">
        <v>9364</v>
      </c>
      <c r="C152" s="11" t="s">
        <v>20</v>
      </c>
      <c r="D152" s="11" t="s">
        <v>17</v>
      </c>
      <c r="E152" s="11" t="s">
        <v>231</v>
      </c>
      <c r="F152" s="11" t="s">
        <v>232</v>
      </c>
      <c r="G152" s="11" t="s">
        <v>233</v>
      </c>
      <c r="H152" s="12">
        <v>4388674.4400599999</v>
      </c>
    </row>
    <row r="153" spans="1:8" x14ac:dyDescent="0.3">
      <c r="A153" s="14">
        <v>15003008622</v>
      </c>
      <c r="B153" s="11">
        <v>4068</v>
      </c>
      <c r="C153" s="11" t="s">
        <v>20</v>
      </c>
      <c r="D153" s="11" t="s">
        <v>17</v>
      </c>
      <c r="E153" s="11" t="s">
        <v>231</v>
      </c>
      <c r="F153" s="11" t="s">
        <v>232</v>
      </c>
      <c r="G153" s="11" t="s">
        <v>233</v>
      </c>
      <c r="H153" s="12">
        <v>2759237.2768799998</v>
      </c>
    </row>
    <row r="154" spans="1:8" x14ac:dyDescent="0.3">
      <c r="A154" s="14">
        <v>15003008701</v>
      </c>
      <c r="B154" s="11">
        <v>8787</v>
      </c>
      <c r="C154" s="11" t="s">
        <v>20</v>
      </c>
      <c r="D154" s="11" t="s">
        <v>17</v>
      </c>
      <c r="E154" s="11" t="s">
        <v>231</v>
      </c>
      <c r="F154" s="11" t="s">
        <v>232</v>
      </c>
      <c r="G154" s="11" t="s">
        <v>233</v>
      </c>
      <c r="H154" s="12">
        <v>3058844.0053500002</v>
      </c>
    </row>
    <row r="155" spans="1:8" x14ac:dyDescent="0.3">
      <c r="A155" s="14">
        <v>15003008702</v>
      </c>
      <c r="B155" s="11">
        <v>5593</v>
      </c>
      <c r="C155" s="11" t="s">
        <v>20</v>
      </c>
      <c r="D155" s="11" t="s">
        <v>17</v>
      </c>
      <c r="E155" s="11" t="s">
        <v>231</v>
      </c>
      <c r="F155" s="11" t="s">
        <v>232</v>
      </c>
      <c r="G155" s="11" t="s">
        <v>233</v>
      </c>
      <c r="H155" s="12">
        <v>1163166.6233399999</v>
      </c>
    </row>
    <row r="156" spans="1:8" x14ac:dyDescent="0.3">
      <c r="A156" s="14">
        <v>15003008703</v>
      </c>
      <c r="B156" s="11">
        <v>6837</v>
      </c>
      <c r="C156" s="11" t="s">
        <v>20</v>
      </c>
      <c r="D156" s="11" t="s">
        <v>17</v>
      </c>
      <c r="E156" s="11" t="s">
        <v>231</v>
      </c>
      <c r="F156" s="11" t="s">
        <v>232</v>
      </c>
      <c r="G156" s="11" t="s">
        <v>233</v>
      </c>
      <c r="H156" s="12">
        <v>2174238.2333999998</v>
      </c>
    </row>
    <row r="157" spans="1:8" x14ac:dyDescent="0.3">
      <c r="A157" s="14">
        <v>15003008800</v>
      </c>
      <c r="B157" s="11">
        <v>8054</v>
      </c>
      <c r="C157" s="11" t="s">
        <v>20</v>
      </c>
      <c r="D157" s="11" t="s">
        <v>17</v>
      </c>
      <c r="E157" s="11" t="s">
        <v>231</v>
      </c>
      <c r="F157" s="11" t="s">
        <v>232</v>
      </c>
      <c r="G157" s="11" t="s">
        <v>233</v>
      </c>
      <c r="H157" s="12">
        <v>1620735.08225</v>
      </c>
    </row>
    <row r="158" spans="1:8" x14ac:dyDescent="0.3">
      <c r="A158" s="14">
        <v>15003008906</v>
      </c>
      <c r="B158" s="11">
        <v>3771</v>
      </c>
      <c r="C158" s="11" t="s">
        <v>20</v>
      </c>
      <c r="D158" s="11" t="s">
        <v>17</v>
      </c>
      <c r="E158" s="11" t="s">
        <v>231</v>
      </c>
      <c r="F158" s="11" t="s">
        <v>232</v>
      </c>
      <c r="G158" s="11" t="s">
        <v>233</v>
      </c>
      <c r="H158" s="12">
        <v>1744329.73648</v>
      </c>
    </row>
    <row r="159" spans="1:8" x14ac:dyDescent="0.3">
      <c r="A159" s="14">
        <v>15003008907</v>
      </c>
      <c r="B159" s="11">
        <v>4232</v>
      </c>
      <c r="C159" s="11" t="s">
        <v>20</v>
      </c>
      <c r="D159" s="11" t="s">
        <v>17</v>
      </c>
      <c r="E159" s="11" t="s">
        <v>231</v>
      </c>
      <c r="F159" s="11" t="s">
        <v>232</v>
      </c>
      <c r="G159" s="11" t="s">
        <v>233</v>
      </c>
      <c r="H159" s="12">
        <v>1466498.3884999999</v>
      </c>
    </row>
    <row r="160" spans="1:8" x14ac:dyDescent="0.3">
      <c r="A160" s="14">
        <v>15003008908</v>
      </c>
      <c r="B160" s="11">
        <v>5837</v>
      </c>
      <c r="C160" s="11" t="s">
        <v>20</v>
      </c>
      <c r="D160" s="11" t="s">
        <v>17</v>
      </c>
      <c r="E160" s="11" t="s">
        <v>231</v>
      </c>
      <c r="F160" s="11" t="s">
        <v>232</v>
      </c>
      <c r="G160" s="11" t="s">
        <v>233</v>
      </c>
      <c r="H160" s="12">
        <v>5169640.2728399998</v>
      </c>
    </row>
    <row r="161" spans="1:8" x14ac:dyDescent="0.3">
      <c r="A161" s="14">
        <v>15003008909</v>
      </c>
      <c r="B161" s="11">
        <v>3806</v>
      </c>
      <c r="C161" s="11" t="s">
        <v>20</v>
      </c>
      <c r="D161" s="11" t="s">
        <v>17</v>
      </c>
      <c r="E161" s="11" t="s">
        <v>231</v>
      </c>
      <c r="F161" s="11" t="s">
        <v>232</v>
      </c>
      <c r="G161" s="11" t="s">
        <v>233</v>
      </c>
      <c r="H161" s="12">
        <v>1089302.5668800001</v>
      </c>
    </row>
    <row r="162" spans="1:8" x14ac:dyDescent="0.3">
      <c r="A162" s="14">
        <v>15003008912</v>
      </c>
      <c r="B162" s="11">
        <v>2570</v>
      </c>
      <c r="C162" s="11" t="s">
        <v>20</v>
      </c>
      <c r="D162" s="11" t="s">
        <v>17</v>
      </c>
      <c r="E162" s="11" t="s">
        <v>231</v>
      </c>
      <c r="F162" s="11" t="s">
        <v>232</v>
      </c>
      <c r="G162" s="11" t="s">
        <v>233</v>
      </c>
      <c r="H162" s="12">
        <v>538474.50107</v>
      </c>
    </row>
    <row r="163" spans="1:8" x14ac:dyDescent="0.3">
      <c r="A163" s="14">
        <v>15003008913</v>
      </c>
      <c r="B163" s="11">
        <v>4116</v>
      </c>
      <c r="C163" s="11" t="s">
        <v>20</v>
      </c>
      <c r="D163" s="11" t="s">
        <v>17</v>
      </c>
      <c r="E163" s="11" t="s">
        <v>231</v>
      </c>
      <c r="F163" s="11" t="s">
        <v>232</v>
      </c>
      <c r="G163" s="11" t="s">
        <v>233</v>
      </c>
      <c r="H163" s="12">
        <v>896359.306048</v>
      </c>
    </row>
    <row r="164" spans="1:8" x14ac:dyDescent="0.3">
      <c r="A164" s="14">
        <v>15003008914</v>
      </c>
      <c r="B164" s="11">
        <v>5098</v>
      </c>
      <c r="C164" s="11" t="s">
        <v>20</v>
      </c>
      <c r="D164" s="11" t="s">
        <v>17</v>
      </c>
      <c r="E164" s="11" t="s">
        <v>231</v>
      </c>
      <c r="F164" s="11" t="s">
        <v>232</v>
      </c>
      <c r="G164" s="11" t="s">
        <v>233</v>
      </c>
      <c r="H164" s="12">
        <v>589111.40911899996</v>
      </c>
    </row>
    <row r="165" spans="1:8" x14ac:dyDescent="0.3">
      <c r="A165" s="14">
        <v>15003008915</v>
      </c>
      <c r="B165" s="11">
        <v>5236</v>
      </c>
      <c r="C165" s="11" t="s">
        <v>20</v>
      </c>
      <c r="D165" s="11" t="s">
        <v>17</v>
      </c>
      <c r="E165" s="11" t="s">
        <v>231</v>
      </c>
      <c r="F165" s="11" t="s">
        <v>232</v>
      </c>
      <c r="G165" s="11" t="s">
        <v>233</v>
      </c>
      <c r="H165" s="12">
        <v>2817826.09711</v>
      </c>
    </row>
    <row r="166" spans="1:8" x14ac:dyDescent="0.3">
      <c r="A166" s="14">
        <v>15003008917</v>
      </c>
      <c r="B166" s="11">
        <v>4554</v>
      </c>
      <c r="C166" s="11" t="s">
        <v>20</v>
      </c>
      <c r="D166" s="11" t="s">
        <v>17</v>
      </c>
      <c r="E166" s="11" t="s">
        <v>231</v>
      </c>
      <c r="F166" s="11" t="s">
        <v>232</v>
      </c>
      <c r="G166" s="11" t="s">
        <v>233</v>
      </c>
      <c r="H166" s="12">
        <v>2161065.9811399998</v>
      </c>
    </row>
    <row r="167" spans="1:8" x14ac:dyDescent="0.3">
      <c r="A167" s="14">
        <v>15003008918</v>
      </c>
      <c r="B167" s="11">
        <v>5429</v>
      </c>
      <c r="C167" s="11" t="s">
        <v>20</v>
      </c>
      <c r="D167" s="11" t="s">
        <v>17</v>
      </c>
      <c r="E167" s="11" t="s">
        <v>231</v>
      </c>
      <c r="F167" s="11" t="s">
        <v>232</v>
      </c>
      <c r="G167" s="11" t="s">
        <v>233</v>
      </c>
      <c r="H167" s="12">
        <v>2352698.5283499998</v>
      </c>
    </row>
    <row r="168" spans="1:8" x14ac:dyDescent="0.3">
      <c r="A168" s="14">
        <v>15003008920</v>
      </c>
      <c r="B168" s="11">
        <v>4296</v>
      </c>
      <c r="C168" s="11" t="s">
        <v>20</v>
      </c>
      <c r="D168" s="11" t="s">
        <v>17</v>
      </c>
      <c r="E168" s="11" t="s">
        <v>231</v>
      </c>
      <c r="F168" s="11" t="s">
        <v>232</v>
      </c>
      <c r="G168" s="11" t="s">
        <v>233</v>
      </c>
      <c r="H168" s="12">
        <v>5535744.8174400004</v>
      </c>
    </row>
    <row r="169" spans="1:8" x14ac:dyDescent="0.3">
      <c r="A169" s="14">
        <v>15003008921</v>
      </c>
      <c r="B169" s="11">
        <v>2668</v>
      </c>
      <c r="C169" s="11" t="s">
        <v>20</v>
      </c>
      <c r="D169" s="11" t="s">
        <v>17</v>
      </c>
      <c r="E169" s="11" t="s">
        <v>231</v>
      </c>
      <c r="F169" s="11" t="s">
        <v>232</v>
      </c>
      <c r="G169" s="11" t="s">
        <v>233</v>
      </c>
      <c r="H169" s="12">
        <v>932373.20134899998</v>
      </c>
    </row>
    <row r="170" spans="1:8" x14ac:dyDescent="0.3">
      <c r="A170" s="14">
        <v>15003008922</v>
      </c>
      <c r="B170" s="11">
        <v>7479</v>
      </c>
      <c r="C170" s="11" t="s">
        <v>20</v>
      </c>
      <c r="D170" s="11" t="s">
        <v>17</v>
      </c>
      <c r="E170" s="11" t="s">
        <v>231</v>
      </c>
      <c r="F170" s="11" t="s">
        <v>232</v>
      </c>
      <c r="G170" s="11" t="s">
        <v>233</v>
      </c>
      <c r="H170" s="12">
        <v>5146172.5834400002</v>
      </c>
    </row>
    <row r="171" spans="1:8" x14ac:dyDescent="0.3">
      <c r="A171" s="14">
        <v>15003008923</v>
      </c>
      <c r="B171" s="11">
        <v>4737</v>
      </c>
      <c r="C171" s="11" t="s">
        <v>20</v>
      </c>
      <c r="D171" s="11" t="s">
        <v>17</v>
      </c>
      <c r="E171" s="11" t="s">
        <v>231</v>
      </c>
      <c r="F171" s="11" t="s">
        <v>232</v>
      </c>
      <c r="G171" s="11" t="s">
        <v>233</v>
      </c>
      <c r="H171" s="12">
        <v>976619.88511399995</v>
      </c>
    </row>
    <row r="172" spans="1:8" x14ac:dyDescent="0.3">
      <c r="A172" s="14">
        <v>15003008924</v>
      </c>
      <c r="B172" s="11">
        <v>7623</v>
      </c>
      <c r="C172" s="11" t="s">
        <v>20</v>
      </c>
      <c r="D172" s="11" t="s">
        <v>17</v>
      </c>
      <c r="E172" s="11" t="s">
        <v>231</v>
      </c>
      <c r="F172" s="11" t="s">
        <v>232</v>
      </c>
      <c r="G172" s="11" t="s">
        <v>233</v>
      </c>
      <c r="H172" s="12">
        <v>25090135.954</v>
      </c>
    </row>
    <row r="173" spans="1:8" x14ac:dyDescent="0.3">
      <c r="A173" s="14">
        <v>15003008925</v>
      </c>
      <c r="B173" s="11">
        <v>6902</v>
      </c>
      <c r="C173" s="11" t="s">
        <v>20</v>
      </c>
      <c r="D173" s="11" t="s">
        <v>17</v>
      </c>
      <c r="E173" s="11" t="s">
        <v>231</v>
      </c>
      <c r="F173" s="11" t="s">
        <v>232</v>
      </c>
      <c r="G173" s="11" t="s">
        <v>233</v>
      </c>
      <c r="H173" s="12">
        <v>1619066.41661</v>
      </c>
    </row>
    <row r="174" spans="1:8" x14ac:dyDescent="0.3">
      <c r="A174" s="14">
        <v>15003008926</v>
      </c>
      <c r="B174" s="11">
        <v>1572</v>
      </c>
      <c r="C174" s="11" t="s">
        <v>20</v>
      </c>
      <c r="D174" s="11" t="s">
        <v>17</v>
      </c>
      <c r="E174" s="11" t="s">
        <v>231</v>
      </c>
      <c r="F174" s="11" t="s">
        <v>232</v>
      </c>
      <c r="G174" s="11" t="s">
        <v>233</v>
      </c>
      <c r="H174" s="12">
        <v>2430894.22419</v>
      </c>
    </row>
    <row r="175" spans="1:8" x14ac:dyDescent="0.3">
      <c r="A175" s="14">
        <v>15003008927</v>
      </c>
      <c r="B175" s="11">
        <v>5180</v>
      </c>
      <c r="C175" s="11" t="s">
        <v>20</v>
      </c>
      <c r="D175" s="11" t="s">
        <v>17</v>
      </c>
      <c r="E175" s="11" t="s">
        <v>231</v>
      </c>
      <c r="F175" s="11" t="s">
        <v>232</v>
      </c>
      <c r="G175" s="11" t="s">
        <v>233</v>
      </c>
      <c r="H175" s="12">
        <v>1257903.2790399999</v>
      </c>
    </row>
    <row r="176" spans="1:8" x14ac:dyDescent="0.3">
      <c r="A176" s="14">
        <v>15003008928</v>
      </c>
      <c r="B176" s="11">
        <v>3884</v>
      </c>
      <c r="C176" s="11" t="s">
        <v>20</v>
      </c>
      <c r="D176" s="11" t="s">
        <v>17</v>
      </c>
      <c r="E176" s="11" t="s">
        <v>231</v>
      </c>
      <c r="F176" s="11" t="s">
        <v>232</v>
      </c>
      <c r="G176" s="11" t="s">
        <v>233</v>
      </c>
      <c r="H176" s="12">
        <v>1474709.8690899999</v>
      </c>
    </row>
    <row r="177" spans="1:8" x14ac:dyDescent="0.3">
      <c r="A177" s="14">
        <v>15003008929</v>
      </c>
      <c r="B177" s="11">
        <v>4836</v>
      </c>
      <c r="C177" s="11" t="s">
        <v>20</v>
      </c>
      <c r="D177" s="11" t="s">
        <v>17</v>
      </c>
      <c r="E177" s="11" t="s">
        <v>231</v>
      </c>
      <c r="F177" s="11" t="s">
        <v>232</v>
      </c>
      <c r="G177" s="11" t="s">
        <v>233</v>
      </c>
      <c r="H177" s="12">
        <v>1426727.43738</v>
      </c>
    </row>
    <row r="178" spans="1:8" x14ac:dyDescent="0.3">
      <c r="A178" s="14">
        <v>15003008930</v>
      </c>
      <c r="B178" s="11">
        <v>2560</v>
      </c>
      <c r="C178" s="11" t="s">
        <v>20</v>
      </c>
      <c r="D178" s="11" t="s">
        <v>17</v>
      </c>
      <c r="E178" s="11" t="s">
        <v>231</v>
      </c>
      <c r="F178" s="11" t="s">
        <v>232</v>
      </c>
      <c r="G178" s="11" t="s">
        <v>233</v>
      </c>
      <c r="H178" s="12">
        <v>1117189.9688500001</v>
      </c>
    </row>
    <row r="179" spans="1:8" x14ac:dyDescent="0.3">
      <c r="A179" s="14">
        <v>15003008931</v>
      </c>
      <c r="B179" s="11">
        <v>3310</v>
      </c>
      <c r="C179" s="11" t="s">
        <v>20</v>
      </c>
      <c r="D179" s="11" t="s">
        <v>17</v>
      </c>
      <c r="E179" s="11" t="s">
        <v>231</v>
      </c>
      <c r="F179" s="11" t="s">
        <v>232</v>
      </c>
      <c r="G179" s="11" t="s">
        <v>233</v>
      </c>
      <c r="H179" s="12">
        <v>78108728.006400004</v>
      </c>
    </row>
    <row r="180" spans="1:8" x14ac:dyDescent="0.3">
      <c r="A180" s="14">
        <v>15003009000</v>
      </c>
      <c r="B180" s="11">
        <v>1634</v>
      </c>
      <c r="C180" s="11" t="s">
        <v>20</v>
      </c>
      <c r="D180" s="11" t="s">
        <v>17</v>
      </c>
      <c r="E180" s="11" t="s">
        <v>231</v>
      </c>
      <c r="F180" s="11" t="s">
        <v>232</v>
      </c>
      <c r="G180" s="11" t="s">
        <v>233</v>
      </c>
      <c r="H180" s="12">
        <v>6489116.7441999996</v>
      </c>
    </row>
    <row r="181" spans="1:8" x14ac:dyDescent="0.3">
      <c r="A181" s="14">
        <v>15003009100</v>
      </c>
      <c r="B181" s="11">
        <v>5332</v>
      </c>
      <c r="C181" s="11" t="s">
        <v>20</v>
      </c>
      <c r="D181" s="11" t="s">
        <v>17</v>
      </c>
      <c r="E181" s="11" t="s">
        <v>231</v>
      </c>
      <c r="F181" s="11" t="s">
        <v>232</v>
      </c>
      <c r="G181" s="11" t="s">
        <v>233</v>
      </c>
      <c r="H181" s="12">
        <v>36160824.150799997</v>
      </c>
    </row>
    <row r="182" spans="1:8" x14ac:dyDescent="0.3">
      <c r="A182" s="14">
        <v>15003009200</v>
      </c>
      <c r="B182" s="11">
        <v>7963</v>
      </c>
      <c r="C182" s="11" t="s">
        <v>20</v>
      </c>
      <c r="D182" s="11" t="s">
        <v>17</v>
      </c>
      <c r="E182" s="11" t="s">
        <v>231</v>
      </c>
      <c r="F182" s="11" t="s">
        <v>232</v>
      </c>
      <c r="G182" s="11" t="s">
        <v>233</v>
      </c>
      <c r="H182" s="12">
        <v>3770790.0261300001</v>
      </c>
    </row>
    <row r="183" spans="1:8" x14ac:dyDescent="0.3">
      <c r="A183" s="14">
        <v>15003009300</v>
      </c>
      <c r="B183" s="11">
        <v>4762</v>
      </c>
      <c r="C183" s="11" t="s">
        <v>20</v>
      </c>
      <c r="D183" s="11" t="s">
        <v>17</v>
      </c>
      <c r="E183" s="11" t="s">
        <v>231</v>
      </c>
      <c r="F183" s="11" t="s">
        <v>232</v>
      </c>
      <c r="G183" s="11" t="s">
        <v>233</v>
      </c>
      <c r="H183" s="12">
        <v>1383215.4739399999</v>
      </c>
    </row>
    <row r="184" spans="1:8" x14ac:dyDescent="0.3">
      <c r="A184" s="14">
        <v>15003009400</v>
      </c>
      <c r="B184" s="11">
        <v>5155</v>
      </c>
      <c r="C184" s="11" t="s">
        <v>20</v>
      </c>
      <c r="D184" s="11" t="s">
        <v>17</v>
      </c>
      <c r="E184" s="11" t="s">
        <v>231</v>
      </c>
      <c r="F184" s="11" t="s">
        <v>232</v>
      </c>
      <c r="G184" s="11" t="s">
        <v>233</v>
      </c>
      <c r="H184" s="12">
        <v>1911881.24352</v>
      </c>
    </row>
    <row r="185" spans="1:8" x14ac:dyDescent="0.3">
      <c r="A185" s="14">
        <v>15003009501</v>
      </c>
      <c r="B185" s="11">
        <v>4893</v>
      </c>
      <c r="C185" s="11" t="s">
        <v>20</v>
      </c>
      <c r="D185" s="11" t="s">
        <v>17</v>
      </c>
      <c r="E185" s="11" t="s">
        <v>231</v>
      </c>
      <c r="F185" s="11" t="s">
        <v>232</v>
      </c>
      <c r="G185" s="11" t="s">
        <v>233</v>
      </c>
      <c r="H185" s="12">
        <v>1407211.0509899999</v>
      </c>
    </row>
    <row r="186" spans="1:8" x14ac:dyDescent="0.3">
      <c r="A186" s="14">
        <v>15003009502</v>
      </c>
      <c r="B186" s="11">
        <v>4243</v>
      </c>
      <c r="C186" s="11" t="s">
        <v>20</v>
      </c>
      <c r="D186" s="11" t="s">
        <v>17</v>
      </c>
      <c r="E186" s="11" t="s">
        <v>231</v>
      </c>
      <c r="F186" s="11" t="s">
        <v>232</v>
      </c>
      <c r="G186" s="11" t="s">
        <v>233</v>
      </c>
      <c r="H186" s="12">
        <v>1590804.6505</v>
      </c>
    </row>
    <row r="187" spans="1:8" x14ac:dyDescent="0.3">
      <c r="A187" s="14">
        <v>15003009503</v>
      </c>
      <c r="B187" s="11">
        <v>3403</v>
      </c>
      <c r="C187" s="11" t="s">
        <v>20</v>
      </c>
      <c r="D187" s="11" t="s">
        <v>17</v>
      </c>
      <c r="E187" s="11" t="s">
        <v>231</v>
      </c>
      <c r="F187" s="11" t="s">
        <v>232</v>
      </c>
      <c r="G187" s="11" t="s">
        <v>233</v>
      </c>
      <c r="H187" s="12">
        <v>1939908.4349499999</v>
      </c>
    </row>
    <row r="188" spans="1:8" x14ac:dyDescent="0.3">
      <c r="A188" s="14">
        <v>15003009504</v>
      </c>
      <c r="B188" s="11">
        <v>1271</v>
      </c>
      <c r="C188" s="11" t="s">
        <v>20</v>
      </c>
      <c r="D188" s="11" t="s">
        <v>17</v>
      </c>
      <c r="E188" s="11" t="s">
        <v>231</v>
      </c>
      <c r="F188" s="11" t="s">
        <v>232</v>
      </c>
      <c r="G188" s="11" t="s">
        <v>233</v>
      </c>
      <c r="H188" s="12">
        <v>899160.98028000002</v>
      </c>
    </row>
    <row r="189" spans="1:8" x14ac:dyDescent="0.3">
      <c r="A189" s="14">
        <v>15003009507</v>
      </c>
      <c r="B189" s="11">
        <v>2560</v>
      </c>
      <c r="C189" s="11" t="s">
        <v>20</v>
      </c>
      <c r="D189" s="11" t="s">
        <v>17</v>
      </c>
      <c r="E189" s="11" t="s">
        <v>231</v>
      </c>
      <c r="F189" s="11" t="s">
        <v>232</v>
      </c>
      <c r="G189" s="11" t="s">
        <v>233</v>
      </c>
      <c r="H189" s="12">
        <v>1919766.6202</v>
      </c>
    </row>
    <row r="190" spans="1:8" x14ac:dyDescent="0.3">
      <c r="A190" s="14">
        <v>15003009603</v>
      </c>
      <c r="B190" s="11">
        <v>10289</v>
      </c>
      <c r="C190" s="11" t="s">
        <v>20</v>
      </c>
      <c r="D190" s="11" t="s">
        <v>17</v>
      </c>
      <c r="E190" s="11" t="s">
        <v>231</v>
      </c>
      <c r="F190" s="11" t="s">
        <v>232</v>
      </c>
      <c r="G190" s="11" t="s">
        <v>233</v>
      </c>
      <c r="H190" s="12">
        <v>7543389.0371399997</v>
      </c>
    </row>
    <row r="191" spans="1:8" x14ac:dyDescent="0.3">
      <c r="A191" s="14">
        <v>15003009608</v>
      </c>
      <c r="B191" s="11">
        <v>5682</v>
      </c>
      <c r="C191" s="11" t="s">
        <v>20</v>
      </c>
      <c r="D191" s="11" t="s">
        <v>17</v>
      </c>
      <c r="E191" s="11" t="s">
        <v>231</v>
      </c>
      <c r="F191" s="11" t="s">
        <v>232</v>
      </c>
      <c r="G191" s="11" t="s">
        <v>233</v>
      </c>
      <c r="H191" s="12">
        <v>48871980.257799998</v>
      </c>
    </row>
    <row r="192" spans="1:8" x14ac:dyDescent="0.3">
      <c r="A192" s="14">
        <v>15003009701</v>
      </c>
      <c r="B192" s="11">
        <v>6635</v>
      </c>
      <c r="C192" s="11" t="s">
        <v>20</v>
      </c>
      <c r="D192" s="11" t="s">
        <v>17</v>
      </c>
      <c r="E192" s="11" t="s">
        <v>231</v>
      </c>
      <c r="F192" s="11" t="s">
        <v>232</v>
      </c>
      <c r="G192" s="11" t="s">
        <v>233</v>
      </c>
      <c r="H192" s="12">
        <v>22191895.711800002</v>
      </c>
    </row>
    <row r="193" spans="1:8" x14ac:dyDescent="0.3">
      <c r="A193" s="14">
        <v>15003009703</v>
      </c>
      <c r="B193" s="11">
        <v>6227</v>
      </c>
      <c r="C193" s="11" t="s">
        <v>20</v>
      </c>
      <c r="D193" s="11" t="s">
        <v>17</v>
      </c>
      <c r="E193" s="11" t="s">
        <v>231</v>
      </c>
      <c r="F193" s="11" t="s">
        <v>232</v>
      </c>
      <c r="G193" s="11" t="s">
        <v>233</v>
      </c>
      <c r="H193" s="12">
        <v>5671036.7384900004</v>
      </c>
    </row>
    <row r="194" spans="1:8" x14ac:dyDescent="0.3">
      <c r="A194" s="14">
        <v>15003009704</v>
      </c>
      <c r="B194" s="11">
        <v>3066</v>
      </c>
      <c r="C194" s="11" t="s">
        <v>20</v>
      </c>
      <c r="D194" s="11" t="s">
        <v>17</v>
      </c>
      <c r="E194" s="11" t="s">
        <v>231</v>
      </c>
      <c r="F194" s="11" t="s">
        <v>232</v>
      </c>
      <c r="G194" s="11" t="s">
        <v>233</v>
      </c>
      <c r="H194" s="12">
        <v>6403024.4208399998</v>
      </c>
    </row>
    <row r="195" spans="1:8" x14ac:dyDescent="0.3">
      <c r="A195" s="14">
        <v>15003009801</v>
      </c>
      <c r="B195" s="11">
        <v>2834</v>
      </c>
      <c r="C195" s="11" t="s">
        <v>20</v>
      </c>
      <c r="D195" s="11" t="s">
        <v>17</v>
      </c>
      <c r="E195" s="11" t="s">
        <v>231</v>
      </c>
      <c r="F195" s="11" t="s">
        <v>232</v>
      </c>
      <c r="G195" s="11" t="s">
        <v>233</v>
      </c>
      <c r="H195" s="12">
        <v>59061994.366499998</v>
      </c>
    </row>
    <row r="196" spans="1:8" x14ac:dyDescent="0.3">
      <c r="A196" s="14">
        <v>15003009802</v>
      </c>
      <c r="B196" s="11">
        <v>6386</v>
      </c>
      <c r="C196" s="11" t="s">
        <v>20</v>
      </c>
      <c r="D196" s="11" t="s">
        <v>17</v>
      </c>
      <c r="E196" s="11" t="s">
        <v>231</v>
      </c>
      <c r="F196" s="11" t="s">
        <v>232</v>
      </c>
      <c r="G196" s="11" t="s">
        <v>233</v>
      </c>
      <c r="H196" s="12">
        <v>2980878.7102800002</v>
      </c>
    </row>
    <row r="197" spans="1:8" x14ac:dyDescent="0.3">
      <c r="A197" s="14">
        <v>15003009902</v>
      </c>
      <c r="B197" s="11">
        <v>3740</v>
      </c>
      <c r="C197" s="11" t="s">
        <v>20</v>
      </c>
      <c r="D197" s="11" t="s">
        <v>17</v>
      </c>
      <c r="E197" s="11" t="s">
        <v>231</v>
      </c>
      <c r="F197" s="11" t="s">
        <v>232</v>
      </c>
      <c r="G197" s="11" t="s">
        <v>233</v>
      </c>
      <c r="H197" s="12">
        <v>4298062.2268000003</v>
      </c>
    </row>
    <row r="198" spans="1:8" x14ac:dyDescent="0.3">
      <c r="A198" s="14">
        <v>15003009904</v>
      </c>
      <c r="B198" s="11">
        <v>5986</v>
      </c>
      <c r="C198" s="11" t="s">
        <v>20</v>
      </c>
      <c r="D198" s="11" t="s">
        <v>17</v>
      </c>
      <c r="E198" s="11" t="s">
        <v>231</v>
      </c>
      <c r="F198" s="11" t="s">
        <v>232</v>
      </c>
      <c r="G198" s="11" t="s">
        <v>233</v>
      </c>
      <c r="H198" s="12">
        <v>98950428.046399996</v>
      </c>
    </row>
    <row r="199" spans="1:8" x14ac:dyDescent="0.3">
      <c r="A199" s="14">
        <v>15003010000</v>
      </c>
      <c r="B199" s="11">
        <v>3320</v>
      </c>
      <c r="C199" s="11" t="s">
        <v>20</v>
      </c>
      <c r="D199" s="11" t="s">
        <v>17</v>
      </c>
      <c r="E199" s="11" t="s">
        <v>231</v>
      </c>
      <c r="F199" s="11" t="s">
        <v>232</v>
      </c>
      <c r="G199" s="11" t="s">
        <v>233</v>
      </c>
      <c r="H199" s="12">
        <v>205328807.90700001</v>
      </c>
    </row>
    <row r="200" spans="1:8" x14ac:dyDescent="0.3">
      <c r="A200" s="14">
        <v>15003010100</v>
      </c>
      <c r="B200" s="11">
        <v>7881</v>
      </c>
      <c r="C200" s="11" t="s">
        <v>20</v>
      </c>
      <c r="D200" s="11" t="s">
        <v>17</v>
      </c>
      <c r="E200" s="11" t="s">
        <v>231</v>
      </c>
      <c r="F200" s="11" t="s">
        <v>232</v>
      </c>
      <c r="G200" s="11" t="s">
        <v>233</v>
      </c>
      <c r="H200" s="12">
        <v>85117335.500100002</v>
      </c>
    </row>
    <row r="201" spans="1:8" x14ac:dyDescent="0.3">
      <c r="A201" s="14">
        <v>15003010201</v>
      </c>
      <c r="B201" s="11">
        <v>5882</v>
      </c>
      <c r="C201" s="11" t="s">
        <v>20</v>
      </c>
      <c r="D201" s="11" t="s">
        <v>17</v>
      </c>
      <c r="E201" s="11" t="s">
        <v>231</v>
      </c>
      <c r="F201" s="11" t="s">
        <v>232</v>
      </c>
      <c r="G201" s="11" t="s">
        <v>233</v>
      </c>
      <c r="H201" s="12">
        <v>71553563.0264</v>
      </c>
    </row>
    <row r="202" spans="1:8" x14ac:dyDescent="0.3">
      <c r="A202" s="14">
        <v>15003010202</v>
      </c>
      <c r="B202" s="11">
        <v>7643</v>
      </c>
      <c r="C202" s="11" t="s">
        <v>20</v>
      </c>
      <c r="D202" s="11" t="s">
        <v>17</v>
      </c>
      <c r="E202" s="11" t="s">
        <v>231</v>
      </c>
      <c r="F202" s="11" t="s">
        <v>232</v>
      </c>
      <c r="G202" s="11" t="s">
        <v>233</v>
      </c>
      <c r="H202" s="12">
        <v>36699149.020099998</v>
      </c>
    </row>
    <row r="203" spans="1:8" x14ac:dyDescent="0.3">
      <c r="A203" s="14">
        <v>15003010303</v>
      </c>
      <c r="B203" s="11">
        <v>4766</v>
      </c>
      <c r="C203" s="11" t="s">
        <v>20</v>
      </c>
      <c r="D203" s="11" t="s">
        <v>17</v>
      </c>
      <c r="E203" s="11" t="s">
        <v>231</v>
      </c>
      <c r="F203" s="11" t="s">
        <v>232</v>
      </c>
      <c r="G203" s="11" t="s">
        <v>233</v>
      </c>
      <c r="H203" s="12">
        <v>45548340.611299999</v>
      </c>
    </row>
    <row r="204" spans="1:8" x14ac:dyDescent="0.3">
      <c r="A204" s="14">
        <v>15003010305</v>
      </c>
      <c r="B204" s="11">
        <v>5063</v>
      </c>
      <c r="C204" s="11" t="s">
        <v>20</v>
      </c>
      <c r="D204" s="11" t="s">
        <v>17</v>
      </c>
      <c r="E204" s="11" t="s">
        <v>231</v>
      </c>
      <c r="F204" s="11" t="s">
        <v>232</v>
      </c>
      <c r="G204" s="11" t="s">
        <v>233</v>
      </c>
      <c r="H204" s="12">
        <v>4345454.3486200003</v>
      </c>
    </row>
    <row r="205" spans="1:8" x14ac:dyDescent="0.3">
      <c r="A205" s="14">
        <v>15003010306</v>
      </c>
      <c r="B205" s="11">
        <v>6369</v>
      </c>
      <c r="C205" s="11" t="s">
        <v>20</v>
      </c>
      <c r="D205" s="11" t="s">
        <v>17</v>
      </c>
      <c r="E205" s="11" t="s">
        <v>231</v>
      </c>
      <c r="F205" s="11" t="s">
        <v>232</v>
      </c>
      <c r="G205" s="11" t="s">
        <v>233</v>
      </c>
      <c r="H205" s="12">
        <v>14990834.1653</v>
      </c>
    </row>
    <row r="206" spans="1:8" x14ac:dyDescent="0.3">
      <c r="A206" s="14">
        <v>15003010308</v>
      </c>
      <c r="B206" s="11">
        <v>3319</v>
      </c>
      <c r="C206" s="11" t="s">
        <v>20</v>
      </c>
      <c r="D206" s="11" t="s">
        <v>17</v>
      </c>
      <c r="E206" s="11" t="s">
        <v>231</v>
      </c>
      <c r="F206" s="11" t="s">
        <v>232</v>
      </c>
      <c r="G206" s="11" t="s">
        <v>233</v>
      </c>
      <c r="H206" s="12">
        <v>9080491.9007099997</v>
      </c>
    </row>
    <row r="207" spans="1:8" x14ac:dyDescent="0.3">
      <c r="A207" s="14">
        <v>15003010503</v>
      </c>
      <c r="B207" s="11">
        <v>1980</v>
      </c>
      <c r="C207" s="11" t="s">
        <v>20</v>
      </c>
      <c r="D207" s="11" t="s">
        <v>17</v>
      </c>
      <c r="E207" s="11" t="s">
        <v>231</v>
      </c>
      <c r="F207" s="11" t="s">
        <v>232</v>
      </c>
      <c r="G207" s="11" t="s">
        <v>233</v>
      </c>
      <c r="H207" s="12">
        <v>1466500.7384800001</v>
      </c>
    </row>
    <row r="208" spans="1:8" x14ac:dyDescent="0.3">
      <c r="A208" s="14">
        <v>15003010504</v>
      </c>
      <c r="B208" s="11">
        <v>5115</v>
      </c>
      <c r="C208" s="11" t="s">
        <v>20</v>
      </c>
      <c r="D208" s="11" t="s">
        <v>17</v>
      </c>
      <c r="E208" s="11" t="s">
        <v>231</v>
      </c>
      <c r="F208" s="11" t="s">
        <v>232</v>
      </c>
      <c r="G208" s="11" t="s">
        <v>233</v>
      </c>
      <c r="H208" s="12">
        <v>1372314.6713700001</v>
      </c>
    </row>
    <row r="209" spans="1:8" x14ac:dyDescent="0.3">
      <c r="A209" s="14">
        <v>15003010505</v>
      </c>
      <c r="B209" s="11">
        <v>3531</v>
      </c>
      <c r="C209" s="11" t="s">
        <v>20</v>
      </c>
      <c r="D209" s="11" t="s">
        <v>17</v>
      </c>
      <c r="E209" s="11" t="s">
        <v>231</v>
      </c>
      <c r="F209" s="11" t="s">
        <v>232</v>
      </c>
      <c r="G209" s="11" t="s">
        <v>233</v>
      </c>
      <c r="H209" s="12">
        <v>1807911.42447</v>
      </c>
    </row>
    <row r="210" spans="1:8" x14ac:dyDescent="0.3">
      <c r="A210" s="14">
        <v>15003010507</v>
      </c>
      <c r="B210" s="11">
        <v>5421</v>
      </c>
      <c r="C210" s="11" t="s">
        <v>20</v>
      </c>
      <c r="D210" s="11" t="s">
        <v>17</v>
      </c>
      <c r="E210" s="11" t="s">
        <v>231</v>
      </c>
      <c r="F210" s="11" t="s">
        <v>232</v>
      </c>
      <c r="G210" s="11" t="s">
        <v>233</v>
      </c>
      <c r="H210" s="12">
        <v>1761334.57302</v>
      </c>
    </row>
    <row r="211" spans="1:8" x14ac:dyDescent="0.3">
      <c r="A211" s="14">
        <v>15003010508</v>
      </c>
      <c r="B211" s="11">
        <v>2569</v>
      </c>
      <c r="C211" s="11" t="s">
        <v>20</v>
      </c>
      <c r="D211" s="11" t="s">
        <v>17</v>
      </c>
      <c r="E211" s="11" t="s">
        <v>231</v>
      </c>
      <c r="F211" s="11" t="s">
        <v>232</v>
      </c>
      <c r="G211" s="11" t="s">
        <v>233</v>
      </c>
      <c r="H211" s="12">
        <v>894433.31446400005</v>
      </c>
    </row>
    <row r="212" spans="1:8" x14ac:dyDescent="0.3">
      <c r="A212" s="14">
        <v>15003010601</v>
      </c>
      <c r="B212" s="11">
        <v>3422</v>
      </c>
      <c r="C212" s="11" t="s">
        <v>20</v>
      </c>
      <c r="D212" s="11" t="s">
        <v>17</v>
      </c>
      <c r="E212" s="11" t="s">
        <v>231</v>
      </c>
      <c r="F212" s="11" t="s">
        <v>232</v>
      </c>
      <c r="G212" s="11" t="s">
        <v>233</v>
      </c>
      <c r="H212" s="12">
        <v>1301671.9594000001</v>
      </c>
    </row>
    <row r="213" spans="1:8" x14ac:dyDescent="0.3">
      <c r="A213" s="14">
        <v>15003010602</v>
      </c>
      <c r="B213" s="11">
        <v>5449</v>
      </c>
      <c r="C213" s="11" t="s">
        <v>20</v>
      </c>
      <c r="D213" s="11" t="s">
        <v>17</v>
      </c>
      <c r="E213" s="11" t="s">
        <v>231</v>
      </c>
      <c r="F213" s="11" t="s">
        <v>232</v>
      </c>
      <c r="G213" s="11" t="s">
        <v>233</v>
      </c>
      <c r="H213" s="12">
        <v>2126248.78106</v>
      </c>
    </row>
    <row r="214" spans="1:8" x14ac:dyDescent="0.3">
      <c r="A214" s="14">
        <v>15003010701</v>
      </c>
      <c r="B214" s="11">
        <v>3661</v>
      </c>
      <c r="C214" s="11" t="s">
        <v>20</v>
      </c>
      <c r="D214" s="11" t="s">
        <v>17</v>
      </c>
      <c r="E214" s="11" t="s">
        <v>231</v>
      </c>
      <c r="F214" s="11" t="s">
        <v>232</v>
      </c>
      <c r="G214" s="11" t="s">
        <v>233</v>
      </c>
      <c r="H214" s="12">
        <v>3420503.33115</v>
      </c>
    </row>
    <row r="215" spans="1:8" x14ac:dyDescent="0.3">
      <c r="A215" s="14">
        <v>15003010702</v>
      </c>
      <c r="B215" s="11">
        <v>3666</v>
      </c>
      <c r="C215" s="11" t="s">
        <v>20</v>
      </c>
      <c r="D215" s="11" t="s">
        <v>17</v>
      </c>
      <c r="E215" s="11" t="s">
        <v>231</v>
      </c>
      <c r="F215" s="11" t="s">
        <v>232</v>
      </c>
      <c r="G215" s="11" t="s">
        <v>233</v>
      </c>
      <c r="H215" s="12">
        <v>4459139.1777100004</v>
      </c>
    </row>
    <row r="216" spans="1:8" x14ac:dyDescent="0.3">
      <c r="A216" s="14">
        <v>15003010801</v>
      </c>
      <c r="B216" s="11">
        <v>2969</v>
      </c>
      <c r="C216" s="11" t="s">
        <v>20</v>
      </c>
      <c r="D216" s="11" t="s">
        <v>17</v>
      </c>
      <c r="E216" s="11" t="s">
        <v>231</v>
      </c>
      <c r="F216" s="11" t="s">
        <v>232</v>
      </c>
      <c r="G216" s="11" t="s">
        <v>233</v>
      </c>
      <c r="H216" s="12">
        <v>6417777.0542299999</v>
      </c>
    </row>
    <row r="217" spans="1:8" x14ac:dyDescent="0.3">
      <c r="A217" s="14">
        <v>15003010802</v>
      </c>
      <c r="B217" s="11">
        <v>6548</v>
      </c>
      <c r="C217" s="11" t="s">
        <v>20</v>
      </c>
      <c r="D217" s="11" t="s">
        <v>17</v>
      </c>
      <c r="E217" s="11" t="s">
        <v>231</v>
      </c>
      <c r="F217" s="11" t="s">
        <v>232</v>
      </c>
      <c r="G217" s="11" t="s">
        <v>233</v>
      </c>
      <c r="H217" s="12">
        <v>7386069.3515299996</v>
      </c>
    </row>
    <row r="218" spans="1:8" x14ac:dyDescent="0.3">
      <c r="A218" s="14">
        <v>15003010901</v>
      </c>
      <c r="B218" s="11">
        <v>3140</v>
      </c>
      <c r="C218" s="11" t="s">
        <v>20</v>
      </c>
      <c r="D218" s="11" t="s">
        <v>17</v>
      </c>
      <c r="E218" s="11" t="s">
        <v>231</v>
      </c>
      <c r="F218" s="11" t="s">
        <v>232</v>
      </c>
      <c r="G218" s="11" t="s">
        <v>233</v>
      </c>
      <c r="H218" s="12">
        <v>3509026.7118799998</v>
      </c>
    </row>
    <row r="219" spans="1:8" x14ac:dyDescent="0.3">
      <c r="A219" s="14">
        <v>15003010903</v>
      </c>
      <c r="B219" s="11">
        <v>4133</v>
      </c>
      <c r="C219" s="11" t="s">
        <v>20</v>
      </c>
      <c r="D219" s="11" t="s">
        <v>17</v>
      </c>
      <c r="E219" s="11" t="s">
        <v>231</v>
      </c>
      <c r="F219" s="11" t="s">
        <v>232</v>
      </c>
      <c r="G219" s="11" t="s">
        <v>233</v>
      </c>
      <c r="H219" s="12">
        <v>876140.36241399997</v>
      </c>
    </row>
    <row r="220" spans="1:8" x14ac:dyDescent="0.3">
      <c r="A220" s="14">
        <v>15003010904</v>
      </c>
      <c r="B220" s="11">
        <v>3570</v>
      </c>
      <c r="C220" s="11" t="s">
        <v>20</v>
      </c>
      <c r="D220" s="11" t="s">
        <v>17</v>
      </c>
      <c r="E220" s="11" t="s">
        <v>231</v>
      </c>
      <c r="F220" s="11" t="s">
        <v>232</v>
      </c>
      <c r="G220" s="11" t="s">
        <v>233</v>
      </c>
      <c r="H220" s="12">
        <v>1037757.76794</v>
      </c>
    </row>
    <row r="221" spans="1:8" x14ac:dyDescent="0.3">
      <c r="A221" s="14">
        <v>15003010905</v>
      </c>
      <c r="B221" s="11">
        <v>2513</v>
      </c>
      <c r="C221" s="11" t="s">
        <v>20</v>
      </c>
      <c r="D221" s="11" t="s">
        <v>17</v>
      </c>
      <c r="E221" s="11" t="s">
        <v>231</v>
      </c>
      <c r="F221" s="11" t="s">
        <v>232</v>
      </c>
      <c r="G221" s="11" t="s">
        <v>233</v>
      </c>
      <c r="H221" s="12">
        <v>594478.57146899996</v>
      </c>
    </row>
    <row r="222" spans="1:8" x14ac:dyDescent="0.3">
      <c r="A222" s="14">
        <v>15003011000</v>
      </c>
      <c r="B222" s="11">
        <v>4151</v>
      </c>
      <c r="C222" s="11" t="s">
        <v>20</v>
      </c>
      <c r="D222" s="11" t="s">
        <v>17</v>
      </c>
      <c r="E222" s="11" t="s">
        <v>231</v>
      </c>
      <c r="F222" s="11" t="s">
        <v>232</v>
      </c>
      <c r="G222" s="11" t="s">
        <v>233</v>
      </c>
      <c r="H222" s="12">
        <v>27109185.264899999</v>
      </c>
    </row>
    <row r="223" spans="1:8" x14ac:dyDescent="0.3">
      <c r="A223" s="14">
        <v>15003011103</v>
      </c>
      <c r="B223" s="11">
        <v>3796</v>
      </c>
      <c r="C223" s="11" t="s">
        <v>20</v>
      </c>
      <c r="D223" s="11" t="s">
        <v>17</v>
      </c>
      <c r="E223" s="11" t="s">
        <v>231</v>
      </c>
      <c r="F223" s="11" t="s">
        <v>232</v>
      </c>
      <c r="G223" s="11" t="s">
        <v>233</v>
      </c>
      <c r="H223" s="12">
        <v>3133254.6523099998</v>
      </c>
    </row>
    <row r="224" spans="1:8" x14ac:dyDescent="0.3">
      <c r="A224" s="14">
        <v>15003011104</v>
      </c>
      <c r="B224" s="11">
        <v>4860</v>
      </c>
      <c r="C224" s="11" t="s">
        <v>20</v>
      </c>
      <c r="D224" s="11" t="s">
        <v>17</v>
      </c>
      <c r="E224" s="11" t="s">
        <v>231</v>
      </c>
      <c r="F224" s="11" t="s">
        <v>232</v>
      </c>
      <c r="G224" s="11" t="s">
        <v>233</v>
      </c>
      <c r="H224" s="12">
        <v>2163171.6660600002</v>
      </c>
    </row>
    <row r="225" spans="1:8" x14ac:dyDescent="0.3">
      <c r="A225" s="14">
        <v>15003011105</v>
      </c>
      <c r="B225" s="11">
        <v>3205</v>
      </c>
      <c r="C225" s="11" t="s">
        <v>20</v>
      </c>
      <c r="D225" s="11" t="s">
        <v>17</v>
      </c>
      <c r="E225" s="11" t="s">
        <v>231</v>
      </c>
      <c r="F225" s="11" t="s">
        <v>232</v>
      </c>
      <c r="G225" s="11" t="s">
        <v>233</v>
      </c>
      <c r="H225" s="12">
        <v>1227621.3645800001</v>
      </c>
    </row>
    <row r="226" spans="1:8" x14ac:dyDescent="0.3">
      <c r="A226" s="14">
        <v>15003011106</v>
      </c>
      <c r="B226" s="11">
        <v>5924</v>
      </c>
      <c r="C226" s="11" t="s">
        <v>20</v>
      </c>
      <c r="D226" s="11" t="s">
        <v>17</v>
      </c>
      <c r="E226" s="11" t="s">
        <v>231</v>
      </c>
      <c r="F226" s="11" t="s">
        <v>232</v>
      </c>
      <c r="G226" s="11" t="s">
        <v>233</v>
      </c>
      <c r="H226" s="12">
        <v>4338840.2615499999</v>
      </c>
    </row>
    <row r="227" spans="1:8" x14ac:dyDescent="0.3">
      <c r="A227" s="14">
        <v>15003011201</v>
      </c>
      <c r="B227" s="11">
        <v>4380</v>
      </c>
      <c r="C227" s="11" t="s">
        <v>20</v>
      </c>
      <c r="D227" s="11" t="s">
        <v>17</v>
      </c>
      <c r="E227" s="11" t="s">
        <v>231</v>
      </c>
      <c r="F227" s="11" t="s">
        <v>232</v>
      </c>
      <c r="G227" s="11" t="s">
        <v>233</v>
      </c>
      <c r="H227" s="12">
        <v>2875975.8878700002</v>
      </c>
    </row>
    <row r="228" spans="1:8" x14ac:dyDescent="0.3">
      <c r="A228" s="14">
        <v>15003011202</v>
      </c>
      <c r="B228" s="11">
        <v>1609</v>
      </c>
      <c r="C228" s="11" t="s">
        <v>20</v>
      </c>
      <c r="D228" s="11" t="s">
        <v>17</v>
      </c>
      <c r="E228" s="11" t="s">
        <v>231</v>
      </c>
      <c r="F228" s="11" t="s">
        <v>232</v>
      </c>
      <c r="G228" s="11" t="s">
        <v>233</v>
      </c>
      <c r="H228" s="12">
        <v>1483938.4682499999</v>
      </c>
    </row>
    <row r="229" spans="1:8" x14ac:dyDescent="0.3">
      <c r="A229" s="14">
        <v>15003011300</v>
      </c>
      <c r="B229" s="11">
        <v>5451</v>
      </c>
      <c r="C229" s="11" t="s">
        <v>20</v>
      </c>
      <c r="D229" s="11" t="s">
        <v>17</v>
      </c>
      <c r="E229" s="11" t="s">
        <v>231</v>
      </c>
      <c r="F229" s="11" t="s">
        <v>232</v>
      </c>
      <c r="G229" s="11" t="s">
        <v>233</v>
      </c>
      <c r="H229" s="12">
        <v>16499709.512599999</v>
      </c>
    </row>
    <row r="230" spans="1:8" x14ac:dyDescent="0.3">
      <c r="A230" s="14">
        <v>15003011400</v>
      </c>
      <c r="B230" s="11">
        <v>5372</v>
      </c>
      <c r="C230" s="11" t="s">
        <v>20</v>
      </c>
      <c r="D230" s="11" t="s">
        <v>17</v>
      </c>
      <c r="E230" s="11" t="s">
        <v>231</v>
      </c>
      <c r="F230" s="11" t="s">
        <v>232</v>
      </c>
      <c r="G230" s="11" t="s">
        <v>233</v>
      </c>
      <c r="H230" s="12">
        <v>11347478.570900001</v>
      </c>
    </row>
    <row r="231" spans="1:8" x14ac:dyDescent="0.3">
      <c r="A231" s="14">
        <v>15003011500</v>
      </c>
      <c r="B231" s="11">
        <v>5493</v>
      </c>
      <c r="C231" s="11" t="s">
        <v>20</v>
      </c>
      <c r="D231" s="11" t="s">
        <v>17</v>
      </c>
      <c r="E231" s="11" t="s">
        <v>231</v>
      </c>
      <c r="F231" s="11" t="s">
        <v>232</v>
      </c>
      <c r="G231" s="11" t="s">
        <v>233</v>
      </c>
      <c r="H231" s="12">
        <v>4841874.1584999999</v>
      </c>
    </row>
    <row r="232" spans="1:8" x14ac:dyDescent="0.3">
      <c r="A232" s="14">
        <v>15003940001</v>
      </c>
      <c r="B232" s="11">
        <v>4551</v>
      </c>
      <c r="C232" s="11" t="s">
        <v>20</v>
      </c>
      <c r="D232" s="11" t="s">
        <v>17</v>
      </c>
      <c r="E232" s="11" t="s">
        <v>231</v>
      </c>
      <c r="F232" s="11" t="s">
        <v>232</v>
      </c>
      <c r="G232" s="11" t="s">
        <v>233</v>
      </c>
      <c r="H232" s="12">
        <v>8409801.6836300008</v>
      </c>
    </row>
    <row r="233" spans="1:8" x14ac:dyDescent="0.3">
      <c r="A233" s="14">
        <v>15003940002</v>
      </c>
      <c r="B233" s="11">
        <v>7400</v>
      </c>
      <c r="C233" s="11" t="s">
        <v>20</v>
      </c>
      <c r="D233" s="11" t="s">
        <v>17</v>
      </c>
      <c r="E233" s="11" t="s">
        <v>231</v>
      </c>
      <c r="F233" s="11" t="s">
        <v>232</v>
      </c>
      <c r="G233" s="11" t="s">
        <v>233</v>
      </c>
      <c r="H233" s="12">
        <v>19575940.923700001</v>
      </c>
    </row>
    <row r="234" spans="1:8" x14ac:dyDescent="0.3">
      <c r="A234" s="14">
        <v>15003980000</v>
      </c>
      <c r="B234" s="11">
        <v>5</v>
      </c>
      <c r="C234" s="11" t="s">
        <v>20</v>
      </c>
      <c r="D234" s="11" t="s">
        <v>17</v>
      </c>
      <c r="E234" s="11" t="s">
        <v>231</v>
      </c>
      <c r="F234" s="11" t="s">
        <v>232</v>
      </c>
      <c r="G234" s="11" t="s">
        <v>233</v>
      </c>
      <c r="H234" s="12">
        <v>5509188.4532399997</v>
      </c>
    </row>
    <row r="235" spans="1:8" x14ac:dyDescent="0.3">
      <c r="A235" s="14">
        <v>15003980200</v>
      </c>
      <c r="B235" s="11">
        <v>704</v>
      </c>
      <c r="C235" s="11" t="s">
        <v>20</v>
      </c>
      <c r="D235" s="11" t="s">
        <v>17</v>
      </c>
      <c r="E235" s="11" t="s">
        <v>231</v>
      </c>
      <c r="F235" s="11" t="s">
        <v>232</v>
      </c>
      <c r="G235" s="11" t="s">
        <v>233</v>
      </c>
      <c r="H235" s="12">
        <v>9477144.6328200009</v>
      </c>
    </row>
    <row r="236" spans="1:8" x14ac:dyDescent="0.3">
      <c r="A236" s="14">
        <v>15003980300</v>
      </c>
      <c r="B236" s="11">
        <v>0</v>
      </c>
      <c r="C236" s="11" t="s">
        <v>20</v>
      </c>
      <c r="D236" s="11" t="s">
        <v>17</v>
      </c>
      <c r="E236" s="11" t="s">
        <v>231</v>
      </c>
      <c r="F236" s="11" t="s">
        <v>232</v>
      </c>
      <c r="G236" s="11" t="s">
        <v>233</v>
      </c>
      <c r="H236" s="12">
        <v>6335056.3594399998</v>
      </c>
    </row>
    <row r="237" spans="1:8" x14ac:dyDescent="0.3">
      <c r="A237" s="14">
        <v>15003980600</v>
      </c>
      <c r="B237" s="11">
        <v>0</v>
      </c>
      <c r="C237" s="11" t="s">
        <v>20</v>
      </c>
      <c r="D237" s="11" t="s">
        <v>17</v>
      </c>
      <c r="E237" s="11" t="s">
        <v>231</v>
      </c>
      <c r="F237" s="11" t="s">
        <v>232</v>
      </c>
      <c r="G237" s="11" t="s">
        <v>233</v>
      </c>
      <c r="H237" s="12">
        <v>31449889.632800002</v>
      </c>
    </row>
    <row r="238" spans="1:8" x14ac:dyDescent="0.3">
      <c r="A238" s="14">
        <v>15003980700</v>
      </c>
      <c r="B238" s="11">
        <v>0</v>
      </c>
      <c r="C238" s="11" t="s">
        <v>20</v>
      </c>
      <c r="D238" s="11" t="s">
        <v>17</v>
      </c>
      <c r="E238" s="11" t="s">
        <v>231</v>
      </c>
      <c r="F238" s="11" t="s">
        <v>232</v>
      </c>
      <c r="G238" s="11" t="s">
        <v>233</v>
      </c>
      <c r="H238" s="12">
        <v>22456086.273200002</v>
      </c>
    </row>
    <row r="239" spans="1:8" x14ac:dyDescent="0.3">
      <c r="A239" s="14">
        <v>15003980800</v>
      </c>
      <c r="B239" s="11">
        <v>1</v>
      </c>
      <c r="C239" s="11" t="s">
        <v>20</v>
      </c>
      <c r="D239" s="11" t="s">
        <v>17</v>
      </c>
      <c r="E239" s="11" t="s">
        <v>231</v>
      </c>
      <c r="F239" s="11" t="s">
        <v>232</v>
      </c>
      <c r="G239" s="11" t="s">
        <v>233</v>
      </c>
      <c r="H239" s="12">
        <v>2062804.36727</v>
      </c>
    </row>
    <row r="240" spans="1:8" x14ac:dyDescent="0.3">
      <c r="A240" s="14">
        <v>15003981000</v>
      </c>
      <c r="B240" s="11">
        <v>13</v>
      </c>
      <c r="C240" s="11" t="s">
        <v>20</v>
      </c>
      <c r="D240" s="11" t="s">
        <v>17</v>
      </c>
      <c r="E240" s="11" t="s">
        <v>231</v>
      </c>
      <c r="F240" s="11" t="s">
        <v>232</v>
      </c>
      <c r="G240" s="11" t="s">
        <v>233</v>
      </c>
      <c r="H240" s="12">
        <v>3943146.1550500002</v>
      </c>
    </row>
    <row r="241" spans="1:8" x14ac:dyDescent="0.3">
      <c r="A241" s="14">
        <v>15003981100</v>
      </c>
      <c r="B241" s="11">
        <v>19</v>
      </c>
      <c r="C241" s="11" t="s">
        <v>20</v>
      </c>
      <c r="D241" s="11" t="s">
        <v>17</v>
      </c>
      <c r="E241" s="11" t="s">
        <v>231</v>
      </c>
      <c r="F241" s="11" t="s">
        <v>232</v>
      </c>
      <c r="G241" s="11" t="s">
        <v>233</v>
      </c>
      <c r="H241" s="12">
        <v>6483133.2158000004</v>
      </c>
    </row>
    <row r="242" spans="1:8" x14ac:dyDescent="0.3">
      <c r="A242" s="14">
        <v>15003981200</v>
      </c>
      <c r="B242" s="11">
        <v>0</v>
      </c>
      <c r="C242" s="11" t="s">
        <v>20</v>
      </c>
      <c r="D242" s="11" t="s">
        <v>17</v>
      </c>
      <c r="E242" s="11" t="s">
        <v>231</v>
      </c>
      <c r="F242" s="11" t="s">
        <v>232</v>
      </c>
      <c r="G242" s="11" t="s">
        <v>233</v>
      </c>
      <c r="H242" s="12">
        <v>8381768.2404100001</v>
      </c>
    </row>
    <row r="243" spans="1:8" x14ac:dyDescent="0.3">
      <c r="A243" s="14">
        <v>15003981300</v>
      </c>
      <c r="B243" s="11">
        <v>8</v>
      </c>
      <c r="C243" s="11" t="s">
        <v>20</v>
      </c>
      <c r="D243" s="11" t="s">
        <v>17</v>
      </c>
      <c r="E243" s="11" t="s">
        <v>231</v>
      </c>
      <c r="F243" s="11" t="s">
        <v>232</v>
      </c>
      <c r="G243" s="11" t="s">
        <v>233</v>
      </c>
      <c r="H243" s="12">
        <v>1216417.1240000001</v>
      </c>
    </row>
    <row r="244" spans="1:8" x14ac:dyDescent="0.3">
      <c r="A244" s="14">
        <v>15003981400</v>
      </c>
      <c r="B244" s="11">
        <v>97</v>
      </c>
      <c r="C244" s="11" t="s">
        <v>20</v>
      </c>
      <c r="D244" s="11" t="s">
        <v>17</v>
      </c>
      <c r="E244" s="11" t="s">
        <v>231</v>
      </c>
      <c r="F244" s="11" t="s">
        <v>232</v>
      </c>
      <c r="G244" s="11" t="s">
        <v>233</v>
      </c>
      <c r="H244" s="12">
        <v>1749699.5710499999</v>
      </c>
    </row>
  </sheetData>
  <autoFilter ref="A1:H24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3" sqref="C3"/>
    </sheetView>
  </sheetViews>
  <sheetFormatPr defaultRowHeight="14.4" x14ac:dyDescent="0.3"/>
  <cols>
    <col min="3" max="3" width="16.88671875" customWidth="1"/>
  </cols>
  <sheetData>
    <row r="1" spans="1:4" x14ac:dyDescent="0.3">
      <c r="A1" s="1" t="s">
        <v>24</v>
      </c>
      <c r="B1" s="1" t="s">
        <v>14</v>
      </c>
      <c r="C1" s="1" t="s">
        <v>10</v>
      </c>
      <c r="D1" s="1" t="s">
        <v>22</v>
      </c>
    </row>
    <row r="2" spans="1:4" ht="28.8" x14ac:dyDescent="0.3">
      <c r="A2" s="2" t="s">
        <v>21</v>
      </c>
      <c r="B2" s="2" t="s">
        <v>20</v>
      </c>
      <c r="C2" s="2" t="s">
        <v>26</v>
      </c>
      <c r="D2" s="3">
        <v>0.5</v>
      </c>
    </row>
    <row r="3" spans="1:4" ht="28.8" x14ac:dyDescent="0.3">
      <c r="A3" s="2" t="s">
        <v>21</v>
      </c>
      <c r="B3" s="2" t="s">
        <v>20</v>
      </c>
      <c r="C3" s="2" t="s">
        <v>9</v>
      </c>
      <c r="D3" s="3">
        <v>7.6923069999999996E-2</v>
      </c>
    </row>
    <row r="4" spans="1:4" ht="28.8" x14ac:dyDescent="0.3">
      <c r="A4" s="2" t="s">
        <v>21</v>
      </c>
      <c r="B4" s="2" t="s">
        <v>20</v>
      </c>
      <c r="C4" s="2" t="s">
        <v>7</v>
      </c>
      <c r="D4" s="3">
        <v>7.6923069999999996E-2</v>
      </c>
    </row>
    <row r="5" spans="1:4" ht="28.8" x14ac:dyDescent="0.3">
      <c r="A5" s="2" t="s">
        <v>21</v>
      </c>
      <c r="B5" s="2" t="s">
        <v>20</v>
      </c>
      <c r="C5" s="2" t="s">
        <v>23</v>
      </c>
      <c r="D5" s="3">
        <v>3.8461540000000002E-2</v>
      </c>
    </row>
    <row r="6" spans="1:4" ht="28.8" x14ac:dyDescent="0.3">
      <c r="A6" s="2" t="s">
        <v>21</v>
      </c>
      <c r="B6" s="2" t="s">
        <v>20</v>
      </c>
      <c r="C6" s="2" t="s">
        <v>3</v>
      </c>
      <c r="D6" s="3">
        <v>3.8461540000000002E-2</v>
      </c>
    </row>
    <row r="7" spans="1:4" ht="28.8" x14ac:dyDescent="0.3">
      <c r="A7" s="2" t="s">
        <v>21</v>
      </c>
      <c r="B7" s="2" t="s">
        <v>20</v>
      </c>
      <c r="C7" s="2" t="s">
        <v>8</v>
      </c>
      <c r="D7" s="3">
        <v>3.8461540000000002E-2</v>
      </c>
    </row>
    <row r="8" spans="1:4" ht="28.8" x14ac:dyDescent="0.3">
      <c r="A8" s="2" t="s">
        <v>21</v>
      </c>
      <c r="B8" s="2" t="s">
        <v>20</v>
      </c>
      <c r="C8" s="2" t="s">
        <v>4</v>
      </c>
      <c r="D8" s="3">
        <v>3.8461540000000002E-2</v>
      </c>
    </row>
    <row r="9" spans="1:4" ht="28.8" x14ac:dyDescent="0.3">
      <c r="A9" s="2" t="s">
        <v>21</v>
      </c>
      <c r="B9" s="2" t="s">
        <v>20</v>
      </c>
      <c r="C9" s="2" t="s">
        <v>6</v>
      </c>
      <c r="D9" s="3">
        <v>3.8461540000000002E-2</v>
      </c>
    </row>
    <row r="10" spans="1:4" ht="28.8" x14ac:dyDescent="0.3">
      <c r="A10" s="2" t="s">
        <v>21</v>
      </c>
      <c r="B10" s="2" t="s">
        <v>20</v>
      </c>
      <c r="C10" s="2" t="s">
        <v>0</v>
      </c>
      <c r="D10" s="3">
        <v>3.8461540000000002E-2</v>
      </c>
    </row>
    <row r="11" spans="1:4" ht="28.8" x14ac:dyDescent="0.3">
      <c r="A11" s="2" t="s">
        <v>21</v>
      </c>
      <c r="B11" s="2" t="s">
        <v>20</v>
      </c>
      <c r="C11" s="2" t="s">
        <v>1</v>
      </c>
      <c r="D11" s="3">
        <v>3.8461540000000002E-2</v>
      </c>
    </row>
    <row r="12" spans="1:4" x14ac:dyDescent="0.3">
      <c r="A12" s="2" t="s">
        <v>21</v>
      </c>
      <c r="B12" s="2" t="s">
        <v>20</v>
      </c>
      <c r="C12" s="2" t="s">
        <v>2</v>
      </c>
      <c r="D12" s="3">
        <v>3.8461540000000002E-2</v>
      </c>
    </row>
    <row r="13" spans="1:4" x14ac:dyDescent="0.3">
      <c r="A13" s="2" t="s">
        <v>21</v>
      </c>
      <c r="B13" s="2" t="s">
        <v>20</v>
      </c>
      <c r="C13" s="2" t="s">
        <v>5</v>
      </c>
      <c r="D13" s="3">
        <v>3.8461540000000002E-2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66079BCC294419334F5A5FD5667B8" ma:contentTypeVersion="7" ma:contentTypeDescription="Create a new document." ma:contentTypeScope="" ma:versionID="4840df9750ac183187cfa12ce0085b2c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5da60600-e388-4f30-8d27-53d088137cf8" xmlns:ns6="99eda00d-7c19-4f94-8e50-e66edde88e38" targetNamespace="http://schemas.microsoft.com/office/2006/metadata/properties" ma:root="true" ma:fieldsID="498e870adebdd7f3758a4a5fae70298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5da60600-e388-4f30-8d27-53d088137cf8"/>
    <xsd:import namespace="99eda00d-7c19-4f94-8e50-e66edde88e38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Type_x0020_of_x0020_Inform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60600-e388-4f30-8d27-53d088137cf8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eda00d-7c19-4f94-8e50-e66edde88e38" elementFormDefault="qualified">
    <xsd:import namespace="http://schemas.microsoft.com/office/2006/documentManagement/types"/>
    <xsd:import namespace="http://schemas.microsoft.com/office/infopath/2007/PartnerControls"/>
    <xsd:element name="Type_x0020_of_x0020_Information" ma:index="31" nillable="true" ma:displayName="Type of Information" ma:internalName="Type_x0020_of_x0020_Informat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Type_x0020_of_x0020_Information xmlns="99eda00d-7c19-4f94-8e50-e66edde88e38" xsi:nil="true"/>
    <Rights xmlns="4ffa91fb-a0ff-4ac5-b2db-65c790d184a4" xsi:nil="true"/>
    <Document_x0020_Creation_x0020_Date xmlns="4ffa91fb-a0ff-4ac5-b2db-65c790d184a4">2015-11-08T23:07:52+00:00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032733AE-9462-4B69-9DBD-BD5160264284}"/>
</file>

<file path=customXml/itemProps2.xml><?xml version="1.0" encoding="utf-8"?>
<ds:datastoreItem xmlns:ds="http://schemas.openxmlformats.org/officeDocument/2006/customXml" ds:itemID="{829193ED-2ED7-4912-86A8-CCDEB3149D3E}"/>
</file>

<file path=customXml/itemProps3.xml><?xml version="1.0" encoding="utf-8"?>
<ds:datastoreItem xmlns:ds="http://schemas.openxmlformats.org/officeDocument/2006/customXml" ds:itemID="{1E8CF1F0-C40E-47A3-9C0F-7F64B7FB6A7F}"/>
</file>

<file path=customXml/itemProps4.xml><?xml version="1.0" encoding="utf-8"?>
<ds:datastoreItem xmlns:ds="http://schemas.openxmlformats.org/officeDocument/2006/customXml" ds:itemID="{B3D3C7EB-5A02-470C-8E66-BAD0A61EB7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readme</vt:lpstr>
      <vt:lpstr>LAWNCOMM15003</vt:lpstr>
      <vt:lpstr>Comm Park-Lawn-Rel-Wg Final</vt:lpstr>
      <vt:lpstr>MarkMorris_censusTracts_area</vt:lpstr>
      <vt:lpstr>850-golfcourses</vt:lpstr>
      <vt:lpstr>'Comm Park-Lawn-Rel-Wg Final'!Print_Titles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Fudge</dc:creator>
  <cp:lastModifiedBy>later comments</cp:lastModifiedBy>
  <cp:lastPrinted>2015-10-12T19:04:53Z</cp:lastPrinted>
  <dcterms:created xsi:type="dcterms:W3CDTF">2015-10-03T21:58:46Z</dcterms:created>
  <dcterms:modified xsi:type="dcterms:W3CDTF">2015-11-08T23:06:49Z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0x010100F4A66079BCC294419334F5A5FD5667B8</vt:lpwstr>
  </property>
</Properties>
</file>