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C:\Users\GDietric\Desktop\Early-tier-3-credit-calculator-v11-2016-11-17\"/>
    </mc:Choice>
  </mc:AlternateContent>
  <bookViews>
    <workbookView xWindow="0" yWindow="0" windowWidth="17385" windowHeight="10290" tabRatio="671"/>
  </bookViews>
  <sheets>
    <sheet name="Early Credit Worksheet" sheetId="25" r:id="rId1"/>
    <sheet name="Early Credit Settlement" sheetId="26" r:id="rId2"/>
    <sheet name="Reg Language" sheetId="27" r:id="rId3"/>
  </sheets>
  <externalReferences>
    <externalReference r:id="rId4"/>
    <externalReference r:id="rId5"/>
    <externalReference r:id="rId6"/>
  </externalReferences>
  <definedNames>
    <definedName name="___DD2"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DD2"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DD2"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INT2" localSheetId="1" hidden="1">{#N/A,#N/A,TRUE,"일정"}</definedName>
    <definedName name="___INT2" localSheetId="0" hidden="1">{#N/A,#N/A,TRUE,"일정"}</definedName>
    <definedName name="___INT2" localSheetId="2" hidden="1">{#N/A,#N/A,TRUE,"일정"}</definedName>
    <definedName name="___INT2" hidden="1">{#N/A,#N/A,TRUE,"일정"}</definedName>
    <definedName name="___SS2"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SS2"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SS2"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123Graph_X" localSheetId="2" hidden="1">'[1]진행 DATA (2)'!#REF!</definedName>
    <definedName name="__123Graph_X" hidden="1">'[1]진행 DATA (2)'!#REF!</definedName>
    <definedName name="_1_0__123Grap" localSheetId="2" hidden="1">'[2]진행 DATA (2)'!#REF!</definedName>
    <definedName name="_1_0__123Grap" hidden="1">'[2]진행 DATA (2)'!#REF!</definedName>
    <definedName name="_4_0__123Grap" localSheetId="2" hidden="1">'[2]진행 DATA (2)'!#REF!</definedName>
    <definedName name="_4_0__123Grap" hidden="1">'[2]진행 DATA (2)'!#REF!</definedName>
    <definedName name="_DD2"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DD2"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DD2"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Fill" localSheetId="1" hidden="1">#REF!</definedName>
    <definedName name="_Fill" localSheetId="0" hidden="1">#REF!</definedName>
    <definedName name="_Fill" localSheetId="2" hidden="1">#REF!</definedName>
    <definedName name="_Fill" hidden="1">#REF!</definedName>
    <definedName name="_xlnm._FilterDatabase" localSheetId="1" hidden="1">#REF!</definedName>
    <definedName name="_xlnm._FilterDatabase" localSheetId="0" hidden="1">#REF!</definedName>
    <definedName name="_xlnm._FilterDatabase" localSheetId="2" hidden="1">#REF!</definedName>
    <definedName name="_xlnm._FilterDatabase" hidden="1">#REF!</definedName>
    <definedName name="_INT2" localSheetId="1" hidden="1">{#N/A,#N/A,TRUE,"일정"}</definedName>
    <definedName name="_INT2" localSheetId="0" hidden="1">{#N/A,#N/A,TRUE,"일정"}</definedName>
    <definedName name="_INT2" localSheetId="2" hidden="1">{#N/A,#N/A,TRUE,"일정"}</definedName>
    <definedName name="_INT2" hidden="1">{#N/A,#N/A,TRUE,"일정"}</definedName>
    <definedName name="_Key1" localSheetId="1" hidden="1">#REF!</definedName>
    <definedName name="_Key1" localSheetId="0" hidden="1">#REF!</definedName>
    <definedName name="_Key1" localSheetId="2" hidden="1">#REF!</definedName>
    <definedName name="_Key1" hidden="1">#REF!</definedName>
    <definedName name="_MatInverse_In" localSheetId="1" hidden="1">#REF!</definedName>
    <definedName name="_MatInverse_In" localSheetId="0" hidden="1">#REF!</definedName>
    <definedName name="_MatInverse_In" localSheetId="2" hidden="1">#REF!</definedName>
    <definedName name="_MatInverse_In" hidden="1">#REF!</definedName>
    <definedName name="_MatInverse_Out" localSheetId="1" hidden="1">#REF!</definedName>
    <definedName name="_MatInverse_Out" localSheetId="0" hidden="1">#REF!</definedName>
    <definedName name="_MatInverse_Out" localSheetId="2" hidden="1">#REF!</definedName>
    <definedName name="_MatInverse_Out" hidden="1">#REF!</definedName>
    <definedName name="_Order1" hidden="1">255</definedName>
    <definedName name="_Order2" hidden="1">255</definedName>
    <definedName name="_Sort" localSheetId="1" hidden="1">#REF!</definedName>
    <definedName name="_Sort" localSheetId="0" hidden="1">#REF!</definedName>
    <definedName name="_Sort" localSheetId="2" hidden="1">#REF!</definedName>
    <definedName name="_Sort" hidden="1">#REF!</definedName>
    <definedName name="_SS2"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SS2"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SS2"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 localSheetId="1" hidden="1">{#N/A,#N/A,TRUE,"일정"}</definedName>
    <definedName name="AA" localSheetId="0" hidden="1">{#N/A,#N/A,TRUE,"일정"}</definedName>
    <definedName name="AA" localSheetId="2" hidden="1">{#N/A,#N/A,TRUE,"일정"}</definedName>
    <definedName name="AA" hidden="1">{#N/A,#N/A,TRUE,"일정"}</definedName>
    <definedName name="AAAAAA"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BC" localSheetId="1" hidden="1">{#N/A,#N/A,TRUE,"일정"}</definedName>
    <definedName name="ABC" localSheetId="0" hidden="1">{#N/A,#N/A,TRUE,"일정"}</definedName>
    <definedName name="ABC" localSheetId="2" hidden="1">{#N/A,#N/A,TRUE,"일정"}</definedName>
    <definedName name="ABC" hidden="1">{#N/A,#N/A,TRUE,"일정"}</definedName>
    <definedName name="Access_Button" hidden="1">"tpds0409_RAW_DATA_0318_List"</definedName>
    <definedName name="AccessDatabase" hidden="1">"C:\WORK BASE\tpds0409.mdb"</definedName>
    <definedName name="ACON" localSheetId="1" hidden="1">{#N/A,#N/A,TRUE,"일정"}</definedName>
    <definedName name="ACON" localSheetId="0" hidden="1">{#N/A,#N/A,TRUE,"일정"}</definedName>
    <definedName name="ACON" localSheetId="2" hidden="1">{#N/A,#N/A,TRUE,"일정"}</definedName>
    <definedName name="ACON" hidden="1">{#N/A,#N/A,TRUE,"일정"}</definedName>
    <definedName name="ACR4차"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CR4차"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CR4차"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CR4차"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rch_List" localSheetId="1">#REF!</definedName>
    <definedName name="Arch_List" localSheetId="0">#REF!</definedName>
    <definedName name="Arch_List" localSheetId="2">#REF!</definedName>
    <definedName name="Arch_List">#REF!</definedName>
    <definedName name="AS"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SO"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SO"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SO"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S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생산량"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생산량"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생산량"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생산량"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ODY"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ODY"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ODY"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O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ody_Style" localSheetId="1">#REF!</definedName>
    <definedName name="Body_Style" localSheetId="0">#REF!</definedName>
    <definedName name="Body_Style" localSheetId="2">#REF!</definedName>
    <definedName name="Body_Style">#REF!</definedName>
    <definedName name="Brand" localSheetId="1">#REF!</definedName>
    <definedName name="Brand" localSheetId="0">#REF!</definedName>
    <definedName name="Brand" localSheetId="2">#REF!</definedName>
    <definedName name="Brand">#REF!</definedName>
    <definedName name="bs"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s"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s"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VV"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VV"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VV"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VV"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APA" localSheetId="1" hidden="1">{#N/A,#N/A,FALSE,"인원";#N/A,#N/A,FALSE,"비용2";#N/A,#N/A,FALSE,"비용1";#N/A,#N/A,FALSE,"비용";#N/A,#N/A,FALSE,"보증2";#N/A,#N/A,FALSE,"보증1";#N/A,#N/A,FALSE,"보증";#N/A,#N/A,FALSE,"손익1";#N/A,#N/A,FALSE,"손익";#N/A,#N/A,FALSE,"부서별매출";#N/A,#N/A,FALSE,"매출"}</definedName>
    <definedName name="CAPA" localSheetId="0" hidden="1">{#N/A,#N/A,FALSE,"인원";#N/A,#N/A,FALSE,"비용2";#N/A,#N/A,FALSE,"비용1";#N/A,#N/A,FALSE,"비용";#N/A,#N/A,FALSE,"보증2";#N/A,#N/A,FALSE,"보증1";#N/A,#N/A,FALSE,"보증";#N/A,#N/A,FALSE,"손익1";#N/A,#N/A,FALSE,"손익";#N/A,#N/A,FALSE,"부서별매출";#N/A,#N/A,FALSE,"매출"}</definedName>
    <definedName name="CAPA" localSheetId="2" hidden="1">{#N/A,#N/A,FALSE,"인원";#N/A,#N/A,FALSE,"비용2";#N/A,#N/A,FALSE,"비용1";#N/A,#N/A,FALSE,"비용";#N/A,#N/A,FALSE,"보증2";#N/A,#N/A,FALSE,"보증1";#N/A,#N/A,FALSE,"보증";#N/A,#N/A,FALSE,"손익1";#N/A,#N/A,FALSE,"손익";#N/A,#N/A,FALSE,"부서별매출";#N/A,#N/A,FALSE,"매출"}</definedName>
    <definedName name="CAPA" hidden="1">{#N/A,#N/A,FALSE,"인원";#N/A,#N/A,FALSE,"비용2";#N/A,#N/A,FALSE,"비용1";#N/A,#N/A,FALSE,"비용";#N/A,#N/A,FALSE,"보증2";#N/A,#N/A,FALSE,"보증1";#N/A,#N/A,FALSE,"보증";#N/A,#N/A,FALSE,"손익1";#N/A,#N/A,FALSE,"손익";#N/A,#N/A,FALSE,"부서별매출";#N/A,#N/A,FALSE,"매출"}</definedName>
    <definedName name="CASE2"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ASE2"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ASE2"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ASE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C"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C"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C"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C"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DE" localSheetId="1" hidden="1">{#N/A,#N/A,TRUE,"일정"}</definedName>
    <definedName name="CDE" localSheetId="0" hidden="1">{#N/A,#N/A,TRUE,"일정"}</definedName>
    <definedName name="CDE" localSheetId="2" hidden="1">{#N/A,#N/A,TRUE,"일정"}</definedName>
    <definedName name="CDE" hidden="1">{#N/A,#N/A,TRUE,"일정"}</definedName>
    <definedName name="cdhbkjbkjnkjnlmmn" localSheetId="1" hidden="1">{#N/A,#N/A,TRUE,"일정"}</definedName>
    <definedName name="cdhbkjbkjnkjnlmmn" localSheetId="0" hidden="1">{#N/A,#N/A,TRUE,"일정"}</definedName>
    <definedName name="cdhbkjbkjnkjnlmmn" localSheetId="2" hidden="1">{#N/A,#N/A,TRUE,"일정"}</definedName>
    <definedName name="cdhbkjbkjnkjnlmmn" hidden="1">{#N/A,#N/A,TRUE,"일정"}</definedName>
    <definedName name="Classification" localSheetId="1">#REF!</definedName>
    <definedName name="Classification" localSheetId="0">#REF!</definedName>
    <definedName name="Classification" localSheetId="2">#REF!</definedName>
    <definedName name="Classification">#REF!</definedName>
    <definedName name="Cover">[3]Summary!$A$1</definedName>
    <definedName name="D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LF" localSheetId="1" hidden="1">{#N/A,#N/A,TRUE,"일정"}</definedName>
    <definedName name="DLF" localSheetId="0" hidden="1">{#N/A,#N/A,TRUE,"일정"}</definedName>
    <definedName name="DLF" localSheetId="2" hidden="1">{#N/A,#N/A,TRUE,"일정"}</definedName>
    <definedName name="DLF" hidden="1">{#N/A,#N/A,TRUE,"일정"}</definedName>
    <definedName name="dsds" localSheetId="1" hidden="1">{#N/A,#N/A,TRUE,"일정"}</definedName>
    <definedName name="dsds" localSheetId="0" hidden="1">{#N/A,#N/A,TRUE,"일정"}</definedName>
    <definedName name="dsds" localSheetId="2" hidden="1">{#N/A,#N/A,TRUE,"일정"}</definedName>
    <definedName name="dsds" hidden="1">{#N/A,#N/A,TRUE,"일정"}</definedName>
    <definedName name="EuropeanSub_Regions" localSheetId="1">#REF!</definedName>
    <definedName name="EuropeanSub_Regions" localSheetId="0">#REF!</definedName>
    <definedName name="EuropeanSub_Regions" localSheetId="2">#REF!</definedName>
    <definedName name="EuropeanSub_Regions">#REF!</definedName>
    <definedName name="EuropeanSubRegions" localSheetId="1">#REF!</definedName>
    <definedName name="EuropeanSubRegions" localSheetId="0">#REF!</definedName>
    <definedName name="EuropeanSubRegions" localSheetId="2">#REF!</definedName>
    <definedName name="EuropeanSubRegions">#REF!</definedName>
    <definedName name="EXT" localSheetId="1" hidden="1">{#N/A,#N/A,TRUE,"일정"}</definedName>
    <definedName name="EXT" localSheetId="0" hidden="1">{#N/A,#N/A,TRUE,"일정"}</definedName>
    <definedName name="EXT" localSheetId="2" hidden="1">{#N/A,#N/A,TRUE,"일정"}</definedName>
    <definedName name="EXT" hidden="1">{#N/A,#N/A,TRUE,"일정"}</definedName>
    <definedName name="EXTT" localSheetId="1" hidden="1">{#N/A,#N/A,TRUE,"일정"}</definedName>
    <definedName name="EXTT" localSheetId="0" hidden="1">{#N/A,#N/A,TRUE,"일정"}</definedName>
    <definedName name="EXTT" localSheetId="2" hidden="1">{#N/A,#N/A,TRUE,"일정"}</definedName>
    <definedName name="EXTT" hidden="1">{#N/A,#N/A,TRUE,"일정"}</definedName>
    <definedName name="f" localSheetId="1" hidden="1">{#N/A,#N/A,FALSE,"인원";#N/A,#N/A,FALSE,"비용2";#N/A,#N/A,FALSE,"비용1";#N/A,#N/A,FALSE,"비용";#N/A,#N/A,FALSE,"보증2";#N/A,#N/A,FALSE,"보증1";#N/A,#N/A,FALSE,"보증";#N/A,#N/A,FALSE,"손익1";#N/A,#N/A,FALSE,"손익";#N/A,#N/A,FALSE,"부서별매출";#N/A,#N/A,FALSE,"매출"}</definedName>
    <definedName name="f" localSheetId="0" hidden="1">{#N/A,#N/A,FALSE,"인원";#N/A,#N/A,FALSE,"비용2";#N/A,#N/A,FALSE,"비용1";#N/A,#N/A,FALSE,"비용";#N/A,#N/A,FALSE,"보증2";#N/A,#N/A,FALSE,"보증1";#N/A,#N/A,FALSE,"보증";#N/A,#N/A,FALSE,"손익1";#N/A,#N/A,FALSE,"손익";#N/A,#N/A,FALSE,"부서별매출";#N/A,#N/A,FALSE,"매출"}</definedName>
    <definedName name="f" localSheetId="2" hidden="1">{#N/A,#N/A,FALSE,"인원";#N/A,#N/A,FALSE,"비용2";#N/A,#N/A,FALSE,"비용1";#N/A,#N/A,FALSE,"비용";#N/A,#N/A,FALSE,"보증2";#N/A,#N/A,FALSE,"보증1";#N/A,#N/A,FALSE,"보증";#N/A,#N/A,FALSE,"손익1";#N/A,#N/A,FALSE,"손익";#N/A,#N/A,FALSE,"부서별매출";#N/A,#N/A,FALSE,"매출"}</definedName>
    <definedName name="f" hidden="1">{#N/A,#N/A,FALSE,"인원";#N/A,#N/A,FALSE,"비용2";#N/A,#N/A,FALSE,"비용1";#N/A,#N/A,FALSE,"비용";#N/A,#N/A,FALSE,"보증2";#N/A,#N/A,FALSE,"보증1";#N/A,#N/A,FALSE,"보증";#N/A,#N/A,FALSE,"손익1";#N/A,#N/A,FALSE,"손익";#N/A,#N/A,FALSE,"부서별매출";#N/A,#N/A,FALSE,"매출"}</definedName>
    <definedName name="F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FF"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FF"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FF"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F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L"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L"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L"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rom" localSheetId="1">#REF!</definedName>
    <definedName name="From" localSheetId="0">#REF!</definedName>
    <definedName name="From" localSheetId="2">#REF!</definedName>
    <definedName name="From">#REF!</definedName>
    <definedName name="FULL"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ULL"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ULL"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U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 localSheetId="1" hidden="1">{#N/A,#N/A,FALSE,"인원";#N/A,#N/A,FALSE,"비용2";#N/A,#N/A,FALSE,"비용1";#N/A,#N/A,FALSE,"비용";#N/A,#N/A,FALSE,"보증2";#N/A,#N/A,FALSE,"보증1";#N/A,#N/A,FALSE,"보증";#N/A,#N/A,FALSE,"손익1";#N/A,#N/A,FALSE,"손익";#N/A,#N/A,FALSE,"부서별매출";#N/A,#N/A,FALSE,"매출"}</definedName>
    <definedName name="g" localSheetId="0" hidden="1">{#N/A,#N/A,FALSE,"인원";#N/A,#N/A,FALSE,"비용2";#N/A,#N/A,FALSE,"비용1";#N/A,#N/A,FALSE,"비용";#N/A,#N/A,FALSE,"보증2";#N/A,#N/A,FALSE,"보증1";#N/A,#N/A,FALSE,"보증";#N/A,#N/A,FALSE,"손익1";#N/A,#N/A,FALSE,"손익";#N/A,#N/A,FALSE,"부서별매출";#N/A,#N/A,FALSE,"매출"}</definedName>
    <definedName name="g" localSheetId="2" hidden="1">{#N/A,#N/A,FALSE,"인원";#N/A,#N/A,FALSE,"비용2";#N/A,#N/A,FALSE,"비용1";#N/A,#N/A,FALSE,"비용";#N/A,#N/A,FALSE,"보증2";#N/A,#N/A,FALSE,"보증1";#N/A,#N/A,FALSE,"보증";#N/A,#N/A,FALSE,"손익1";#N/A,#N/A,FALSE,"손익";#N/A,#N/A,FALSE,"부서별매출";#N/A,#N/A,FALSE,"매출"}</definedName>
    <definedName name="g" hidden="1">{#N/A,#N/A,FALSE,"인원";#N/A,#N/A,FALSE,"비용2";#N/A,#N/A,FALSE,"비용1";#N/A,#N/A,FALSE,"비용";#N/A,#N/A,FALSE,"보증2";#N/A,#N/A,FALSE,"보증1";#N/A,#N/A,FALSE,"보증";#N/A,#N/A,FALSE,"손익1";#N/A,#N/A,FALSE,"손익";#N/A,#N/A,FALSE,"부서별매출";#N/A,#N/A,FALSE,"매출"}</definedName>
    <definedName name="gdmhgdmhg" localSheetId="1" hidden="1">{#N/A,#N/A,TRUE,"일정"}</definedName>
    <definedName name="gdmhgdmhg" localSheetId="0" hidden="1">{#N/A,#N/A,TRUE,"일정"}</definedName>
    <definedName name="gdmhgdmhg" localSheetId="2" hidden="1">{#N/A,#N/A,TRUE,"일정"}</definedName>
    <definedName name="gdmhgdmhg" hidden="1">{#N/A,#N/A,TRUE,"일정"}</definedName>
    <definedName name="GFD" localSheetId="1" hidden="1">{#N/A,#N/A,TRUE,"일정"}</definedName>
    <definedName name="GFD" localSheetId="0" hidden="1">{#N/A,#N/A,TRUE,"일정"}</definedName>
    <definedName name="GFD" localSheetId="2" hidden="1">{#N/A,#N/A,TRUE,"일정"}</definedName>
    <definedName name="GFD" hidden="1">{#N/A,#N/A,TRUE,"일정"}</definedName>
    <definedName name="GG"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G"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G"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 localSheetId="1" hidden="1">{#N/A,#N/A,TRUE,"일정"}</definedName>
    <definedName name="GH" localSheetId="0" hidden="1">{#N/A,#N/A,TRUE,"일정"}</definedName>
    <definedName name="GH" localSheetId="2" hidden="1">{#N/A,#N/A,TRUE,"일정"}</definedName>
    <definedName name="GH" hidden="1">{#N/A,#N/A,TRUE,"일정"}</definedName>
    <definedName name="GHGFH"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GFH"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GFH"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GF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JTL"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JTL"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JTL"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JT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SMS_Work_Products" localSheetId="1">#REF!</definedName>
    <definedName name="GSMS_Work_Products" localSheetId="0">#REF!</definedName>
    <definedName name="GSMS_Work_Products" localSheetId="2">#REF!</definedName>
    <definedName name="GSMS_Work_Products">#REF!</definedName>
    <definedName name="GSMS_Wrk_Products" localSheetId="1">#REF!</definedName>
    <definedName name="GSMS_Wrk_Products" localSheetId="0">#REF!</definedName>
    <definedName name="GSMS_Wrk_Products" localSheetId="2">#REF!</definedName>
    <definedName name="GSMS_Wrk_Products">#REF!</definedName>
    <definedName name="gvdasskv" localSheetId="1" hidden="1">{#N/A,#N/A,TRUE,"일정"}</definedName>
    <definedName name="gvdasskv" localSheetId="0" hidden="1">{#N/A,#N/A,TRUE,"일정"}</definedName>
    <definedName name="gvdasskv" localSheetId="2" hidden="1">{#N/A,#N/A,TRUE,"일정"}</definedName>
    <definedName name="gvdasskv" hidden="1">{#N/A,#N/A,TRUE,"일정"}</definedName>
    <definedName name="h" localSheetId="1" hidden="1">{#N/A,#N/A,FALSE,"인원";#N/A,#N/A,FALSE,"비용2";#N/A,#N/A,FALSE,"비용1";#N/A,#N/A,FALSE,"비용";#N/A,#N/A,FALSE,"보증2";#N/A,#N/A,FALSE,"보증1";#N/A,#N/A,FALSE,"보증";#N/A,#N/A,FALSE,"손익1";#N/A,#N/A,FALSE,"손익";#N/A,#N/A,FALSE,"부서별매출";#N/A,#N/A,FALSE,"매출"}</definedName>
    <definedName name="h" localSheetId="0" hidden="1">{#N/A,#N/A,FALSE,"인원";#N/A,#N/A,FALSE,"비용2";#N/A,#N/A,FALSE,"비용1";#N/A,#N/A,FALSE,"비용";#N/A,#N/A,FALSE,"보증2";#N/A,#N/A,FALSE,"보증1";#N/A,#N/A,FALSE,"보증";#N/A,#N/A,FALSE,"손익1";#N/A,#N/A,FALSE,"손익";#N/A,#N/A,FALSE,"부서별매출";#N/A,#N/A,FALSE,"매출"}</definedName>
    <definedName name="h" localSheetId="2" hidden="1">{#N/A,#N/A,FALSE,"인원";#N/A,#N/A,FALSE,"비용2";#N/A,#N/A,FALSE,"비용1";#N/A,#N/A,FALSE,"비용";#N/A,#N/A,FALSE,"보증2";#N/A,#N/A,FALSE,"보증1";#N/A,#N/A,FALSE,"보증";#N/A,#N/A,FALSE,"손익1";#N/A,#N/A,FALSE,"손익";#N/A,#N/A,FALSE,"부서별매출";#N/A,#N/A,FALSE,"매출"}</definedName>
    <definedName name="h" hidden="1">{#N/A,#N/A,FALSE,"인원";#N/A,#N/A,FALSE,"비용2";#N/A,#N/A,FALSE,"비용1";#N/A,#N/A,FALSE,"비용";#N/A,#N/A,FALSE,"보증2";#N/A,#N/A,FALSE,"보증1";#N/A,#N/A,FALSE,"보증";#N/A,#N/A,FALSE,"손익1";#N/A,#N/A,FALSE,"손익";#N/A,#N/A,FALSE,"부서별매출";#N/A,#N/A,FALSE,"매출"}</definedName>
    <definedName name="hgfshg" localSheetId="1" hidden="1">{#N/A,#N/A,TRUE,"일정"}</definedName>
    <definedName name="hgfshg" localSheetId="0" hidden="1">{#N/A,#N/A,TRUE,"일정"}</definedName>
    <definedName name="hgfshg" localSheetId="2" hidden="1">{#N/A,#N/A,TRUE,"일정"}</definedName>
    <definedName name="hgfshg" hidden="1">{#N/A,#N/A,TRUE,"일정"}</definedName>
    <definedName name="hgfxd" localSheetId="1" hidden="1">{#N/A,#N/A,TRUE,"일정"}</definedName>
    <definedName name="hgfxd" localSheetId="0" hidden="1">{#N/A,#N/A,TRUE,"일정"}</definedName>
    <definedName name="hgfxd" localSheetId="2" hidden="1">{#N/A,#N/A,TRUE,"일정"}</definedName>
    <definedName name="hgfxd" hidden="1">{#N/A,#N/A,TRUE,"일정"}</definedName>
    <definedName name="hh" localSheetId="1" hidden="1">{#N/A,#N/A,TRUE,"일정"}</definedName>
    <definedName name="hh" localSheetId="0" hidden="1">{#N/A,#N/A,TRUE,"일정"}</definedName>
    <definedName name="hh" localSheetId="2" hidden="1">{#N/A,#N/A,TRUE,"일정"}</definedName>
    <definedName name="hh" hidden="1">{#N/A,#N/A,TRUE,"일정"}</definedName>
    <definedName name="HHH"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HH"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HH"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ING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ING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ING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ING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TML_CodePage" hidden="1">949</definedName>
    <definedName name="HTML_Control" localSheetId="1" hidden="1">{"'7-2지역별'!$A$1:$R$44"}</definedName>
    <definedName name="HTML_Control" localSheetId="0" hidden="1">{"'7-2지역별'!$A$1:$R$44"}</definedName>
    <definedName name="HTML_Control" localSheetId="2" hidden="1">{"'7-2지역별'!$A$1:$R$44"}</definedName>
    <definedName name="HTML_Control" hidden="1">{"'7-2지역별'!$A$1:$R$44"}</definedName>
    <definedName name="HTML_Description" hidden="1">""</definedName>
    <definedName name="HTML_Email" hidden="1">""</definedName>
    <definedName name="HTML_Header" hidden="1">"7-2지역별"</definedName>
    <definedName name="HTML_LastUpdate" hidden="1">"98-11-28"</definedName>
    <definedName name="HTML_LineAfter" hidden="1">FALSE</definedName>
    <definedName name="HTML_LineBefore" hidden="1">FALSE</definedName>
    <definedName name="HTML_Name" hidden="1">"서준호"</definedName>
    <definedName name="HTML_OBDlg2" hidden="1">TRUE</definedName>
    <definedName name="HTML_OBDlg4" hidden="1">TRUE</definedName>
    <definedName name="HTML_OS" hidden="1">0</definedName>
    <definedName name="HTML_PathFile" hidden="1">"C:\My Documents\981151"</definedName>
    <definedName name="HTML_Title" hidden="1">"월보"</definedName>
    <definedName name="HTML1_1" hidden="1">"[CERTV4.XLS]CERTV2!$A$2:$AR$288"</definedName>
    <definedName name="HTML1_10" hidden="1">"french.roberts@epamail.epa.gov"</definedName>
    <definedName name="HTML1_11" hidden="1">1</definedName>
    <definedName name="HTML1_12" hidden="1">"C:\FRENCH\TP_STDS\MyHTML.htm"</definedName>
    <definedName name="HTML1_2" hidden="1">1</definedName>
    <definedName name="HTML1_3" hidden="1">"Federal and California Tailpipe Emission Standards"</definedName>
    <definedName name="HTML1_4" hidden="1">"Emission Standards"</definedName>
    <definedName name="HTML1_5" hidden="1">""</definedName>
    <definedName name="HTML1_6" hidden="1">-4146</definedName>
    <definedName name="HTML1_7" hidden="1">-4146</definedName>
    <definedName name="HTML1_8" hidden="1">"2/10/97"</definedName>
    <definedName name="HTML1_9" hidden="1">"Roberts French"</definedName>
    <definedName name="HTML2_1" hidden="1">"'[CERTV8.XLS]LDV &amp; LLDT FTP (2)'!$A$7:$Q$34"</definedName>
    <definedName name="HTML2_10" hidden="1">""</definedName>
    <definedName name="HTML2_11" hidden="1">-4146</definedName>
    <definedName name="HTML2_12" hidden="1">"C:\FRENCH\MyHTML.htm"</definedName>
    <definedName name="HTML2_2" hidden="1">1</definedName>
    <definedName name="HTML2_3" hidden="1">"Exhaust Emission Certification Standards"</definedName>
    <definedName name="HTML2_4" hidden="1">"Federal Test Procedure"</definedName>
    <definedName name="HTML2_5" hidden="1">"Federal and California Programs
Light-Duty Vehicles (Passenger Cars) and Light-Duty Trucks 0 - 6000 lbs GVWR"</definedName>
    <definedName name="HTML2_6" hidden="1">-4146</definedName>
    <definedName name="HTML2_7" hidden="1">1</definedName>
    <definedName name="HTML2_8" hidden="1">"8/15/97"</definedName>
    <definedName name="HTML2_9" hidden="1">""</definedName>
    <definedName name="HTML3_1" hidden="1">"[CERTV8.XLS]Sheet1!$A$17:$C$45"</definedName>
    <definedName name="HTML3_10" hidden="1">""</definedName>
    <definedName name="HTML3_11" hidden="1">1</definedName>
    <definedName name="HTML3_12" hidden="1">"C:\FRENCH\TP_STDS\DEFS.HTM"</definedName>
    <definedName name="HTML3_2" hidden="1">1</definedName>
    <definedName name="HTML3_3" hidden="1">"CERTV8"</definedName>
    <definedName name="HTML3_4" hidden="1">"Sheet1"</definedName>
    <definedName name="HTML3_5" hidden="1">""</definedName>
    <definedName name="HTML3_6" hidden="1">-4146</definedName>
    <definedName name="HTML3_7" hidden="1">-4146</definedName>
    <definedName name="HTML3_8" hidden="1">"8/15/97"</definedName>
    <definedName name="HTML3_9" hidden="1">"NVFEL"</definedName>
    <definedName name="HTML4_1" hidden="1">"'[CERTV8.XLS]LDV &amp; LLDT FTP (3)'!$A$1:$Q$32"</definedName>
    <definedName name="HTML4_10" hidden="1">""</definedName>
    <definedName name="HTML4_11" hidden="1">1</definedName>
    <definedName name="HTML4_12" hidden="1">"C:\FRENCH\TP_STDS\WEB\LDVLDT.HTM"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"'[CERTV8.XLS]HLDT &amp; MDV FTP (2)'!$A$1:$P$35"</definedName>
    <definedName name="HTML5_10" hidden="1">""</definedName>
    <definedName name="HTML5_11" hidden="1">1</definedName>
    <definedName name="HTML5_12" hidden="1">"C:\FRENCH\TP_STDS\WEB\hldt.htm"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"'[CERTV8.XLS]SFTP (3)'!$A$1:$O$25"</definedName>
    <definedName name="HTML6_10" hidden="1">""</definedName>
    <definedName name="HTML6_11" hidden="1">1</definedName>
    <definedName name="HTML6_12" hidden="1">"C:\FRENCH\TP_STDS\WEB\sftp.htm"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"'[CERTV8.XLS]Implementation (2)'!$A$1:$S$42"</definedName>
    <definedName name="HTML7_10" hidden="1">""</definedName>
    <definedName name="HTML7_11" hidden="1">1</definedName>
    <definedName name="HTML7_12" hidden="1">"C:\FRENCH\TP_STDS\WEB\implment.htm"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Count" hidden="1">7</definedName>
    <definedName name="INT" localSheetId="1" hidden="1">{#N/A,#N/A,TRUE,"일정"}</definedName>
    <definedName name="INT" localSheetId="0" hidden="1">{#N/A,#N/A,TRUE,"일정"}</definedName>
    <definedName name="INT" localSheetId="2" hidden="1">{#N/A,#N/A,TRUE,"일정"}</definedName>
    <definedName name="INT" hidden="1">{#N/A,#N/A,TRUE,"일정"}</definedName>
    <definedName name="jgfsjhgfsjhgfsdjhgfds" localSheetId="1" hidden="1">{#N/A,#N/A,TRUE,"일정"}</definedName>
    <definedName name="jgfsjhgfsjhgfsdjhgfds" localSheetId="0" hidden="1">{#N/A,#N/A,TRUE,"일정"}</definedName>
    <definedName name="jgfsjhgfsjhgfsdjhgfds" localSheetId="2" hidden="1">{#N/A,#N/A,TRUE,"일정"}</definedName>
    <definedName name="jgfsjhgfsjhgfsdjhgfds" hidden="1">{#N/A,#N/A,TRUE,"일정"}</definedName>
    <definedName name="KICKOFF"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ICKOFF"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ICKOFF"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ICKOF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IK"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IK"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IK"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I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BJ"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BJ"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BJ"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B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HSDHSD" localSheetId="1" hidden="1">{#N/A,#N/A,TRUE,"일정"}</definedName>
    <definedName name="LHSDHSD" localSheetId="0" hidden="1">{#N/A,#N/A,TRUE,"일정"}</definedName>
    <definedName name="LHSDHSD" localSheetId="2" hidden="1">{#N/A,#N/A,TRUE,"일정"}</definedName>
    <definedName name="LHSDHSD" hidden="1">{#N/A,#N/A,TRUE,"일정"}</definedName>
    <definedName name="LL"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AIN"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AIN"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AIN"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AI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arket" localSheetId="1" hidden="1">{#N/A,#N/A,TRUE,"일정"}</definedName>
    <definedName name="market" localSheetId="0" hidden="1">{#N/A,#N/A,TRUE,"일정"}</definedName>
    <definedName name="market" localSheetId="2" hidden="1">{#N/A,#N/A,TRUE,"일정"}</definedName>
    <definedName name="market" hidden="1">{#N/A,#N/A,TRUE,"일정"}</definedName>
    <definedName name="Market_Op" localSheetId="1">#REF!</definedName>
    <definedName name="Market_Op" localSheetId="0">#REF!</definedName>
    <definedName name="Market_Op" localSheetId="2">#REF!</definedName>
    <definedName name="Market_Op">#REF!</definedName>
    <definedName name="Marketing_Division" localSheetId="1">#REF!</definedName>
    <definedName name="Marketing_Division" localSheetId="0">#REF!</definedName>
    <definedName name="Marketing_Division" localSheetId="2">#REF!</definedName>
    <definedName name="Marketing_Division">#REF!</definedName>
    <definedName name="MASTER" localSheetId="1" hidden="1">{#N/A,#N/A,TRUE,"일정"}</definedName>
    <definedName name="MASTER" localSheetId="0" hidden="1">{#N/A,#N/A,TRUE,"일정"}</definedName>
    <definedName name="MASTER" localSheetId="2" hidden="1">{#N/A,#N/A,TRUE,"일정"}</definedName>
    <definedName name="MASTER" hidden="1">{#N/A,#N/A,TRUE,"일정"}</definedName>
    <definedName name="Model_Year" localSheetId="1">#REF!</definedName>
    <definedName name="Model_Year" localSheetId="0">#REF!</definedName>
    <definedName name="Model_Year" localSheetId="2">#REF!</definedName>
    <definedName name="Model_Year">#REF!</definedName>
    <definedName name="Model_Year_Row" localSheetId="1">#REF!</definedName>
    <definedName name="Model_Year_Row" localSheetId="0">#REF!</definedName>
    <definedName name="Model_Year_Row" localSheetId="2">#REF!</definedName>
    <definedName name="Model_Year_Row">#REF!</definedName>
    <definedName name="NG"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NG"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NG"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N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H단계별" localSheetId="1" hidden="1">{#N/A,#N/A,TRUE,"일정"}</definedName>
    <definedName name="PH단계별" localSheetId="0" hidden="1">{#N/A,#N/A,TRUE,"일정"}</definedName>
    <definedName name="PH단계별" localSheetId="2" hidden="1">{#N/A,#N/A,TRUE,"일정"}</definedName>
    <definedName name="PH단계별" hidden="1">{#N/A,#N/A,TRUE,"일정"}</definedName>
    <definedName name="PPPPPP"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PPPPP"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PPPPP"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PP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O" localSheetId="1" hidden="1">{#N/A,#N/A,TRUE,"일정"}</definedName>
    <definedName name="PRO" localSheetId="0" hidden="1">{#N/A,#N/A,TRUE,"일정"}</definedName>
    <definedName name="PRO" localSheetId="2" hidden="1">{#N/A,#N/A,TRUE,"일정"}</definedName>
    <definedName name="PRO" hidden="1">{#N/A,#N/A,TRUE,"일정"}</definedName>
    <definedName name="Program_Code" localSheetId="1">#REF!</definedName>
    <definedName name="Program_Code" localSheetId="0">#REF!</definedName>
    <definedName name="Program_Code" localSheetId="2">#REF!</definedName>
    <definedName name="Program_Code">#REF!</definedName>
    <definedName name="PROJECT"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OJECT"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OJECT"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OJEC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_Mgr" localSheetId="1">#REF!</definedName>
    <definedName name="Q_Mgr" localSheetId="0">#REF!</definedName>
    <definedName name="Q_Mgr" localSheetId="2">#REF!</definedName>
    <definedName name="Q_Mgr">#REF!</definedName>
    <definedName name="QQ" localSheetId="1" hidden="1">{#N/A,#N/A,TRUE,"일정"}</definedName>
    <definedName name="QQ" localSheetId="0" hidden="1">{#N/A,#N/A,TRUE,"일정"}</definedName>
    <definedName name="QQ" localSheetId="2" hidden="1">{#N/A,#N/A,TRUE,"일정"}</definedName>
    <definedName name="QQ" hidden="1">{#N/A,#N/A,TRUE,"일정"}</definedName>
    <definedName name="QULITY"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ULITY"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ULITY"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ULIT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ange1" localSheetId="1">#REF!</definedName>
    <definedName name="range1" localSheetId="0">#REF!</definedName>
    <definedName name="range1" localSheetId="2">#REF!</definedName>
    <definedName name="range1">#REF!</definedName>
    <definedName name="RESPOT"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ESPOT"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ESPOT"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BOT"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BOT"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BOT"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B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OF" localSheetId="1" hidden="1">{#N/A,#N/A,TRUE,"일정"}</definedName>
    <definedName name="ROOF" localSheetId="0" hidden="1">{#N/A,#N/A,TRUE,"일정"}</definedName>
    <definedName name="ROOF" localSheetId="2" hidden="1">{#N/A,#N/A,TRUE,"일정"}</definedName>
    <definedName name="ROOF" hidden="1">{#N/A,#N/A,TRUE,"일정"}</definedName>
    <definedName name="ROOF투자명세"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OF투자명세"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OF투자명세"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OF투자명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RRRR"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RRRR"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RRRR"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RRR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A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A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A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A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S"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S"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S"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FDG"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FDG"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FDG"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FD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POT"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POT"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POT"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EP"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EP"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EP"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E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able_A1001" localSheetId="1">#REF!</definedName>
    <definedName name="Table_A1001" localSheetId="0">#REF!</definedName>
    <definedName name="Table_A1001" localSheetId="2">#REF!</definedName>
    <definedName name="Table_A1001">#REF!</definedName>
    <definedName name="Table_A101" localSheetId="1">#REF!</definedName>
    <definedName name="Table_A101" localSheetId="0">#REF!</definedName>
    <definedName name="Table_A101" localSheetId="2">#REF!</definedName>
    <definedName name="Table_A101">#REF!</definedName>
    <definedName name="Table_A1021" localSheetId="1">#REF!</definedName>
    <definedName name="Table_A1021" localSheetId="0">#REF!</definedName>
    <definedName name="Table_A1021" localSheetId="2">#REF!</definedName>
    <definedName name="Table_A1021">#REF!</definedName>
    <definedName name="Table_A111" localSheetId="2">#REF!</definedName>
    <definedName name="Table_A111">#REF!</definedName>
    <definedName name="Table_A1141" localSheetId="2">#REF!</definedName>
    <definedName name="Table_A1141">#REF!</definedName>
    <definedName name="Table_A1211" localSheetId="2">#REF!</definedName>
    <definedName name="Table_A1211">#REF!</definedName>
    <definedName name="Table_A1231" localSheetId="2">#REF!</definedName>
    <definedName name="Table_A1231">#REF!</definedName>
    <definedName name="Table_A1261" localSheetId="2">#REF!</definedName>
    <definedName name="Table_A1261">#REF!</definedName>
    <definedName name="Table_A1401" localSheetId="2">#REF!</definedName>
    <definedName name="Table_A1401">#REF!</definedName>
    <definedName name="Table_A141" localSheetId="2">#REF!</definedName>
    <definedName name="Table_A141">#REF!</definedName>
    <definedName name="Table_A1421" localSheetId="2">#REF!</definedName>
    <definedName name="Table_A1421">#REF!</definedName>
    <definedName name="Table_A1431" localSheetId="2">#REF!</definedName>
    <definedName name="Table_A1431">#REF!</definedName>
    <definedName name="Table_A151" localSheetId="2">#REF!</definedName>
    <definedName name="Table_A151">#REF!</definedName>
    <definedName name="Table_A1531" localSheetId="2">#REF!</definedName>
    <definedName name="Table_A1531">#REF!</definedName>
    <definedName name="Table_A161" localSheetId="2">#REF!</definedName>
    <definedName name="Table_A161">#REF!</definedName>
    <definedName name="Table_A1701" localSheetId="2">#REF!</definedName>
    <definedName name="Table_A1701">#REF!</definedName>
    <definedName name="Table_A171" localSheetId="2">#REF!</definedName>
    <definedName name="Table_A171">#REF!</definedName>
    <definedName name="Table_A181" localSheetId="2">#REF!</definedName>
    <definedName name="Table_A181">#REF!</definedName>
    <definedName name="Table_A201" localSheetId="2">#REF!</definedName>
    <definedName name="Table_A201">#REF!</definedName>
    <definedName name="Table_A221" localSheetId="2">#REF!</definedName>
    <definedName name="Table_A221">#REF!</definedName>
    <definedName name="Table_A231" localSheetId="2">#REF!</definedName>
    <definedName name="Table_A231">#REF!</definedName>
    <definedName name="Table_A251" localSheetId="2">#REF!</definedName>
    <definedName name="Table_A251">#REF!</definedName>
    <definedName name="Table_A261" localSheetId="2">#REF!</definedName>
    <definedName name="Table_A261">#REF!</definedName>
    <definedName name="Table_A271" localSheetId="2">#REF!</definedName>
    <definedName name="Table_A271">#REF!</definedName>
    <definedName name="Table_A281" localSheetId="2">#REF!</definedName>
    <definedName name="Table_A281">#REF!</definedName>
    <definedName name="Table_A291" localSheetId="2">#REF!</definedName>
    <definedName name="Table_A291">#REF!</definedName>
    <definedName name="Table_A301" localSheetId="2">#REF!</definedName>
    <definedName name="Table_A301">#REF!</definedName>
    <definedName name="Table_A311" localSheetId="2">#REF!</definedName>
    <definedName name="Table_A311">#REF!</definedName>
    <definedName name="Table_A321" localSheetId="2">#REF!</definedName>
    <definedName name="Table_A321">#REF!</definedName>
    <definedName name="Table_A341" localSheetId="2">#REF!</definedName>
    <definedName name="Table_A341">#REF!</definedName>
    <definedName name="Table_A351" localSheetId="2">#REF!</definedName>
    <definedName name="Table_A351">#REF!</definedName>
    <definedName name="Table_A371" localSheetId="2">#REF!</definedName>
    <definedName name="Table_A371">#REF!</definedName>
    <definedName name="Table_A391" localSheetId="2">#REF!</definedName>
    <definedName name="Table_A391">#REF!</definedName>
    <definedName name="Table_A401" localSheetId="2">#REF!</definedName>
    <definedName name="Table_A401">#REF!</definedName>
    <definedName name="Table_A421" localSheetId="2">#REF!</definedName>
    <definedName name="Table_A421">#REF!</definedName>
    <definedName name="Table_A431" localSheetId="2">#REF!</definedName>
    <definedName name="Table_A431">#REF!</definedName>
    <definedName name="Table_A441" localSheetId="2">#REF!</definedName>
    <definedName name="Table_A441">#REF!</definedName>
    <definedName name="Table_A451" localSheetId="2">#REF!</definedName>
    <definedName name="Table_A451">#REF!</definedName>
    <definedName name="Table_A461" localSheetId="2">#REF!</definedName>
    <definedName name="Table_A461">#REF!</definedName>
    <definedName name="Table_A471" localSheetId="2">#REF!</definedName>
    <definedName name="Table_A471">#REF!</definedName>
    <definedName name="Table_A481" localSheetId="2">#REF!</definedName>
    <definedName name="Table_A481">#REF!</definedName>
    <definedName name="Table_A501" localSheetId="2">#REF!</definedName>
    <definedName name="Table_A501">#REF!</definedName>
    <definedName name="Table_A51" localSheetId="2">#REF!</definedName>
    <definedName name="Table_A51">#REF!</definedName>
    <definedName name="Table_A541" localSheetId="2">#REF!</definedName>
    <definedName name="Table_A541">#REF!</definedName>
    <definedName name="Table_A551" localSheetId="2">#REF!</definedName>
    <definedName name="Table_A551">#REF!</definedName>
    <definedName name="Table_A571" localSheetId="2">#REF!</definedName>
    <definedName name="Table_A571">#REF!</definedName>
    <definedName name="Table_A591" localSheetId="2">#REF!</definedName>
    <definedName name="Table_A591">#REF!</definedName>
    <definedName name="Table_A601" localSheetId="2">#REF!</definedName>
    <definedName name="Table_A601">#REF!</definedName>
    <definedName name="Table_A631" localSheetId="2">#REF!</definedName>
    <definedName name="Table_A631">#REF!</definedName>
    <definedName name="Table_A651" localSheetId="2">#REF!</definedName>
    <definedName name="Table_A651">#REF!</definedName>
    <definedName name="Table_A701" localSheetId="2">#REF!</definedName>
    <definedName name="Table_A701">#REF!</definedName>
    <definedName name="Table_A801" localSheetId="2">#REF!</definedName>
    <definedName name="Table_A801">#REF!</definedName>
    <definedName name="Table_A81" localSheetId="2">#REF!</definedName>
    <definedName name="Table_A81">#REF!</definedName>
    <definedName name="Table_A831" localSheetId="2">#REF!</definedName>
    <definedName name="Table_A831">#REF!</definedName>
    <definedName name="Table_A911" localSheetId="2">#REF!</definedName>
    <definedName name="Table_A911">#REF!</definedName>
    <definedName name="Table_A971" localSheetId="2">#REF!</definedName>
    <definedName name="Table_A971">#REF!</definedName>
    <definedName name="Table_B1001" localSheetId="2">#REF!</definedName>
    <definedName name="Table_B1001">#REF!</definedName>
    <definedName name="Table_B101" localSheetId="2">#REF!</definedName>
    <definedName name="Table_B101">#REF!</definedName>
    <definedName name="Table_B1021" localSheetId="2">#REF!</definedName>
    <definedName name="Table_B1021">#REF!</definedName>
    <definedName name="Table_B111" localSheetId="2">#REF!</definedName>
    <definedName name="Table_B111">#REF!</definedName>
    <definedName name="Table_B1141" localSheetId="2">#REF!</definedName>
    <definedName name="Table_B1141">#REF!</definedName>
    <definedName name="Table_B1211" localSheetId="2">#REF!</definedName>
    <definedName name="Table_B1211">#REF!</definedName>
    <definedName name="Table_B1231" localSheetId="2">#REF!</definedName>
    <definedName name="Table_B1231">#REF!</definedName>
    <definedName name="Table_B1261" localSheetId="2">#REF!</definedName>
    <definedName name="Table_B1261">#REF!</definedName>
    <definedName name="Table_B1401" localSheetId="2">#REF!</definedName>
    <definedName name="Table_B1401">#REF!</definedName>
    <definedName name="Table_B141" localSheetId="2">#REF!</definedName>
    <definedName name="Table_B141">#REF!</definedName>
    <definedName name="Table_B1421" localSheetId="2">#REF!</definedName>
    <definedName name="Table_B1421">#REF!</definedName>
    <definedName name="Table_B1431" localSheetId="2">#REF!</definedName>
    <definedName name="Table_B1431">#REF!</definedName>
    <definedName name="Table_B151" localSheetId="2">#REF!</definedName>
    <definedName name="Table_B151">#REF!</definedName>
    <definedName name="Table_B1531" localSheetId="2">#REF!</definedName>
    <definedName name="Table_B1531">#REF!</definedName>
    <definedName name="Table_B161" localSheetId="2">#REF!</definedName>
    <definedName name="Table_B161">#REF!</definedName>
    <definedName name="Table_B1701" localSheetId="2">#REF!</definedName>
    <definedName name="Table_B1701">#REF!</definedName>
    <definedName name="Table_B171" localSheetId="2">#REF!</definedName>
    <definedName name="Table_B171">#REF!</definedName>
    <definedName name="Table_B181" localSheetId="2">#REF!</definedName>
    <definedName name="Table_B181">#REF!</definedName>
    <definedName name="Table_B201" localSheetId="2">#REF!</definedName>
    <definedName name="Table_B201">#REF!</definedName>
    <definedName name="Table_B221" localSheetId="2">#REF!</definedName>
    <definedName name="Table_B221">#REF!</definedName>
    <definedName name="Table_B231" localSheetId="2">#REF!</definedName>
    <definedName name="Table_B231">#REF!</definedName>
    <definedName name="Table_B251" localSheetId="2">#REF!</definedName>
    <definedName name="Table_B251">#REF!</definedName>
    <definedName name="Table_B261" localSheetId="2">#REF!</definedName>
    <definedName name="Table_B261">#REF!</definedName>
    <definedName name="Table_B271" localSheetId="2">#REF!</definedName>
    <definedName name="Table_B271">#REF!</definedName>
    <definedName name="Table_B281" localSheetId="2">#REF!</definedName>
    <definedName name="Table_B281">#REF!</definedName>
    <definedName name="Table_B291" localSheetId="2">#REF!</definedName>
    <definedName name="Table_B291">#REF!</definedName>
    <definedName name="Table_B301" localSheetId="2">#REF!</definedName>
    <definedName name="Table_B301">#REF!</definedName>
    <definedName name="Table_B311" localSheetId="2">#REF!</definedName>
    <definedName name="Table_B311">#REF!</definedName>
    <definedName name="Table_B321" localSheetId="2">#REF!</definedName>
    <definedName name="Table_B321">#REF!</definedName>
    <definedName name="Table_B341" localSheetId="2">#REF!</definedName>
    <definedName name="Table_B341">#REF!</definedName>
    <definedName name="Table_B351" localSheetId="2">#REF!</definedName>
    <definedName name="Table_B351">#REF!</definedName>
    <definedName name="Table_B371" localSheetId="2">#REF!</definedName>
    <definedName name="Table_B371">#REF!</definedName>
    <definedName name="Table_B391" localSheetId="2">#REF!</definedName>
    <definedName name="Table_B391">#REF!</definedName>
    <definedName name="Table_B401" localSheetId="2">#REF!</definedName>
    <definedName name="Table_B401">#REF!</definedName>
    <definedName name="Table_B421" localSheetId="2">#REF!</definedName>
    <definedName name="Table_B421">#REF!</definedName>
    <definedName name="Table_B431" localSheetId="2">#REF!</definedName>
    <definedName name="Table_B431">#REF!</definedName>
    <definedName name="Table_B441" localSheetId="2">#REF!</definedName>
    <definedName name="Table_B441">#REF!</definedName>
    <definedName name="Table_B451" localSheetId="2">#REF!</definedName>
    <definedName name="Table_B451">#REF!</definedName>
    <definedName name="Table_B461" localSheetId="2">#REF!</definedName>
    <definedName name="Table_B461">#REF!</definedName>
    <definedName name="Table_B471" localSheetId="2">#REF!</definedName>
    <definedName name="Table_B471">#REF!</definedName>
    <definedName name="Table_B481" localSheetId="2">#REF!</definedName>
    <definedName name="Table_B481">#REF!</definedName>
    <definedName name="Table_B501" localSheetId="2">#REF!</definedName>
    <definedName name="Table_B501">#REF!</definedName>
    <definedName name="Table_B51" localSheetId="2">#REF!</definedName>
    <definedName name="Table_B51">#REF!</definedName>
    <definedName name="Table_B541" localSheetId="2">#REF!</definedName>
    <definedName name="Table_B541">#REF!</definedName>
    <definedName name="Table_B551" localSheetId="2">#REF!</definedName>
    <definedName name="Table_B551">#REF!</definedName>
    <definedName name="Table_B571" localSheetId="2">#REF!</definedName>
    <definedName name="Table_B571">#REF!</definedName>
    <definedName name="Table_B591" localSheetId="2">#REF!</definedName>
    <definedName name="Table_B591">#REF!</definedName>
    <definedName name="Table_B601" localSheetId="2">#REF!</definedName>
    <definedName name="Table_B601">#REF!</definedName>
    <definedName name="Table_B631" localSheetId="2">#REF!</definedName>
    <definedName name="Table_B631">#REF!</definedName>
    <definedName name="Table_B651" localSheetId="2">#REF!</definedName>
    <definedName name="Table_B651">#REF!</definedName>
    <definedName name="Table_B701" localSheetId="2">#REF!</definedName>
    <definedName name="Table_B701">#REF!</definedName>
    <definedName name="Table_B801" localSheetId="2">#REF!</definedName>
    <definedName name="Table_B801">#REF!</definedName>
    <definedName name="Table_B81" localSheetId="2">#REF!</definedName>
    <definedName name="Table_B81">#REF!</definedName>
    <definedName name="Table_B831" localSheetId="2">#REF!</definedName>
    <definedName name="Table_B831">#REF!</definedName>
    <definedName name="Table_B911" localSheetId="2">#REF!</definedName>
    <definedName name="Table_B911">#REF!</definedName>
    <definedName name="Table_B971" localSheetId="2">#REF!</definedName>
    <definedName name="Table_B971">#REF!</definedName>
    <definedName name="TJ"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J"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J"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K" localSheetId="1" hidden="1">{#N/A,#N/A,FALSE,"인원";#N/A,#N/A,FALSE,"비용2";#N/A,#N/A,FALSE,"비용1";#N/A,#N/A,FALSE,"비용";#N/A,#N/A,FALSE,"보증2";#N/A,#N/A,FALSE,"보증1";#N/A,#N/A,FALSE,"보증";#N/A,#N/A,FALSE,"손익1";#N/A,#N/A,FALSE,"손익";#N/A,#N/A,FALSE,"부서별매출";#N/A,#N/A,FALSE,"매출"}</definedName>
    <definedName name="TK" localSheetId="0" hidden="1">{#N/A,#N/A,FALSE,"인원";#N/A,#N/A,FALSE,"비용2";#N/A,#N/A,FALSE,"비용1";#N/A,#N/A,FALSE,"비용";#N/A,#N/A,FALSE,"보증2";#N/A,#N/A,FALSE,"보증1";#N/A,#N/A,FALSE,"보증";#N/A,#N/A,FALSE,"손익1";#N/A,#N/A,FALSE,"손익";#N/A,#N/A,FALSE,"부서별매출";#N/A,#N/A,FALSE,"매출"}</definedName>
    <definedName name="TK" localSheetId="2" hidden="1">{#N/A,#N/A,FALSE,"인원";#N/A,#N/A,FALSE,"비용2";#N/A,#N/A,FALSE,"비용1";#N/A,#N/A,FALSE,"비용";#N/A,#N/A,FALSE,"보증2";#N/A,#N/A,FALSE,"보증1";#N/A,#N/A,FALSE,"보증";#N/A,#N/A,FALSE,"손익1";#N/A,#N/A,FALSE,"손익";#N/A,#N/A,FALSE,"부서별매출";#N/A,#N/A,FALSE,"매출"}</definedName>
    <definedName name="TK" hidden="1">{#N/A,#N/A,FALSE,"인원";#N/A,#N/A,FALSE,"비용2";#N/A,#N/A,FALSE,"비용1";#N/A,#N/A,FALSE,"비용";#N/A,#N/A,FALSE,"보증2";#N/A,#N/A,FALSE,"보증1";#N/A,#N/A,FALSE,"보증";#N/A,#N/A,FALSE,"손익1";#N/A,#N/A,FALSE,"손익";#N/A,#N/A,FALSE,"부서별매출";#N/A,#N/A,FALSE,"매출"}</definedName>
    <definedName name="TTN"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N"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N"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P"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P"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P"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T"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T"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T"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DSAG" localSheetId="1" hidden="1">{#N/A,#N/A,TRUE,"일정"}</definedName>
    <definedName name="VDSAG" localSheetId="0" hidden="1">{#N/A,#N/A,TRUE,"일정"}</definedName>
    <definedName name="VDSAG" localSheetId="2" hidden="1">{#N/A,#N/A,TRUE,"일정"}</definedName>
    <definedName name="VDSAG" hidden="1">{#N/A,#N/A,TRUE,"일정"}</definedName>
    <definedName name="VLE_LIST" localSheetId="1">#REF!</definedName>
    <definedName name="VLE_LIST" localSheetId="0">#REF!</definedName>
    <definedName name="VLE_LIST" localSheetId="2">#REF!</definedName>
    <definedName name="VLE_LIST">#REF!</definedName>
    <definedName name="VV" localSheetId="1" hidden="1">{#N/A,#N/A,TRUE,"일정"}</definedName>
    <definedName name="VV" localSheetId="0" hidden="1">{#N/A,#N/A,TRUE,"일정"}</definedName>
    <definedName name="VV" localSheetId="2" hidden="1">{#N/A,#N/A,TRUE,"일정"}</definedName>
    <definedName name="VV" hidden="1">{#N/A,#N/A,TRUE,"일정"}</definedName>
    <definedName name="we" localSheetId="1" hidden="1">{#N/A,#N/A,FALSE,"인원";#N/A,#N/A,FALSE,"비용2";#N/A,#N/A,FALSE,"비용1";#N/A,#N/A,FALSE,"비용";#N/A,#N/A,FALSE,"보증2";#N/A,#N/A,FALSE,"보증1";#N/A,#N/A,FALSE,"보증";#N/A,#N/A,FALSE,"손익1";#N/A,#N/A,FALSE,"손익";#N/A,#N/A,FALSE,"부서별매출";#N/A,#N/A,FALSE,"매출"}</definedName>
    <definedName name="we" localSheetId="0" hidden="1">{#N/A,#N/A,FALSE,"인원";#N/A,#N/A,FALSE,"비용2";#N/A,#N/A,FALSE,"비용1";#N/A,#N/A,FALSE,"비용";#N/A,#N/A,FALSE,"보증2";#N/A,#N/A,FALSE,"보증1";#N/A,#N/A,FALSE,"보증";#N/A,#N/A,FALSE,"손익1";#N/A,#N/A,FALSE,"손익";#N/A,#N/A,FALSE,"부서별매출";#N/A,#N/A,FALSE,"매출"}</definedName>
    <definedName name="we" localSheetId="2" hidden="1">{#N/A,#N/A,FALSE,"인원";#N/A,#N/A,FALSE,"비용2";#N/A,#N/A,FALSE,"비용1";#N/A,#N/A,FALSE,"비용";#N/A,#N/A,FALSE,"보증2";#N/A,#N/A,FALSE,"보증1";#N/A,#N/A,FALSE,"보증";#N/A,#N/A,FALSE,"손익1";#N/A,#N/A,FALSE,"손익";#N/A,#N/A,FALSE,"부서별매출";#N/A,#N/A,FALSE,"매출"}</definedName>
    <definedName name="we" hidden="1">{#N/A,#N/A,FALSE,"인원";#N/A,#N/A,FALSE,"비용2";#N/A,#N/A,FALSE,"비용1";#N/A,#N/A,FALSE,"비용";#N/A,#N/A,FALSE,"보증2";#N/A,#N/A,FALSE,"보증1";#N/A,#N/A,FALSE,"보증";#N/A,#N/A,FALSE,"손익1";#N/A,#N/A,FALSE,"손익";#N/A,#N/A,FALSE,"부서별매출";#N/A,#N/A,FALSE,"매출"}</definedName>
    <definedName name="WP투자사업개요"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P투자사업개요"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P투자사업개요"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P투자사업개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KIM2." localSheetId="1"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wrn.KIM2." localSheetId="0"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wrn.KIM2." localSheetId="2"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wrn.KIM2."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wrn.RPT." localSheetId="1" hidden="1">{#N/A,#N/A,FALSE,"인원";#N/A,#N/A,FALSE,"비용2";#N/A,#N/A,FALSE,"비용1";#N/A,#N/A,FALSE,"비용";#N/A,#N/A,FALSE,"보증2";#N/A,#N/A,FALSE,"보증1";#N/A,#N/A,FALSE,"보증";#N/A,#N/A,FALSE,"손익1";#N/A,#N/A,FALSE,"손익";#N/A,#N/A,FALSE,"부서별매출";#N/A,#N/A,FALSE,"매출"}</definedName>
    <definedName name="wrn.RPT." localSheetId="0" hidden="1">{#N/A,#N/A,FALSE,"인원";#N/A,#N/A,FALSE,"비용2";#N/A,#N/A,FALSE,"비용1";#N/A,#N/A,FALSE,"비용";#N/A,#N/A,FALSE,"보증2";#N/A,#N/A,FALSE,"보증1";#N/A,#N/A,FALSE,"보증";#N/A,#N/A,FALSE,"손익1";#N/A,#N/A,FALSE,"손익";#N/A,#N/A,FALSE,"부서별매출";#N/A,#N/A,FALSE,"매출"}</definedName>
    <definedName name="wrn.RPT." localSheetId="2"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자판정비._.월간회의자료."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주간._.보고." localSheetId="1" hidden="1">{#N/A,#N/A,TRUE,"일정"}</definedName>
    <definedName name="wrn.주간._.보고." localSheetId="0" hidden="1">{#N/A,#N/A,TRUE,"일정"}</definedName>
    <definedName name="wrn.주간._.보고." localSheetId="2" hidden="1">{#N/A,#N/A,TRUE,"일정"}</definedName>
    <definedName name="wrn.주간._.보고." hidden="1">{#N/A,#N/A,TRUE,"일정"}</definedName>
    <definedName name="WWW"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XX" localSheetId="1" hidden="1">{#N/A,#N/A,TRUE,"일정"}</definedName>
    <definedName name="XX" localSheetId="0" hidden="1">{#N/A,#N/A,TRUE,"일정"}</definedName>
    <definedName name="XX" localSheetId="2" hidden="1">{#N/A,#N/A,TRUE,"일정"}</definedName>
    <definedName name="XX" hidden="1">{#N/A,#N/A,TRUE,"일정"}</definedName>
    <definedName name="ㄱㄷㄱㄱ" localSheetId="1" hidden="1">{#N/A,#N/A,TRUE,"일정"}</definedName>
    <definedName name="ㄱㄷㄱㄱ" localSheetId="0" hidden="1">{#N/A,#N/A,TRUE,"일정"}</definedName>
    <definedName name="ㄱㄷㄱㄱ" localSheetId="2" hidden="1">{#N/A,#N/A,TRUE,"일정"}</definedName>
    <definedName name="ㄱㄷㄱㄱ" hidden="1">{#N/A,#N/A,TRUE,"일정"}</definedName>
    <definedName name="가"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가"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가"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토중QC"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토중QC"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토중QC"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토중QC"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긴"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긴"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긴"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정룡"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정룡"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정룡"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정룡"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너" localSheetId="1" hidden="1">{#N/A,#N/A,FALSE,"인원";#N/A,#N/A,FALSE,"비용2";#N/A,#N/A,FALSE,"비용1";#N/A,#N/A,FALSE,"비용";#N/A,#N/A,FALSE,"보증2";#N/A,#N/A,FALSE,"보증1";#N/A,#N/A,FALSE,"보증";#N/A,#N/A,FALSE,"손익1";#N/A,#N/A,FALSE,"손익";#N/A,#N/A,FALSE,"부서별매출";#N/A,#N/A,FALSE,"매출"}</definedName>
    <definedName name="너" localSheetId="0" hidden="1">{#N/A,#N/A,FALSE,"인원";#N/A,#N/A,FALSE,"비용2";#N/A,#N/A,FALSE,"비용1";#N/A,#N/A,FALSE,"비용";#N/A,#N/A,FALSE,"보증2";#N/A,#N/A,FALSE,"보증1";#N/A,#N/A,FALSE,"보증";#N/A,#N/A,FALSE,"손익1";#N/A,#N/A,FALSE,"손익";#N/A,#N/A,FALSE,"부서별매출";#N/A,#N/A,FALSE,"매출"}</definedName>
    <definedName name="너" localSheetId="2" hidden="1">{#N/A,#N/A,FALSE,"인원";#N/A,#N/A,FALSE,"비용2";#N/A,#N/A,FALSE,"비용1";#N/A,#N/A,FALSE,"비용";#N/A,#N/A,FALSE,"보증2";#N/A,#N/A,FALSE,"보증1";#N/A,#N/A,FALSE,"보증";#N/A,#N/A,FALSE,"손익1";#N/A,#N/A,FALSE,"손익";#N/A,#N/A,FALSE,"부서별매출";#N/A,#N/A,FALSE,"매출"}</definedName>
    <definedName name="너" hidden="1">{#N/A,#N/A,FALSE,"인원";#N/A,#N/A,FALSE,"비용2";#N/A,#N/A,FALSE,"비용1";#N/A,#N/A,FALSE,"비용";#N/A,#N/A,FALSE,"보증2";#N/A,#N/A,FALSE,"보증1";#N/A,#N/A,FALSE,"보증";#N/A,#N/A,FALSE,"손익1";#N/A,#N/A,FALSE,"손익";#N/A,#N/A,FALSE,"부서별매출";#N/A,#N/A,FALSE,"매출"}</definedName>
    <definedName name="도"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장"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장"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장"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장"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ㄹ"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ㄹ"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ㄹ"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로"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로"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로"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라ㅣ"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라ㅣ"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라ㅣ"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라ㅣ"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루프"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루프"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루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루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ㅁ"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ㅁ"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ㅁ"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메인"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메인"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메인"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메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모"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모"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모"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모"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류" localSheetId="1" hidden="1">{#N/A,#N/A,TRUE,"일정"}</definedName>
    <definedName name="물류" localSheetId="0" hidden="1">{#N/A,#N/A,TRUE,"일정"}</definedName>
    <definedName name="물류" localSheetId="2" hidden="1">{#N/A,#N/A,TRUE,"일정"}</definedName>
    <definedName name="물류" hidden="1">{#N/A,#N/A,TRUE,"일정"}</definedName>
    <definedName name="물류혁신" localSheetId="1" hidden="1">{#N/A,#N/A,FALSE,"인원";#N/A,#N/A,FALSE,"비용2";#N/A,#N/A,FALSE,"비용1";#N/A,#N/A,FALSE,"비용";#N/A,#N/A,FALSE,"보증2";#N/A,#N/A,FALSE,"보증1";#N/A,#N/A,FALSE,"보증";#N/A,#N/A,FALSE,"손익1";#N/A,#N/A,FALSE,"손익";#N/A,#N/A,FALSE,"부서별매출";#N/A,#N/A,FALSE,"매출"}</definedName>
    <definedName name="물류혁신" localSheetId="0" hidden="1">{#N/A,#N/A,FALSE,"인원";#N/A,#N/A,FALSE,"비용2";#N/A,#N/A,FALSE,"비용1";#N/A,#N/A,FALSE,"비용";#N/A,#N/A,FALSE,"보증2";#N/A,#N/A,FALSE,"보증1";#N/A,#N/A,FALSE,"보증";#N/A,#N/A,FALSE,"손익1";#N/A,#N/A,FALSE,"손익";#N/A,#N/A,FALSE,"부서별매출";#N/A,#N/A,FALSE,"매출"}</definedName>
    <definedName name="물류혁신" localSheetId="2" hidden="1">{#N/A,#N/A,FALSE,"인원";#N/A,#N/A,FALSE,"비용2";#N/A,#N/A,FALSE,"비용1";#N/A,#N/A,FALSE,"비용";#N/A,#N/A,FALSE,"보증2";#N/A,#N/A,FALSE,"보증1";#N/A,#N/A,FALSE,"보증";#N/A,#N/A,FALSE,"손익1";#N/A,#N/A,FALSE,"손익";#N/A,#N/A,FALSE,"부서별매출";#N/A,#N/A,FALSE,"매출"}</definedName>
    <definedName name="물류혁신" hidden="1">{#N/A,#N/A,FALSE,"인원";#N/A,#N/A,FALSE,"비용2";#N/A,#N/A,FALSE,"비용1";#N/A,#N/A,FALSE,"비용";#N/A,#N/A,FALSE,"보증2";#N/A,#N/A,FALSE,"보증1";#N/A,#N/A,FALSE,"보증";#N/A,#N/A,FALSE,"손익1";#N/A,#N/A,FALSE,"손익";#N/A,#N/A,FALSE,"부서별매출";#N/A,#N/A,FALSE,"매출"}</definedName>
    <definedName name="물류혁신2"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류혁신2"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류혁신2"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류혁신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므" localSheetId="1" hidden="1">{#N/A,#N/A,TRUE,"일정"}</definedName>
    <definedName name="므" localSheetId="0" hidden="1">{#N/A,#N/A,TRUE,"일정"}</definedName>
    <definedName name="므" localSheetId="2" hidden="1">{#N/A,#N/A,TRUE,"일정"}</definedName>
    <definedName name="므" hidden="1">{#N/A,#N/A,TRUE,"일정"}</definedName>
    <definedName name="미" localSheetId="1" hidden="1">{#N/A,#N/A,TRUE,"일정"}</definedName>
    <definedName name="미" localSheetId="0" hidden="1">{#N/A,#N/A,TRUE,"일정"}</definedName>
    <definedName name="미" localSheetId="2" hidden="1">{#N/A,#N/A,TRUE,"일정"}</definedName>
    <definedName name="미" hidden="1">{#N/A,#N/A,TRUE,"일정"}</definedName>
    <definedName name="미승인"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ㅂ" localSheetId="1" hidden="1">#REF!</definedName>
    <definedName name="ㅂㅂㅂ" localSheetId="0" hidden="1">#REF!</definedName>
    <definedName name="ㅂㅂㅂ" localSheetId="2" hidden="1">#REF!</definedName>
    <definedName name="ㅂㅂㅂ" hidden="1">#REF!</definedName>
    <definedName name="박"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정" localSheetId="1" hidden="1">{#N/A,#N/A,TRUE,"일정"}</definedName>
    <definedName name="박정" localSheetId="0" hidden="1">{#N/A,#N/A,TRUE,"일정"}</definedName>
    <definedName name="박정" localSheetId="2" hidden="1">{#N/A,#N/A,TRUE,"일정"}</definedName>
    <definedName name="박정" hidden="1">{#N/A,#N/A,TRUE,"일정"}</definedName>
    <definedName name="별"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별"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보고"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보고"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보고"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보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ㅅㄹ녀ㅛㅅ누ㅛㅅㄴ구ㅛㅅㄱ누" localSheetId="1" hidden="1">{#N/A,#N/A,TRUE,"일정"}</definedName>
    <definedName name="ㅅㄹ녀ㅛㅅ누ㅛㅅㄴ구ㅛㅅㄱ누" localSheetId="0" hidden="1">{#N/A,#N/A,TRUE,"일정"}</definedName>
    <definedName name="ㅅㄹ녀ㅛㅅ누ㅛㅅㄴ구ㅛㅅㄱ누" localSheetId="2" hidden="1">{#N/A,#N/A,TRUE,"일정"}</definedName>
    <definedName name="ㅅㄹ녀ㅛㅅ누ㅛㅅㄴ구ㅛㅅㄱ누" hidden="1">{#N/A,#N/A,TRUE,"일정"}</definedName>
    <definedName name="ㅅㅅㅅ" localSheetId="1" hidden="1">{#N/A,#N/A,TRUE,"일정"}</definedName>
    <definedName name="ㅅㅅㅅ" localSheetId="0" hidden="1">{#N/A,#N/A,TRUE,"일정"}</definedName>
    <definedName name="ㅅㅅㅅ" localSheetId="2" hidden="1">{#N/A,#N/A,TRUE,"일정"}</definedName>
    <definedName name="ㅅㅅㅅ" hidden="1">{#N/A,#N/A,TRUE,"일정"}</definedName>
    <definedName name="생산일정"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일정"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일정"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구판"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구판"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구판"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구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설비"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설비"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설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설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신용" localSheetId="1" hidden="1">{#N/A,#N/A,FALSE,"인원";#N/A,#N/A,FALSE,"비용2";#N/A,#N/A,FALSE,"비용1";#N/A,#N/A,FALSE,"비용";#N/A,#N/A,FALSE,"보증2";#N/A,#N/A,FALSE,"보증1";#N/A,#N/A,FALSE,"보증";#N/A,#N/A,FALSE,"손익1";#N/A,#N/A,FALSE,"손익";#N/A,#N/A,FALSE,"부서별매출";#N/A,#N/A,FALSE,"매출"}</definedName>
    <definedName name="신용" localSheetId="0" hidden="1">{#N/A,#N/A,FALSE,"인원";#N/A,#N/A,FALSE,"비용2";#N/A,#N/A,FALSE,"비용1";#N/A,#N/A,FALSE,"비용";#N/A,#N/A,FALSE,"보증2";#N/A,#N/A,FALSE,"보증1";#N/A,#N/A,FALSE,"보증";#N/A,#N/A,FALSE,"손익1";#N/A,#N/A,FALSE,"손익";#N/A,#N/A,FALSE,"부서별매출";#N/A,#N/A,FALSE,"매출"}</definedName>
    <definedName name="신용" localSheetId="2" hidden="1">{#N/A,#N/A,FALSE,"인원";#N/A,#N/A,FALSE,"비용2";#N/A,#N/A,FALSE,"비용1";#N/A,#N/A,FALSE,"비용";#N/A,#N/A,FALSE,"보증2";#N/A,#N/A,FALSE,"보증1";#N/A,#N/A,FALSE,"보증";#N/A,#N/A,FALSE,"손익1";#N/A,#N/A,FALSE,"손익";#N/A,#N/A,FALSE,"부서별매출";#N/A,#N/A,FALSE,"매출"}</definedName>
    <definedName name="신용" hidden="1">{#N/A,#N/A,FALSE,"인원";#N/A,#N/A,FALSE,"비용2";#N/A,#N/A,FALSE,"비용1";#N/A,#N/A,FALSE,"비용";#N/A,#N/A,FALSE,"보증2";#N/A,#N/A,FALSE,"보증1";#N/A,#N/A,FALSE,"보증";#N/A,#N/A,FALSE,"손익1";#N/A,#N/A,FALSE,"손익";#N/A,#N/A,FALSE,"부서별매출";#N/A,#N/A,FALSE,"매출"}</definedName>
    <definedName name="실적3"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실적3"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실적3"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실적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ㄳ"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ㄳ"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ㄳ"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ㄳ"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ㅇ" localSheetId="1" hidden="1">{#N/A,#N/A,TRUE,"일정"}</definedName>
    <definedName name="ㅇㅇㅇ" localSheetId="0" hidden="1">{#N/A,#N/A,TRUE,"일정"}</definedName>
    <definedName name="ㅇㅇㅇ" localSheetId="2" hidden="1">{#N/A,#N/A,TRUE,"일정"}</definedName>
    <definedName name="ㅇㅇㅇ" hidden="1">{#N/A,#N/A,TRUE,"일정"}</definedName>
    <definedName name="아아"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아"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앙"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앙"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앙"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앙"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양산조직"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양산조직"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양산조직"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양산조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완성"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완성"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완성"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완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완성차물류비" localSheetId="1" hidden="1">{#N/A,#N/A,FALSE,"인원";#N/A,#N/A,FALSE,"비용2";#N/A,#N/A,FALSE,"비용1";#N/A,#N/A,FALSE,"비용";#N/A,#N/A,FALSE,"보증2";#N/A,#N/A,FALSE,"보증1";#N/A,#N/A,FALSE,"보증";#N/A,#N/A,FALSE,"손익1";#N/A,#N/A,FALSE,"손익";#N/A,#N/A,FALSE,"부서별매출";#N/A,#N/A,FALSE,"매출"}</definedName>
    <definedName name="완성차물류비" localSheetId="0" hidden="1">{#N/A,#N/A,FALSE,"인원";#N/A,#N/A,FALSE,"비용2";#N/A,#N/A,FALSE,"비용1";#N/A,#N/A,FALSE,"비용";#N/A,#N/A,FALSE,"보증2";#N/A,#N/A,FALSE,"보증1";#N/A,#N/A,FALSE,"보증";#N/A,#N/A,FALSE,"손익1";#N/A,#N/A,FALSE,"손익";#N/A,#N/A,FALSE,"부서별매출";#N/A,#N/A,FALSE,"매출"}</definedName>
    <definedName name="완성차물류비" localSheetId="2" hidden="1">{#N/A,#N/A,FALSE,"인원";#N/A,#N/A,FALSE,"비용2";#N/A,#N/A,FALSE,"비용1";#N/A,#N/A,FALSE,"비용";#N/A,#N/A,FALSE,"보증2";#N/A,#N/A,FALSE,"보증1";#N/A,#N/A,FALSE,"보증";#N/A,#N/A,FALSE,"손익1";#N/A,#N/A,FALSE,"손익";#N/A,#N/A,FALSE,"부서별매출";#N/A,#N/A,FALSE,"매출"}</definedName>
    <definedName name="완성차물류비" hidden="1">{#N/A,#N/A,FALSE,"인원";#N/A,#N/A,FALSE,"비용2";#N/A,#N/A,FALSE,"비용1";#N/A,#N/A,FALSE,"비용";#N/A,#N/A,FALSE,"보증2";#N/A,#N/A,FALSE,"보증1";#N/A,#N/A,FALSE,"보증";#N/A,#N/A,FALSE,"손익1";#N/A,#N/A,FALSE,"손익";#N/A,#N/A,FALSE,"부서별매출";#N/A,#N/A,FALSE,"매출"}</definedName>
    <definedName name="요건_3"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_1"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_1"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_1"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_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우리" localSheetId="1" hidden="1">{#N/A,#N/A,FALSE,"인원";#N/A,#N/A,FALSE,"비용2";#N/A,#N/A,FALSE,"비용1";#N/A,#N/A,FALSE,"비용";#N/A,#N/A,FALSE,"보증2";#N/A,#N/A,FALSE,"보증1";#N/A,#N/A,FALSE,"보증";#N/A,#N/A,FALSE,"손익1";#N/A,#N/A,FALSE,"손익";#N/A,#N/A,FALSE,"부서별매출";#N/A,#N/A,FALSE,"매출"}</definedName>
    <definedName name="우리" localSheetId="0" hidden="1">{#N/A,#N/A,FALSE,"인원";#N/A,#N/A,FALSE,"비용2";#N/A,#N/A,FALSE,"비용1";#N/A,#N/A,FALSE,"비용";#N/A,#N/A,FALSE,"보증2";#N/A,#N/A,FALSE,"보증1";#N/A,#N/A,FALSE,"보증";#N/A,#N/A,FALSE,"손익1";#N/A,#N/A,FALSE,"손익";#N/A,#N/A,FALSE,"부서별매출";#N/A,#N/A,FALSE,"매출"}</definedName>
    <definedName name="우리" localSheetId="2" hidden="1">{#N/A,#N/A,FALSE,"인원";#N/A,#N/A,FALSE,"비용2";#N/A,#N/A,FALSE,"비용1";#N/A,#N/A,FALSE,"비용";#N/A,#N/A,FALSE,"보증2";#N/A,#N/A,FALSE,"보증1";#N/A,#N/A,FALSE,"보증";#N/A,#N/A,FALSE,"손익1";#N/A,#N/A,FALSE,"손익";#N/A,#N/A,FALSE,"부서별매출";#N/A,#N/A,FALSE,"매출"}</definedName>
    <definedName name="우리" hidden="1">{#N/A,#N/A,FALSE,"인원";#N/A,#N/A,FALSE,"비용2";#N/A,#N/A,FALSE,"비용1";#N/A,#N/A,FALSE,"비용";#N/A,#N/A,FALSE,"보증2";#N/A,#N/A,FALSE,"보증1";#N/A,#N/A,FALSE,"보증";#N/A,#N/A,FALSE,"손익1";#N/A,#N/A,FALSE,"손익";#N/A,#N/A,FALSE,"부서별매출";#N/A,#N/A,FALSE,"매출"}</definedName>
    <definedName name="유사"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유사"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유사"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유사"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법제"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법제"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법제"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법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정계획"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정계획"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정계획"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정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ㄷㅈ"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ㄷㅈ"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ㄷㅈ"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ㄷ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재고"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재고"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재고"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재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저"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저"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저"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정비대수" localSheetId="1" hidden="1">{#N/A,#N/A,FALSE,"인원";#N/A,#N/A,FALSE,"비용2";#N/A,#N/A,FALSE,"비용1";#N/A,#N/A,FALSE,"비용";#N/A,#N/A,FALSE,"보증2";#N/A,#N/A,FALSE,"보증1";#N/A,#N/A,FALSE,"보증";#N/A,#N/A,FALSE,"손익1";#N/A,#N/A,FALSE,"손익";#N/A,#N/A,FALSE,"부서별매출";#N/A,#N/A,FALSE,"매출"}</definedName>
    <definedName name="정비대수" localSheetId="0" hidden="1">{#N/A,#N/A,FALSE,"인원";#N/A,#N/A,FALSE,"비용2";#N/A,#N/A,FALSE,"비용1";#N/A,#N/A,FALSE,"비용";#N/A,#N/A,FALSE,"보증2";#N/A,#N/A,FALSE,"보증1";#N/A,#N/A,FALSE,"보증";#N/A,#N/A,FALSE,"손익1";#N/A,#N/A,FALSE,"손익";#N/A,#N/A,FALSE,"부서별매출";#N/A,#N/A,FALSE,"매출"}</definedName>
    <definedName name="정비대수" localSheetId="2" hidden="1">{#N/A,#N/A,FALSE,"인원";#N/A,#N/A,FALSE,"비용2";#N/A,#N/A,FALSE,"비용1";#N/A,#N/A,FALSE,"비용";#N/A,#N/A,FALSE,"보증2";#N/A,#N/A,FALSE,"보증1";#N/A,#N/A,FALSE,"보증";#N/A,#N/A,FALSE,"손익1";#N/A,#N/A,FALSE,"손익";#N/A,#N/A,FALSE,"부서별매출";#N/A,#N/A,FALSE,"매출"}</definedName>
    <definedName name="정비대수" hidden="1">{#N/A,#N/A,FALSE,"인원";#N/A,#N/A,FALSE,"비용2";#N/A,#N/A,FALSE,"비용1";#N/A,#N/A,FALSE,"비용";#N/A,#N/A,FALSE,"보증2";#N/A,#N/A,FALSE,"보증1";#N/A,#N/A,FALSE,"보증";#N/A,#N/A,FALSE,"손익1";#N/A,#N/A,FALSE,"손익";#N/A,#N/A,FALSE,"부서별매출";#N/A,#N/A,FALSE,"매출"}</definedName>
    <definedName name="조립"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조립"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조립"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조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중" localSheetId="1" hidden="1">{#N/A,#N/A,FALSE,"인원";#N/A,#N/A,FALSE,"비용2";#N/A,#N/A,FALSE,"비용1";#N/A,#N/A,FALSE,"비용";#N/A,#N/A,FALSE,"보증2";#N/A,#N/A,FALSE,"보증1";#N/A,#N/A,FALSE,"보증";#N/A,#N/A,FALSE,"손익1";#N/A,#N/A,FALSE,"손익";#N/A,#N/A,FALSE,"부서별매출";#N/A,#N/A,FALSE,"매출"}</definedName>
    <definedName name="중" localSheetId="0" hidden="1">{#N/A,#N/A,FALSE,"인원";#N/A,#N/A,FALSE,"비용2";#N/A,#N/A,FALSE,"비용1";#N/A,#N/A,FALSE,"비용";#N/A,#N/A,FALSE,"보증2";#N/A,#N/A,FALSE,"보증1";#N/A,#N/A,FALSE,"보증";#N/A,#N/A,FALSE,"손익1";#N/A,#N/A,FALSE,"손익";#N/A,#N/A,FALSE,"부서별매출";#N/A,#N/A,FALSE,"매출"}</definedName>
    <definedName name="중" localSheetId="2" hidden="1">{#N/A,#N/A,FALSE,"인원";#N/A,#N/A,FALSE,"비용2";#N/A,#N/A,FALSE,"비용1";#N/A,#N/A,FALSE,"비용";#N/A,#N/A,FALSE,"보증2";#N/A,#N/A,FALSE,"보증1";#N/A,#N/A,FALSE,"보증";#N/A,#N/A,FALSE,"손익1";#N/A,#N/A,FALSE,"손익";#N/A,#N/A,FALSE,"부서별매출";#N/A,#N/A,FALSE,"매출"}</definedName>
    <definedName name="중" hidden="1">{#N/A,#N/A,FALSE,"인원";#N/A,#N/A,FALSE,"비용2";#N/A,#N/A,FALSE,"비용1";#N/A,#N/A,FALSE,"비용";#N/A,#N/A,FALSE,"보증2";#N/A,#N/A,FALSE,"보증1";#N/A,#N/A,FALSE,"보증";#N/A,#N/A,FALSE,"손익1";#N/A,#N/A,FALSE,"손익";#N/A,#N/A,FALSE,"부서별매출";#N/A,#N/A,FALSE,"매출"}</definedName>
    <definedName name="중점추진" localSheetId="1" hidden="1">{#N/A,#N/A,TRUE,"일정"}</definedName>
    <definedName name="중점추진" localSheetId="0" hidden="1">{#N/A,#N/A,TRUE,"일정"}</definedName>
    <definedName name="중점추진" localSheetId="2" hidden="1">{#N/A,#N/A,TRUE,"일정"}</definedName>
    <definedName name="중점추진" hidden="1">{#N/A,#N/A,TRUE,"일정"}</definedName>
    <definedName name="중표지" localSheetId="1" hidden="1">{#N/A,#N/A,FALSE,"인원";#N/A,#N/A,FALSE,"비용2";#N/A,#N/A,FALSE,"비용1";#N/A,#N/A,FALSE,"비용";#N/A,#N/A,FALSE,"보증2";#N/A,#N/A,FALSE,"보증1";#N/A,#N/A,FALSE,"보증";#N/A,#N/A,FALSE,"손익1";#N/A,#N/A,FALSE,"손익";#N/A,#N/A,FALSE,"부서별매출";#N/A,#N/A,FALSE,"매출"}</definedName>
    <definedName name="중표지" localSheetId="0" hidden="1">{#N/A,#N/A,FALSE,"인원";#N/A,#N/A,FALSE,"비용2";#N/A,#N/A,FALSE,"비용1";#N/A,#N/A,FALSE,"비용";#N/A,#N/A,FALSE,"보증2";#N/A,#N/A,FALSE,"보증1";#N/A,#N/A,FALSE,"보증";#N/A,#N/A,FALSE,"손익1";#N/A,#N/A,FALSE,"손익";#N/A,#N/A,FALSE,"부서별매출";#N/A,#N/A,FALSE,"매출"}</definedName>
    <definedName name="중표지" localSheetId="2" hidden="1">{#N/A,#N/A,FALSE,"인원";#N/A,#N/A,FALSE,"비용2";#N/A,#N/A,FALSE,"비용1";#N/A,#N/A,FALSE,"비용";#N/A,#N/A,FALSE,"보증2";#N/A,#N/A,FALSE,"보증1";#N/A,#N/A,FALSE,"보증";#N/A,#N/A,FALSE,"손익1";#N/A,#N/A,FALSE,"손익";#N/A,#N/A,FALSE,"부서별매출";#N/A,#N/A,FALSE,"매출"}</definedName>
    <definedName name="중표지" hidden="1">{#N/A,#N/A,FALSE,"인원";#N/A,#N/A,FALSE,"비용2";#N/A,#N/A,FALSE,"비용1";#N/A,#N/A,FALSE,"비용";#N/A,#N/A,FALSE,"보증2";#N/A,#N/A,FALSE,"보증1";#N/A,#N/A,FALSE,"보증";#N/A,#N/A,FALSE,"손익1";#N/A,#N/A,FALSE,"손익";#N/A,#N/A,FALSE,"부서별매출";#N/A,#N/A,FALSE,"매출"}</definedName>
    <definedName name="중표지5" localSheetId="1" hidden="1">{#N/A,#N/A,FALSE,"인원";#N/A,#N/A,FALSE,"비용2";#N/A,#N/A,FALSE,"비용1";#N/A,#N/A,FALSE,"비용";#N/A,#N/A,FALSE,"보증2";#N/A,#N/A,FALSE,"보증1";#N/A,#N/A,FALSE,"보증";#N/A,#N/A,FALSE,"손익1";#N/A,#N/A,FALSE,"손익";#N/A,#N/A,FALSE,"부서별매출";#N/A,#N/A,FALSE,"매출"}</definedName>
    <definedName name="중표지5" localSheetId="0" hidden="1">{#N/A,#N/A,FALSE,"인원";#N/A,#N/A,FALSE,"비용2";#N/A,#N/A,FALSE,"비용1";#N/A,#N/A,FALSE,"비용";#N/A,#N/A,FALSE,"보증2";#N/A,#N/A,FALSE,"보증1";#N/A,#N/A,FALSE,"보증";#N/A,#N/A,FALSE,"손익1";#N/A,#N/A,FALSE,"손익";#N/A,#N/A,FALSE,"부서별매출";#N/A,#N/A,FALSE,"매출"}</definedName>
    <definedName name="중표지5" localSheetId="2" hidden="1">{#N/A,#N/A,FALSE,"인원";#N/A,#N/A,FALSE,"비용2";#N/A,#N/A,FALSE,"비용1";#N/A,#N/A,FALSE,"비용";#N/A,#N/A,FALSE,"보증2";#N/A,#N/A,FALSE,"보증1";#N/A,#N/A,FALSE,"보증";#N/A,#N/A,FALSE,"손익1";#N/A,#N/A,FALSE,"손익";#N/A,#N/A,FALSE,"부서별매출";#N/A,#N/A,FALSE,"매출"}</definedName>
    <definedName name="중표지5" hidden="1">{#N/A,#N/A,FALSE,"인원";#N/A,#N/A,FALSE,"비용2";#N/A,#N/A,FALSE,"비용1";#N/A,#N/A,FALSE,"비용";#N/A,#N/A,FALSE,"보증2";#N/A,#N/A,FALSE,"보증1";#N/A,#N/A,FALSE,"보증";#N/A,#N/A,FALSE,"손익1";#N/A,#N/A,FALSE,"손익";#N/A,#N/A,FALSE,"부서별매출";#N/A,#N/A,FALSE,"매출"}</definedName>
    <definedName name="추진"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추진"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추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추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추진방안" localSheetId="1" hidden="1">{#N/A,#N/A,FALSE,"인원";#N/A,#N/A,FALSE,"비용2";#N/A,#N/A,FALSE,"비용1";#N/A,#N/A,FALSE,"비용";#N/A,#N/A,FALSE,"보증2";#N/A,#N/A,FALSE,"보증1";#N/A,#N/A,FALSE,"보증";#N/A,#N/A,FALSE,"손익1";#N/A,#N/A,FALSE,"손익";#N/A,#N/A,FALSE,"부서별매출";#N/A,#N/A,FALSE,"매출"}</definedName>
    <definedName name="추진방안" localSheetId="0" hidden="1">{#N/A,#N/A,FALSE,"인원";#N/A,#N/A,FALSE,"비용2";#N/A,#N/A,FALSE,"비용1";#N/A,#N/A,FALSE,"비용";#N/A,#N/A,FALSE,"보증2";#N/A,#N/A,FALSE,"보증1";#N/A,#N/A,FALSE,"보증";#N/A,#N/A,FALSE,"손익1";#N/A,#N/A,FALSE,"손익";#N/A,#N/A,FALSE,"부서별매출";#N/A,#N/A,FALSE,"매출"}</definedName>
    <definedName name="추진방안" localSheetId="2" hidden="1">{#N/A,#N/A,FALSE,"인원";#N/A,#N/A,FALSE,"비용2";#N/A,#N/A,FALSE,"비용1";#N/A,#N/A,FALSE,"비용";#N/A,#N/A,FALSE,"보증2";#N/A,#N/A,FALSE,"보증1";#N/A,#N/A,FALSE,"보증";#N/A,#N/A,FALSE,"손익1";#N/A,#N/A,FALSE,"손익";#N/A,#N/A,FALSE,"부서별매출";#N/A,#N/A,FALSE,"매출"}</definedName>
    <definedName name="추진방안" hidden="1">{#N/A,#N/A,FALSE,"인원";#N/A,#N/A,FALSE,"비용2";#N/A,#N/A,FALSE,"비용1";#N/A,#N/A,FALSE,"비용";#N/A,#N/A,FALSE,"보증2";#N/A,#N/A,FALSE,"보증1";#N/A,#N/A,FALSE,"보증";#N/A,#N/A,FALSE,"손익1";#N/A,#N/A,FALSE,"손익";#N/A,#N/A,FALSE,"부서별매출";#N/A,#N/A,FALSE,"매출"}</definedName>
    <definedName name="ㅌㅌㅌ" localSheetId="1" hidden="1">{#N/A,#N/A,TRUE,"일정"}</definedName>
    <definedName name="ㅌㅌㅌ" localSheetId="0" hidden="1">{#N/A,#N/A,TRUE,"일정"}</definedName>
    <definedName name="ㅌㅌㅌ" localSheetId="2" hidden="1">{#N/A,#N/A,TRUE,"일정"}</definedName>
    <definedName name="ㅌㅌㅌ" hidden="1">{#N/A,#N/A,TRUE,"일정"}</definedName>
    <definedName name="타"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타"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타"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지출CAS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지출CAS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지출CAS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지출CAS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ㅍ"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ㅍ"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ㅍ"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ㅍ르ㅜ" localSheetId="1" hidden="1">{#N/A,#N/A,FALSE,"인원";#N/A,#N/A,FALSE,"비용2";#N/A,#N/A,FALSE,"비용1";#N/A,#N/A,FALSE,"비용";#N/A,#N/A,FALSE,"보증2";#N/A,#N/A,FALSE,"보증1";#N/A,#N/A,FALSE,"보증";#N/A,#N/A,FALSE,"손익1";#N/A,#N/A,FALSE,"손익";#N/A,#N/A,FALSE,"부서별매출";#N/A,#N/A,FALSE,"매출"}</definedName>
    <definedName name="ㅍ르ㅜ" localSheetId="0" hidden="1">{#N/A,#N/A,FALSE,"인원";#N/A,#N/A,FALSE,"비용2";#N/A,#N/A,FALSE,"비용1";#N/A,#N/A,FALSE,"비용";#N/A,#N/A,FALSE,"보증2";#N/A,#N/A,FALSE,"보증1";#N/A,#N/A,FALSE,"보증";#N/A,#N/A,FALSE,"손익1";#N/A,#N/A,FALSE,"손익";#N/A,#N/A,FALSE,"부서별매출";#N/A,#N/A,FALSE,"매출"}</definedName>
    <definedName name="ㅍ르ㅜ" localSheetId="2" hidden="1">{#N/A,#N/A,FALSE,"인원";#N/A,#N/A,FALSE,"비용2";#N/A,#N/A,FALSE,"비용1";#N/A,#N/A,FALSE,"비용";#N/A,#N/A,FALSE,"보증2";#N/A,#N/A,FALSE,"보증1";#N/A,#N/A,FALSE,"보증";#N/A,#N/A,FALSE,"손익1";#N/A,#N/A,FALSE,"손익";#N/A,#N/A,FALSE,"부서별매출";#N/A,#N/A,FALSE,"매출"}</definedName>
    <definedName name="ㅍ르ㅜ" hidden="1">{#N/A,#N/A,FALSE,"인원";#N/A,#N/A,FALSE,"비용2";#N/A,#N/A,FALSE,"비용1";#N/A,#N/A,FALSE,"비용";#N/A,#N/A,FALSE,"보증2";#N/A,#N/A,FALSE,"보증1";#N/A,#N/A,FALSE,"보증";#N/A,#N/A,FALSE,"손익1";#N/A,#N/A,FALSE,"손익";#N/A,#N/A,FALSE,"부서별매출";#N/A,#N/A,FALSE,"매출"}</definedName>
    <definedName name="판매보증" localSheetId="1" hidden="1">{#N/A,#N/A,FALSE,"인원";#N/A,#N/A,FALSE,"비용2";#N/A,#N/A,FALSE,"비용1";#N/A,#N/A,FALSE,"비용";#N/A,#N/A,FALSE,"보증2";#N/A,#N/A,FALSE,"보증1";#N/A,#N/A,FALSE,"보증";#N/A,#N/A,FALSE,"손익1";#N/A,#N/A,FALSE,"손익";#N/A,#N/A,FALSE,"부서별매출";#N/A,#N/A,FALSE,"매출"}</definedName>
    <definedName name="판매보증" localSheetId="0" hidden="1">{#N/A,#N/A,FALSE,"인원";#N/A,#N/A,FALSE,"비용2";#N/A,#N/A,FALSE,"비용1";#N/A,#N/A,FALSE,"비용";#N/A,#N/A,FALSE,"보증2";#N/A,#N/A,FALSE,"보증1";#N/A,#N/A,FALSE,"보증";#N/A,#N/A,FALSE,"손익1";#N/A,#N/A,FALSE,"손익";#N/A,#N/A,FALSE,"부서별매출";#N/A,#N/A,FALSE,"매출"}</definedName>
    <definedName name="판매보증" localSheetId="2"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 name="펜다" localSheetId="1" hidden="1">{#N/A,#N/A,TRUE,"일정"}</definedName>
    <definedName name="펜다" localSheetId="0" hidden="1">{#N/A,#N/A,TRUE,"일정"}</definedName>
    <definedName name="펜다" localSheetId="2" hidden="1">{#N/A,#N/A,TRUE,"일정"}</definedName>
    <definedName name="펜다" hidden="1">{#N/A,#N/A,TRUE,"일정"}</definedName>
    <definedName name="프레스"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프레스"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프레스"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프레스"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한국"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한국"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한국"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한국"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확인" localSheetId="1" hidden="1">{#N/A,#N/A,FALSE,"인원";#N/A,#N/A,FALSE,"비용2";#N/A,#N/A,FALSE,"비용1";#N/A,#N/A,FALSE,"비용";#N/A,#N/A,FALSE,"보증2";#N/A,#N/A,FALSE,"보증1";#N/A,#N/A,FALSE,"보증";#N/A,#N/A,FALSE,"손익1";#N/A,#N/A,FALSE,"손익";#N/A,#N/A,FALSE,"부서별매출";#N/A,#N/A,FALSE,"매출"}</definedName>
    <definedName name="확인" localSheetId="0" hidden="1">{#N/A,#N/A,FALSE,"인원";#N/A,#N/A,FALSE,"비용2";#N/A,#N/A,FALSE,"비용1";#N/A,#N/A,FALSE,"비용";#N/A,#N/A,FALSE,"보증2";#N/A,#N/A,FALSE,"보증1";#N/A,#N/A,FALSE,"보증";#N/A,#N/A,FALSE,"손익1";#N/A,#N/A,FALSE,"손익";#N/A,#N/A,FALSE,"부서별매출";#N/A,#N/A,FALSE,"매출"}</definedName>
    <definedName name="확인" localSheetId="2" hidden="1">{#N/A,#N/A,FALSE,"인원";#N/A,#N/A,FALSE,"비용2";#N/A,#N/A,FALSE,"비용1";#N/A,#N/A,FALSE,"비용";#N/A,#N/A,FALSE,"보증2";#N/A,#N/A,FALSE,"보증1";#N/A,#N/A,FALSE,"보증";#N/A,#N/A,FALSE,"손익1";#N/A,#N/A,FALSE,"손익";#N/A,#N/A,FALSE,"부서별매출";#N/A,#N/A,FALSE,"매출"}</definedName>
    <definedName name="확인" hidden="1">{#N/A,#N/A,FALSE,"인원";#N/A,#N/A,FALSE,"비용2";#N/A,#N/A,FALSE,"비용1";#N/A,#N/A,FALSE,"비용";#N/A,#N/A,FALSE,"보증2";#N/A,#N/A,FALSE,"보증1";#N/A,#N/A,FALSE,"보증";#N/A,#N/A,FALSE,"손익1";#N/A,#N/A,FALSE,"손익";#N/A,#N/A,FALSE,"부서별매출";#N/A,#N/A,FALSE,"매출"}</definedName>
    <definedName name="ㅏ"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ㄹ" localSheetId="1" hidden="1">{#N/A,#N/A,TRUE,"일정"}</definedName>
    <definedName name="ㅓㄹ" localSheetId="0" hidden="1">{#N/A,#N/A,TRUE,"일정"}</definedName>
    <definedName name="ㅓㄹ" localSheetId="2" hidden="1">{#N/A,#N/A,TRUE,"일정"}</definedName>
    <definedName name="ㅓㄹ" hidden="1">{#N/A,#N/A,TRUE,"일정"}</definedName>
    <definedName name="ㅓㅓㄹ"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ㅓㄹ"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ㅓㄹ"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ㅓ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ㅎ"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ㅎ"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ㅎ"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ㅎ"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ㅗ"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ㅗ"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ㅗ"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ㅗ"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ㅗㄱㄴㅇㅁ" localSheetId="1" hidden="1">{#N/A,#N/A,TRUE,"일정"}</definedName>
    <definedName name="ㅗㄱㄴㅇㅁ" localSheetId="0" hidden="1">{#N/A,#N/A,TRUE,"일정"}</definedName>
    <definedName name="ㅗㄱㄴㅇㅁ" localSheetId="2" hidden="1">{#N/A,#N/A,TRUE,"일정"}</definedName>
    <definedName name="ㅗㄱㄴㅇㅁ" hidden="1">{#N/A,#N/A,TRUE,"일정"}</definedName>
    <definedName name="ㅗㅎ"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ㅗㅎ"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ㅗㅎ"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ㅗㅎ"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ㄱ됴ㄱㄷ죠ㅅㄱ됴ㅅㄱㄷ죡ㄷ죠" localSheetId="1" hidden="1">{#N/A,#N/A,TRUE,"일정"}</definedName>
    <definedName name="ㅛㄱ됴ㄱㄷ죠ㅅㄱ됴ㅅㄱㄷ죡ㄷ죠" localSheetId="0" hidden="1">{#N/A,#N/A,TRUE,"일정"}</definedName>
    <definedName name="ㅛㄱ됴ㄱㄷ죠ㅅㄱ됴ㅅㄱㄷ죡ㄷ죠" localSheetId="2" hidden="1">{#N/A,#N/A,TRUE,"일정"}</definedName>
    <definedName name="ㅛㄱ됴ㄱㄷ죠ㅅㄱ됴ㅅㄱㄷ죡ㄷ죠" hidden="1">{#N/A,#N/A,TRUE,"일정"}</definedName>
    <definedName name="ㅛㅛㅛ"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ㅜㅛㅅㄱ누ㅛㅅㄱ누ㅛㅅㄴ구ㅛㅅㄱㄴ" localSheetId="1" hidden="1">{#N/A,#N/A,TRUE,"일정"}</definedName>
    <definedName name="ㅜㅛㅅㄱ누ㅛㅅㄱ누ㅛㅅㄴ구ㅛㅅㄱㄴ" localSheetId="0" hidden="1">{#N/A,#N/A,TRUE,"일정"}</definedName>
    <definedName name="ㅜㅛㅅㄱ누ㅛㅅㄱ누ㅛㅅㄴ구ㅛㅅㄱㄴ" localSheetId="2" hidden="1">{#N/A,#N/A,TRUE,"일정"}</definedName>
    <definedName name="ㅜㅛㅅㄱ누ㅛㅅㄱ누ㅛㅅㄴ구ㅛㅅㄱㄴ" hidden="1">{#N/A,#N/A,TRUE,"일정"}</definedName>
  </definedNames>
  <calcPr calcId="171027"/>
</workbook>
</file>

<file path=xl/calcChain.xml><?xml version="1.0" encoding="utf-8"?>
<calcChain xmlns="http://schemas.openxmlformats.org/spreadsheetml/2006/main">
  <c r="E24" i="25" l="1"/>
  <c r="E42" i="25" l="1"/>
  <c r="D42" i="25"/>
  <c r="C42" i="25"/>
  <c r="E33" i="25"/>
  <c r="D33" i="25"/>
  <c r="C33" i="25"/>
  <c r="K33" i="25"/>
  <c r="J33" i="25"/>
  <c r="I33" i="25"/>
  <c r="K24" i="25"/>
  <c r="J24" i="25"/>
  <c r="I24" i="25"/>
  <c r="D24" i="25"/>
  <c r="C24" i="25"/>
  <c r="D84" i="25" l="1"/>
  <c r="C84" i="25"/>
  <c r="C50" i="25" l="1"/>
  <c r="B2" i="26" s="1"/>
  <c r="D50" i="25"/>
  <c r="C2" i="26" s="1"/>
  <c r="E50" i="25"/>
  <c r="D2" i="26" s="1"/>
  <c r="C77" i="25"/>
  <c r="D77" i="25"/>
  <c r="E77" i="25"/>
  <c r="K50" i="25"/>
  <c r="E2" i="26" s="1"/>
  <c r="C78" i="25"/>
  <c r="D78" i="25"/>
  <c r="E78" i="25"/>
  <c r="E84" i="25"/>
  <c r="D79" i="25" l="1"/>
  <c r="D85" i="25" s="1"/>
  <c r="D86" i="25" s="1"/>
  <c r="E21" i="26"/>
  <c r="E26" i="26" s="1"/>
  <c r="G51" i="26" s="1"/>
  <c r="E79" i="25"/>
  <c r="E85" i="25" s="1"/>
  <c r="E86" i="25" s="1"/>
  <c r="C21" i="26"/>
  <c r="C22" i="26" s="1"/>
  <c r="G40" i="26" s="1"/>
  <c r="B21" i="26"/>
  <c r="B22" i="26" s="1"/>
  <c r="F40" i="26" s="1"/>
  <c r="D21" i="26"/>
  <c r="D24" i="26" s="1"/>
  <c r="B51" i="26" s="1"/>
  <c r="B54" i="26" s="1"/>
  <c r="C79" i="25"/>
  <c r="C85" i="25" s="1"/>
  <c r="C86" i="25" s="1"/>
  <c r="F41" i="26" l="1"/>
  <c r="F44" i="26"/>
  <c r="F46" i="26"/>
  <c r="F42" i="26"/>
  <c r="F45" i="26"/>
  <c r="F43" i="26"/>
  <c r="B52" i="26"/>
  <c r="B53" i="26"/>
  <c r="B56" i="26"/>
  <c r="F86" i="25"/>
  <c r="C91" i="25" s="1"/>
  <c r="B55" i="26"/>
  <c r="B57" i="26"/>
  <c r="G42" i="26"/>
  <c r="G43" i="26"/>
  <c r="G44" i="26"/>
  <c r="G45" i="26"/>
  <c r="G46" i="26"/>
  <c r="G41" i="26"/>
  <c r="H40" i="26"/>
  <c r="H41" i="26" l="1"/>
  <c r="J41" i="26" s="1"/>
  <c r="H42" i="26"/>
  <c r="I42" i="26" s="1"/>
  <c r="H43" i="26"/>
  <c r="J43" i="26" s="1"/>
  <c r="H44" i="26"/>
  <c r="J44" i="26" s="1"/>
  <c r="H45" i="26"/>
  <c r="I45" i="26" s="1"/>
  <c r="H46" i="26"/>
  <c r="J46" i="26" s="1"/>
  <c r="I41" i="26" l="1"/>
  <c r="I46" i="26"/>
  <c r="J40" i="26"/>
  <c r="J47" i="26"/>
  <c r="C23" i="26" s="1"/>
  <c r="I47" i="26" l="1"/>
  <c r="B23" i="26" s="1"/>
  <c r="I40" i="26"/>
  <c r="G52" i="26" s="1"/>
  <c r="G56" i="26" l="1"/>
  <c r="G57" i="26"/>
  <c r="G53" i="26"/>
  <c r="G55" i="26"/>
  <c r="G54" i="26"/>
  <c r="B24" i="26" l="1"/>
  <c r="A51" i="26" l="1"/>
  <c r="A54" i="26" l="1"/>
  <c r="A55" i="26"/>
  <c r="A53" i="26"/>
  <c r="A56" i="26"/>
  <c r="A57" i="26"/>
  <c r="C51" i="26"/>
  <c r="A52" i="26"/>
  <c r="C56" i="26" l="1"/>
  <c r="D56" i="26" s="1"/>
  <c r="C57" i="26"/>
  <c r="D57" i="26" s="1"/>
  <c r="C54" i="26"/>
  <c r="E54" i="26" s="1"/>
  <c r="C53" i="26"/>
  <c r="D53" i="26" s="1"/>
  <c r="C55" i="26"/>
  <c r="E55" i="26" s="1"/>
  <c r="C52" i="26"/>
  <c r="D52" i="26" s="1"/>
  <c r="E57" i="26" l="1"/>
  <c r="D51" i="26"/>
  <c r="D58" i="26"/>
  <c r="B25" i="26" s="1"/>
  <c r="E52" i="26"/>
  <c r="E58" i="26" l="1"/>
  <c r="E51" i="26"/>
  <c r="C28" i="26" l="1"/>
  <c r="A62" i="26" s="1"/>
  <c r="D25" i="26"/>
  <c r="A68" i="26" l="1"/>
  <c r="A66" i="26"/>
  <c r="A65" i="26"/>
  <c r="A67" i="26"/>
  <c r="A64" i="26"/>
  <c r="A63" i="26"/>
  <c r="B26" i="26"/>
  <c r="F51" i="26" s="1"/>
  <c r="F52" i="26" s="1"/>
  <c r="D28" i="26"/>
  <c r="B62" i="26" s="1"/>
  <c r="F56" i="26" l="1"/>
  <c r="B66" i="26"/>
  <c r="B63" i="26"/>
  <c r="B65" i="26"/>
  <c r="C62" i="26"/>
  <c r="B67" i="26"/>
  <c r="B68" i="26"/>
  <c r="B64" i="26"/>
  <c r="F57" i="26"/>
  <c r="F54" i="26"/>
  <c r="H51" i="26"/>
  <c r="F55" i="26"/>
  <c r="F53" i="26"/>
  <c r="H56" i="26" l="1"/>
  <c r="I56" i="26" s="1"/>
  <c r="H53" i="26"/>
  <c r="I53" i="26" s="1"/>
  <c r="H55" i="26"/>
  <c r="J55" i="26" s="1"/>
  <c r="H52" i="26"/>
  <c r="H54" i="26"/>
  <c r="H57" i="26"/>
  <c r="J57" i="26" s="1"/>
  <c r="C68" i="26"/>
  <c r="E68" i="26" s="1"/>
  <c r="C64" i="26"/>
  <c r="D64" i="26" s="1"/>
  <c r="C66" i="26"/>
  <c r="E66" i="26" s="1"/>
  <c r="C65" i="26"/>
  <c r="E65" i="26" s="1"/>
  <c r="C63" i="26"/>
  <c r="E63" i="26" s="1"/>
  <c r="C67" i="26"/>
  <c r="D67" i="26" s="1"/>
  <c r="J54" i="26"/>
  <c r="I57" i="26" l="1"/>
  <c r="D63" i="26"/>
  <c r="D68" i="26"/>
  <c r="J52" i="26"/>
  <c r="I52" i="26"/>
  <c r="E69" i="26"/>
  <c r="D29" i="26" s="1"/>
  <c r="D32" i="26" s="1"/>
  <c r="E62" i="26"/>
  <c r="D69" i="26" l="1"/>
  <c r="C29" i="26" s="1"/>
  <c r="C30" i="26" s="1"/>
  <c r="F62" i="26" s="1"/>
  <c r="F64" i="26" s="1"/>
  <c r="D62" i="26"/>
  <c r="I58" i="26"/>
  <c r="B27" i="26" s="1"/>
  <c r="B34" i="26" s="1"/>
  <c r="B3" i="26" s="1"/>
  <c r="C66" i="25" s="1"/>
  <c r="I51" i="26"/>
  <c r="J58" i="26"/>
  <c r="E27" i="26" s="1"/>
  <c r="E30" i="26" s="1"/>
  <c r="G62" i="26" s="1"/>
  <c r="J51" i="26"/>
  <c r="A73" i="26"/>
  <c r="F73" i="26"/>
  <c r="F63" i="26" l="1"/>
  <c r="F67" i="26"/>
  <c r="F65" i="26"/>
  <c r="F66" i="26"/>
  <c r="F68" i="26"/>
  <c r="C96" i="25"/>
  <c r="A79" i="26"/>
  <c r="A76" i="26"/>
  <c r="A77" i="26"/>
  <c r="A74" i="26"/>
  <c r="A75" i="26"/>
  <c r="A78" i="26"/>
  <c r="G67" i="26"/>
  <c r="G64" i="26"/>
  <c r="G63" i="26"/>
  <c r="G68" i="26"/>
  <c r="G65" i="26"/>
  <c r="G66" i="26"/>
  <c r="H62" i="26"/>
  <c r="F78" i="26"/>
  <c r="F79" i="26"/>
  <c r="F74" i="26"/>
  <c r="F76" i="26"/>
  <c r="F75" i="26"/>
  <c r="F77" i="26"/>
  <c r="H63" i="26" l="1"/>
  <c r="J63" i="26" s="1"/>
  <c r="H66" i="26"/>
  <c r="J66" i="26" s="1"/>
  <c r="H67" i="26"/>
  <c r="I67" i="26" s="1"/>
  <c r="H68" i="26"/>
  <c r="I68" i="26" s="1"/>
  <c r="H65" i="26"/>
  <c r="J65" i="26" s="1"/>
  <c r="H64" i="26"/>
  <c r="I64" i="26" s="1"/>
  <c r="J68" i="26" l="1"/>
  <c r="J69" i="26" s="1"/>
  <c r="E31" i="26" s="1"/>
  <c r="E32" i="26" s="1"/>
  <c r="I63" i="26"/>
  <c r="J62" i="26" l="1"/>
  <c r="I69" i="26"/>
  <c r="C31" i="26" s="1"/>
  <c r="C34" i="26" s="1"/>
  <c r="C3" i="26" s="1"/>
  <c r="D66" i="25" s="1"/>
  <c r="I62" i="26"/>
  <c r="B73" i="26"/>
  <c r="G73" i="26"/>
  <c r="G78" i="26" l="1"/>
  <c r="G77" i="26"/>
  <c r="G79" i="26"/>
  <c r="G74" i="26"/>
  <c r="G75" i="26"/>
  <c r="G76" i="26"/>
  <c r="H73" i="26"/>
  <c r="B76" i="26"/>
  <c r="B75" i="26"/>
  <c r="B77" i="26"/>
  <c r="B78" i="26"/>
  <c r="B74" i="26"/>
  <c r="B79" i="26"/>
  <c r="C73" i="26"/>
  <c r="D96" i="25"/>
  <c r="H74" i="26" l="1"/>
  <c r="J74" i="26" s="1"/>
  <c r="H75" i="26"/>
  <c r="I75" i="26" s="1"/>
  <c r="H76" i="26"/>
  <c r="J76" i="26" s="1"/>
  <c r="H78" i="26"/>
  <c r="I78" i="26" s="1"/>
  <c r="H77" i="26"/>
  <c r="J77" i="26" s="1"/>
  <c r="H79" i="26"/>
  <c r="J79" i="26" s="1"/>
  <c r="C75" i="26"/>
  <c r="D75" i="26" s="1"/>
  <c r="C76" i="26"/>
  <c r="E76" i="26" s="1"/>
  <c r="C78" i="26"/>
  <c r="D78" i="26" s="1"/>
  <c r="C79" i="26"/>
  <c r="D79" i="26" s="1"/>
  <c r="C74" i="26"/>
  <c r="D74" i="26" s="1"/>
  <c r="C77" i="26"/>
  <c r="E77" i="26" s="1"/>
  <c r="E79" i="26" l="1"/>
  <c r="D80" i="26"/>
  <c r="D33" i="26" s="1"/>
  <c r="D34" i="26" s="1"/>
  <c r="D3" i="26" s="1"/>
  <c r="E66" i="25" s="1"/>
  <c r="D73" i="26"/>
  <c r="J73" i="26"/>
  <c r="J80" i="26"/>
  <c r="I79" i="26"/>
  <c r="I74" i="26"/>
  <c r="E74" i="26"/>
  <c r="E80" i="26" l="1"/>
  <c r="E33" i="26" s="1"/>
  <c r="E34" i="26" s="1"/>
  <c r="E73" i="26"/>
  <c r="I73" i="26"/>
  <c r="I80" i="26"/>
  <c r="E96" i="25"/>
  <c r="F66" i="25"/>
  <c r="C90" i="25" s="1"/>
  <c r="C92" i="25" s="1"/>
  <c r="E3" i="26" l="1"/>
  <c r="K66" i="25" s="1"/>
  <c r="E108" i="25" s="1"/>
  <c r="C97" i="25"/>
  <c r="C98" i="25" l="1"/>
  <c r="C107" i="25" s="1"/>
  <c r="D97" i="25"/>
  <c r="E97" i="25"/>
  <c r="E98" i="25" l="1"/>
  <c r="E107" i="25" s="1"/>
  <c r="D98" i="25"/>
  <c r="D107" i="25" s="1"/>
</calcChain>
</file>

<file path=xl/comments1.xml><?xml version="1.0" encoding="utf-8"?>
<comments xmlns="http://schemas.openxmlformats.org/spreadsheetml/2006/main">
  <authors>
    <author>A. Barren</author>
  </authors>
  <commentList>
    <comment ref="C23" authorId="0" shapeId="0">
      <text>
        <r>
          <rPr>
            <u/>
            <sz val="9"/>
            <color indexed="81"/>
            <rFont val="Tahoma"/>
            <family val="2"/>
          </rPr>
          <t>&lt;</t>
        </r>
        <r>
          <rPr>
            <sz val="9"/>
            <color indexed="81"/>
            <rFont val="Tahoma"/>
            <family val="2"/>
          </rPr>
          <t xml:space="preserve"> 6000 lb GVWR only
</t>
        </r>
      </text>
    </comment>
    <comment ref="E23" authorId="0" shapeId="0">
      <text>
        <r>
          <rPr>
            <b/>
            <sz val="9"/>
            <color indexed="81"/>
            <rFont val="Tahoma"/>
            <family val="2"/>
          </rPr>
          <t>&gt; 6000 lb GVWR only</t>
        </r>
      </text>
    </comment>
    <comment ref="I23" authorId="0" shapeId="0">
      <text>
        <r>
          <rPr>
            <u/>
            <sz val="9"/>
            <color indexed="81"/>
            <rFont val="Tahoma"/>
            <family val="2"/>
          </rPr>
          <t>&lt;</t>
        </r>
        <r>
          <rPr>
            <sz val="9"/>
            <color indexed="81"/>
            <rFont val="Tahoma"/>
            <family val="2"/>
          </rPr>
          <t xml:space="preserve"> 6000 lb GVWR only</t>
        </r>
      </text>
    </comment>
    <comment ref="I32" authorId="0" shapeId="0">
      <text>
        <r>
          <rPr>
            <u/>
            <sz val="9"/>
            <color indexed="81"/>
            <rFont val="Tahoma"/>
            <family val="2"/>
          </rPr>
          <t>&lt;</t>
        </r>
        <r>
          <rPr>
            <sz val="9"/>
            <color indexed="81"/>
            <rFont val="Tahoma"/>
            <family val="2"/>
          </rPr>
          <t xml:space="preserve"> 6000 lb GVWR only</t>
        </r>
      </text>
    </comment>
    <comment ref="C41" authorId="0" shapeId="0">
      <text>
        <r>
          <rPr>
            <u/>
            <sz val="9"/>
            <color indexed="81"/>
            <rFont val="Tahoma"/>
            <family val="2"/>
          </rPr>
          <t>&lt;</t>
        </r>
        <r>
          <rPr>
            <sz val="9"/>
            <color indexed="81"/>
            <rFont val="Tahoma"/>
            <family val="2"/>
          </rPr>
          <t xml:space="preserve"> 6000 lb GVWR only</t>
        </r>
      </text>
    </comment>
    <comment ref="K50" authorId="0" shapeId="0">
      <text>
        <r>
          <rPr>
            <u/>
            <sz val="9"/>
            <color indexed="81"/>
            <rFont val="Tahoma"/>
            <family val="2"/>
          </rPr>
          <t>&lt;</t>
        </r>
        <r>
          <rPr>
            <sz val="9"/>
            <color indexed="81"/>
            <rFont val="Tahoma"/>
            <family val="2"/>
          </rPr>
          <t>6K fleet can be settled by early credits balances before capping in MY18. THIS IS NATIONWIDE TO THE TIER 3 CURVE.</t>
        </r>
      </text>
    </comment>
  </commentList>
</comments>
</file>

<file path=xl/sharedStrings.xml><?xml version="1.0" encoding="utf-8"?>
<sst xmlns="http://schemas.openxmlformats.org/spreadsheetml/2006/main" count="374" uniqueCount="178">
  <si>
    <t>MY15</t>
  </si>
  <si>
    <t>MY16</t>
  </si>
  <si>
    <t>MY17</t>
  </si>
  <si>
    <t>Current Net</t>
  </si>
  <si>
    <t>all</t>
  </si>
  <si>
    <t>n/a</t>
  </si>
  <si>
    <t>Model Year</t>
  </si>
  <si>
    <t>(Actual Tier 3)</t>
  </si>
  <si>
    <t>Tier 3 bank</t>
  </si>
  <si>
    <t>(Early Tier 3)</t>
  </si>
  <si>
    <t>Capped / Settled Early Tier 3 bank</t>
  </si>
  <si>
    <t>MY17e and MY17</t>
  </si>
  <si>
    <t>MY16e</t>
  </si>
  <si>
    <t>MY15e</t>
  </si>
  <si>
    <t>Fleet Credit or (Debits)</t>
  </si>
  <si>
    <t>FINAL RESULTS:</t>
  </si>
  <si>
    <t>Settled / Capped Early Tier 3 bank</t>
  </si>
  <si>
    <t>Uncapped/Settled Early Tier 3 bank</t>
  </si>
  <si>
    <t>MY17e</t>
  </si>
  <si>
    <t>(total CA-NW credit bank "cap" above)</t>
  </si>
  <si>
    <t>Total CA-NW credits</t>
  </si>
  <si>
    <t>(Settled / Uncapped early Tier 3 credit totals above)</t>
  </si>
  <si>
    <t>Total Early Tier 3 credits</t>
  </si>
  <si>
    <t>Capping of Settled / Uncapped Early Tier 3 credits to ratio "up-ed" CA-NW credit cap</t>
  </si>
  <si>
    <t>used for capping of uncapped/settled Tier 3 banks below</t>
  </si>
  <si>
    <t>CA-NW credits</t>
  </si>
  <si>
    <t>Totals</t>
  </si>
  <si>
    <t>NW to CA Sales Ratio</t>
  </si>
  <si>
    <t>from input sheet above</t>
  </si>
  <si>
    <t>CA credits</t>
  </si>
  <si>
    <t>Ratio "up" CA credits to NW balances and sum, To be used for capping early Tier 3 credits</t>
  </si>
  <si>
    <t>Factors to ratio "up" CA credits to NW values used for capping</t>
  </si>
  <si>
    <t>NW total volumes</t>
  </si>
  <si>
    <t>CA total volumes</t>
  </si>
  <si>
    <t>Volumes</t>
  </si>
  <si>
    <t>Weight Class</t>
  </si>
  <si>
    <t>Calculate the credit ratio's from CA to Nationwide (by Volumes)</t>
  </si>
  <si>
    <t>Ratio CA credit balances to simulated Nationwide levels, and sum balances for capping</t>
  </si>
  <si>
    <t>Total used for calculation of capping %</t>
  </si>
  <si>
    <t>Settled Tier 3 Credits or (Debits) from "Settlement Worksheet"</t>
  </si>
  <si>
    <t>Settled / Uncapped Early Tier 3 Credits or (Debits) from "Settlement Worksheet"</t>
  </si>
  <si>
    <t>Return the "settled" credit balances from the "Settlement Worksheet" and sum the early credits</t>
  </si>
  <si>
    <t>issues before proceeding to capping (this is called "settling").  The results are returned in the next step (3.0).</t>
  </si>
  <si>
    <t>The four values above (MY15e, MY16e, MY17e and MY17) are carried to the "Settlement Worksheet" to address any negative balance</t>
  </si>
  <si>
    <t>Tier 3 rules.</t>
  </si>
  <si>
    <t>the resultant debit will carry forward and will need to be settled per</t>
  </si>
  <si>
    <t>If a debit still exists after settling with uncapped early Tier 3 credits, then</t>
  </si>
  <si>
    <t>If a debit, it can be "settled" by using uncapped credits in the table to the left.</t>
  </si>
  <si>
    <t>These credits or (debits) are not to be capped.</t>
  </si>
  <si>
    <t>from input sheet</t>
  </si>
  <si>
    <t>Unsettled Tier 3 Credits or (Debits) - no capping necessary</t>
  </si>
  <si>
    <t>Unsettled / Uncapped Early Tier 3 Credits or (Debits)</t>
  </si>
  <si>
    <t>Carry Early and Actual Tier 3 credits sums forward from input data above</t>
  </si>
  <si>
    <t>PC/LDT1</t>
  </si>
  <si>
    <t>CA LEV 3 credits (debits)*</t>
  </si>
  <si>
    <t>Actual Tier 3 credits (debits)</t>
  </si>
  <si>
    <t>Nationwides Sales</t>
  </si>
  <si>
    <t>Balances calculated against a "Tier 2" requirement of 0.160 g/mi NMOG+NOx</t>
  </si>
  <si>
    <t>&gt;6K only</t>
  </si>
  <si>
    <t>U.S. Sales Only</t>
  </si>
  <si>
    <t>Credits and (Debits)</t>
  </si>
  <si>
    <t>Input Starting Credit and Volume Data</t>
  </si>
  <si>
    <t>No subscript on model years means actual Tier 3 credit bank</t>
  </si>
  <si>
    <t>Subscript "e" on model years means Early Tier 3 credit bank</t>
  </si>
  <si>
    <t>NW = Nationwide, or CA&amp;177 States pooled plus U.S. Sales</t>
  </si>
  <si>
    <t>U.S. Sales = Federal States only (Nationwide minus CA&amp;177 States)</t>
  </si>
  <si>
    <t>DEFINITIONS</t>
  </si>
  <si>
    <t>Step #7 output</t>
  </si>
  <si>
    <t>Step #6 output</t>
  </si>
  <si>
    <t>B'</t>
    <phoneticPr fontId="0" type="noConversion"/>
  </si>
  <si>
    <t>A'</t>
    <phoneticPr fontId="0" type="noConversion"/>
  </si>
  <si>
    <t>A+B</t>
    <phoneticPr fontId="0" type="noConversion"/>
  </si>
  <si>
    <t>B</t>
    <phoneticPr fontId="0" type="noConversion"/>
  </si>
  <si>
    <t>A</t>
    <phoneticPr fontId="0" type="noConversion"/>
  </si>
  <si>
    <t>If all True, then…</t>
    <phoneticPr fontId="0" type="noConversion"/>
  </si>
  <si>
    <t>And….</t>
    <phoneticPr fontId="0" type="noConversion"/>
  </si>
  <si>
    <t>IF…..</t>
    <phoneticPr fontId="0" type="noConversion"/>
  </si>
  <si>
    <t>Settlement Step #7</t>
  </si>
  <si>
    <t>Settlement Step #6</t>
  </si>
  <si>
    <t>Step #5 output</t>
  </si>
  <si>
    <t>Step #4 output</t>
  </si>
  <si>
    <t>Settlement Step #5</t>
  </si>
  <si>
    <t>Settlement Step #4</t>
  </si>
  <si>
    <t>Step #3 output</t>
  </si>
  <si>
    <t>Step #2 output</t>
  </si>
  <si>
    <t>Settlement Step #3</t>
  </si>
  <si>
    <t>Settlement Step #2</t>
  </si>
  <si>
    <t>Step #1 output</t>
  </si>
  <si>
    <t>B</t>
    <phoneticPr fontId="0" type="noConversion"/>
  </si>
  <si>
    <t>-</t>
    <phoneticPr fontId="0" type="noConversion"/>
  </si>
  <si>
    <t>A+B</t>
    <phoneticPr fontId="0" type="noConversion"/>
  </si>
  <si>
    <t>+ or 0</t>
    <phoneticPr fontId="0" type="noConversion"/>
  </si>
  <si>
    <t>All of these columns must be "True" to use</t>
  </si>
  <si>
    <t>Settlement Step #1</t>
  </si>
  <si>
    <t>use last entry</t>
  </si>
  <si>
    <t>Final</t>
    <phoneticPr fontId="0" type="noConversion"/>
  </si>
  <si>
    <t>MY17 to MY17e</t>
  </si>
  <si>
    <t>#6 output</t>
  </si>
  <si>
    <t>MY17 to MY16e</t>
  </si>
  <si>
    <t>#6 input</t>
  </si>
  <si>
    <t>#5 output</t>
  </si>
  <si>
    <t>MY17 to MY15e</t>
  </si>
  <si>
    <t>#5 input</t>
  </si>
  <si>
    <t>#4 output</t>
  </si>
  <si>
    <t>MY17e to MY16e</t>
  </si>
  <si>
    <t>#4 input</t>
  </si>
  <si>
    <t>#3 output</t>
  </si>
  <si>
    <t>MY17e to MY15e</t>
  </si>
  <si>
    <t>#3 input</t>
  </si>
  <si>
    <t>#2 output</t>
  </si>
  <si>
    <t>MY16e to MY15e</t>
  </si>
  <si>
    <t>#2 input</t>
  </si>
  <si>
    <t>#1 output</t>
  </si>
  <si>
    <t>#1 input</t>
  </si>
  <si>
    <t>Starting values</t>
  </si>
  <si>
    <t>Start</t>
    <phoneticPr fontId="0" type="noConversion"/>
  </si>
  <si>
    <t>Settlement comment</t>
  </si>
  <si>
    <t>MY17e</t>
    <phoneticPr fontId="0" type="noConversion"/>
  </si>
  <si>
    <t>Settlement Steps</t>
  </si>
  <si>
    <t>Balances</t>
    <phoneticPr fontId="0" type="noConversion"/>
  </si>
  <si>
    <t>Working section:</t>
  </si>
  <si>
    <t>B</t>
    <phoneticPr fontId="0" type="noConversion"/>
  </si>
  <si>
    <t>A</t>
  </si>
  <si>
    <t>Settlement Hiearchy Matrix</t>
  </si>
  <si>
    <t>Settled</t>
    <phoneticPr fontId="0" type="noConversion"/>
  </si>
  <si>
    <t>UnSettled</t>
    <phoneticPr fontId="0" type="noConversion"/>
  </si>
  <si>
    <t>results from below</t>
  </si>
  <si>
    <t>final result</t>
  </si>
  <si>
    <t>results</t>
  </si>
  <si>
    <t>input A</t>
  </si>
  <si>
    <t>input B</t>
  </si>
  <si>
    <t>result A'</t>
  </si>
  <si>
    <t>result B'</t>
  </si>
  <si>
    <t>sum A+B</t>
  </si>
  <si>
    <t>2X Settlement Matix Template</t>
  </si>
  <si>
    <t>End of Model Year 2017 credit banks (Early Tier 3 and true Tier 3 credits)</t>
  </si>
  <si>
    <t>includes PC's &gt;6K</t>
  </si>
  <si>
    <t>"Ratio that exceed the applicable threshold"</t>
  </si>
  <si>
    <t>Cap (ratio reduction)</t>
  </si>
  <si>
    <t>Yellow are input cells (by user)</t>
  </si>
  <si>
    <t>Do not apply cells</t>
  </si>
  <si>
    <t>Final outcome cells</t>
  </si>
  <si>
    <t>from "Early Credit Worksheet"</t>
  </si>
  <si>
    <t>Settle MY17e last</t>
  </si>
  <si>
    <t>Settle MY15e first</t>
  </si>
  <si>
    <t>Settle MY16e second</t>
  </si>
  <si>
    <t>if less than zero (0) then set cap to zero (0)</t>
  </si>
  <si>
    <t>* you must use yearly net credits, do not resolve deficits within the pool of MY15-MY17</t>
  </si>
  <si>
    <t xml:space="preserve">(10) You may not use credits generated from Tier 2 vehicles for demonstrating compliance with the Tier 3 standards except as specified in this paragraph (b)(10). You may generate early credits with U.S. sales of Tier 2 vehicles in the two model years before the Tier 3 standards start to apply for a given vehicle model. Vehicles certified to the Tier 2 standards must meet all the Tier 2 requirements in § 86.1811–10, including the fleet-average Tier 2 standards. Calculate early Tier 3 emission credits as described in § 86.1861 by subtracting the appropriate Tier 2 fleet-average value for FTP emissions of NMOG+NOX from 0.160 g/mile. Calculate your fleet-average value for the model year based on vehicles at or below 6,000 pounds GVWR in 2015, on all sizes of vehicles in 2016, and on vehicles above 6,000 pounds GVWR in 2017. You may use these early credits as described in § 86.1861 for demonstrating compliance with the FTP emission standard for NMOG+NOX starting in model year 2017. You may use these early credits interchangeably for vehicles certified based on a useful life of either 120,000 or 150,000 miles. For model years 2018 and later, you may use any remaining early credits for banking or trading subject to a limitation based on credits generated in California, as follows:
</t>
  </si>
  <si>
    <t xml:space="preserve">(i) For the applicable model years in which you generate emission credits relative to California’s LEV III fleet average NMOG+NOX standard, determine the actual California sales of light-duty vehicles and light-duty trucks and the actual nationwide sales of those same vehicles. (Note: If you have a credit deficit in a given model year for your LEV III vehicles, apply the provisions of this paragraph (b)(10)(i) based on the appropriate negative credit quantity.) In 2015, count sales only from vehicle models at or below 6,000 pounds GVWR. For each model year, multiply the credits generated under the California program by the ratio of nationwide vehicle sales to LEV III vehicle sales to calculate an effective nationwide quantity. Sum these results for model years 2015 through 2017. Note that this calculation results in a maximum credit quantity based on vehicle sales in all states, even though the initial credit calculation does not include vehicle sales in California or the section 177 states. If you comply with the LEV III standards based on pooled emission credits for California and the section 177 states, use those pooled emission credits and corresponding sales for calculating the maximum credit quantity under this paragraph (b)(10)(i). 
</t>
  </si>
  <si>
    <r>
      <rPr>
        <b/>
        <u/>
        <sz val="14"/>
        <color theme="1"/>
        <rFont val="Calibri"/>
        <family val="2"/>
        <scheme val="minor"/>
      </rPr>
      <t>Tier 3 Credits for Tier 2 Vehicles</t>
    </r>
    <r>
      <rPr>
        <sz val="12"/>
        <color theme="1"/>
        <rFont val="Calibri"/>
        <family val="2"/>
        <scheme val="minor"/>
      </rPr>
      <t xml:space="preserve">
40 CFR 86. 1811-17(b)(10) as revised in the Tier 3 Tech Amendment 80 FR 9078, February 19, 2015
</t>
    </r>
  </si>
  <si>
    <t>86.1811-17 (b)(14)</t>
  </si>
  <si>
    <t>ref. 86.1811-17(b)(10)</t>
  </si>
  <si>
    <t>"….dividing the generated credit quantity from each model year by this ratio 
      of generated credits relative to the applicable threshold."</t>
  </si>
  <si>
    <r>
      <rPr>
        <sz val="12"/>
        <rFont val="Calibri"/>
        <family val="2"/>
        <scheme val="minor"/>
      </rPr>
      <t xml:space="preserve">(ii) You may not use more early credits generated under this paragraph (b)(10) for banking or trading to demonstrate compliance with Tier 3 emission standards than the calculated value of the effective nationwide credit quantity summed in paragraph (b)(10)(i) of this section. If your generated credits are greater than this threshold, determine the ratio by which your generated early credits exceed the threshold. Calculate an adjusted quantity of early credits generated under this paragraph (b)(10) by dividing the generated credit quantity from each model year by this ratio of generated credits relative to the applicable threshold. This adjusted quantity of credits may be used for banking or trading relative to the Tier 3 standards, subject to the five-year credit life described in § 86.1861.
</t>
    </r>
    <r>
      <rPr>
        <sz val="12"/>
        <color theme="1"/>
        <rFont val="Calibri"/>
        <family val="2"/>
        <scheme val="minor"/>
      </rPr>
      <t xml:space="preserve">
</t>
    </r>
  </si>
  <si>
    <t>Calculation of MY2015-17 Early Tier 3 Credits per 86.1811-17(b)(10)</t>
  </si>
  <si>
    <t>LDT2, 3, 4 &amp; MDPV</t>
  </si>
  <si>
    <t>CA Volumes of all Vehicles</t>
  </si>
  <si>
    <t>Nationwide Volumes of all Vehicles</t>
  </si>
  <si>
    <t>includes PC's &gt;6K per</t>
  </si>
  <si>
    <t>Balances calculated against a Tier 3 requirement of 0.086 g/mi</t>
  </si>
  <si>
    <t>Credits have 5 year carry-forward life</t>
  </si>
  <si>
    <t>Credits have 8 year carry-forward life</t>
  </si>
  <si>
    <t>Debits have 3 year carry-forward life; must be paid off in the 4th year</t>
  </si>
  <si>
    <t xml:space="preserve"> Early Tier 3 Credits (debits) derived from Federal Fleet</t>
  </si>
  <si>
    <t>Negative balances are set to zero.</t>
  </si>
  <si>
    <t>when transferred back to the "Early Credit Worksheet", row 65.</t>
  </si>
  <si>
    <t>If MY15e, MY16e or MY17e is &lt;0, it will be converted to zero (0)</t>
  </si>
  <si>
    <t>You cannot have a negative early balance.</t>
  </si>
  <si>
    <r>
      <t xml:space="preserve">"Un-Settled" means the credit banks </t>
    </r>
    <r>
      <rPr>
        <u/>
        <sz val="11"/>
        <color theme="1"/>
        <rFont val="Calibri"/>
        <family val="2"/>
        <scheme val="minor"/>
      </rPr>
      <t>have not</t>
    </r>
    <r>
      <rPr>
        <sz val="11"/>
        <color theme="1"/>
        <rFont val="Calibri"/>
        <family val="2"/>
        <scheme val="minor"/>
      </rPr>
      <t xml:space="preserve"> been used to clear any negative balances</t>
    </r>
  </si>
  <si>
    <r>
      <t xml:space="preserve">"Settled" means the credit banks </t>
    </r>
    <r>
      <rPr>
        <u/>
        <sz val="11"/>
        <color theme="1"/>
        <rFont val="Calibri"/>
        <family val="2"/>
        <scheme val="minor"/>
      </rPr>
      <t>have</t>
    </r>
    <r>
      <rPr>
        <sz val="11"/>
        <color theme="1"/>
        <rFont val="Calibri"/>
        <family val="2"/>
        <scheme val="minor"/>
      </rPr>
      <t xml:space="preserve"> been used to settle any negative balances</t>
    </r>
  </si>
  <si>
    <r>
      <t xml:space="preserve">"Uncapped" means the credit banks </t>
    </r>
    <r>
      <rPr>
        <u/>
        <sz val="11"/>
        <color theme="1"/>
        <rFont val="Calibri"/>
        <family val="2"/>
        <scheme val="minor"/>
      </rPr>
      <t>have not</t>
    </r>
    <r>
      <rPr>
        <sz val="11"/>
        <color theme="1"/>
        <rFont val="Calibri"/>
        <family val="2"/>
        <scheme val="minor"/>
      </rPr>
      <t xml:space="preserve"> been pro-rated based on CA&amp;177 States sales to Nationwide Sales</t>
    </r>
  </si>
  <si>
    <r>
      <t xml:space="preserve">"Capped" means the credit banks </t>
    </r>
    <r>
      <rPr>
        <u/>
        <sz val="11"/>
        <color theme="1"/>
        <rFont val="Calibri"/>
        <family val="2"/>
        <scheme val="minor"/>
      </rPr>
      <t>have</t>
    </r>
    <r>
      <rPr>
        <sz val="11"/>
        <color theme="1"/>
        <rFont val="Calibri"/>
        <family val="2"/>
        <scheme val="minor"/>
      </rPr>
      <t xml:space="preserve"> been pro-rated based on CA&amp;177 States sales to Nationwide Sales</t>
    </r>
  </si>
  <si>
    <r>
      <rPr>
        <b/>
        <u/>
        <sz val="8"/>
        <rFont val="Calibri"/>
        <family val="2"/>
        <scheme val="minor"/>
      </rPr>
      <t>&lt;</t>
    </r>
    <r>
      <rPr>
        <b/>
        <sz val="8"/>
        <rFont val="Calibri"/>
        <family val="2"/>
        <scheme val="minor"/>
      </rPr>
      <t>6K only</t>
    </r>
  </si>
  <si>
    <r>
      <rPr>
        <b/>
        <u/>
        <sz val="8"/>
        <color theme="1"/>
        <rFont val="Calibri"/>
        <family val="2"/>
        <scheme val="minor"/>
      </rPr>
      <t>&lt;</t>
    </r>
    <r>
      <rPr>
        <b/>
        <sz val="8"/>
        <color theme="1"/>
        <rFont val="Calibri"/>
        <family val="2"/>
        <scheme val="minor"/>
      </rPr>
      <t>6K only</t>
    </r>
  </si>
  <si>
    <r>
      <t>"….determine the ratio by which your generated early credits exceed the threshold."</t>
    </r>
    <r>
      <rPr>
        <sz val="12"/>
        <color rgb="FFFF0000"/>
        <rFont val="Calibri"/>
        <family val="2"/>
        <scheme val="minor"/>
      </rPr>
      <t xml:space="preserve"> [Can't be less than 1.]</t>
    </r>
  </si>
  <si>
    <t>Calculator is not intended to replace or supersede applicable regulations.  If calculator doesn't agree with regulations, regulations take precident.</t>
  </si>
  <si>
    <t>CA = California and 177 States pooled or CA only (Same as used for LEV III compliance per 86.1811-17(b)(10)(i)); rev. 11/17/2016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</si>
</sst>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3" formatCode="_(* #,##0.00_);_(* \(#,##0.00\);_(* &quot;-&quot;??_);_(@_)"/>
    <numFmt numFmtId="164" formatCode="_-&quot;₩&quot;* #,##0.00_-;\-&quot;₩&quot;* #,##0.00_-;_-&quot;₩&quot;* &quot;-&quot;??_-;_-@_-"/>
    <numFmt numFmtId="165" formatCode="_ &quot;₩&quot;* #,##0_ ;_ &quot;₩&quot;* &quot;₩&quot;\!\-#,##0_ ;_ &quot;₩&quot;* &quot;-&quot;_ ;_ @_ "/>
    <numFmt numFmtId="166" formatCode="_-* #,##0_-;\-* #,##0_-;_-* &quot;-&quot;_-;_-@_-"/>
    <numFmt numFmtId="167" formatCode="_-* #,##0.00_-;\-* #,##0.00_-;_-* &quot;-&quot;??_-;_-@_-"/>
    <numFmt numFmtId="168" formatCode="\$#,##0\ ;\(\$#,##0\)"/>
    <numFmt numFmtId="169" formatCode="mm/dd/yy"/>
    <numFmt numFmtId="170" formatCode="_(&quot;Cr$&quot;* #,##0_);_(&quot;Cr$&quot;* \(#,##0\);_(&quot;Cr$&quot;* &quot;-&quot;_);_(@_)"/>
    <numFmt numFmtId="171" formatCode="_(&quot;Cr$&quot;* #,##0.00_);_(&quot;Cr$&quot;* \(#,##0.00\);_(&quot;Cr$&quot;* &quot;-&quot;??_);_(@_)"/>
    <numFmt numFmtId="172" formatCode="_ * #,##0_)\ _R_$_ ;_ * \(#,##0\)\ _R_$_ ;_ * &quot;-&quot;_)\ _R_$_ ;_ @_ "/>
    <numFmt numFmtId="173" formatCode="_ * #,##0.00_)\ _R_$_ ;_ * \(#,##0.00\)\ _R_$_ ;_ * &quot;-&quot;??_)\ _R_$_ ;_ @_ "/>
    <numFmt numFmtId="174" formatCode="\(0.0%\)\ "/>
    <numFmt numFmtId="175" formatCode="_ * #,##0.0_ ;_ * \-#,##0.0_ ;_ * &quot;-&quot;_ ;_ @_ "/>
    <numFmt numFmtId="176" formatCode="_ * #,##0_ ;_ * \-#,##0_ ;_ * &quot;-&quot;_ ;_ @_ "/>
    <numFmt numFmtId="177" formatCode="_ * #,##0.00_ ;_ * \-#,##0.00_ ;_ * &quot;-&quot;??_ ;_ @_ "/>
    <numFmt numFmtId="178" formatCode="\ @"/>
    <numFmt numFmtId="179" formatCode="&quot;₩&quot;#,##0;&quot;₩&quot;\-#,##0"/>
    <numFmt numFmtId="180" formatCode="General_)"/>
    <numFmt numFmtId="181" formatCode="_-&quot;$&quot;* #,##0_-;\-&quot;$&quot;* #,##0_-;_-&quot;$&quot;* &quot;-&quot;_-;_-@_-"/>
    <numFmt numFmtId="182" formatCode="_-&quot;$&quot;* #,##0.00_-;\-&quot;$&quot;* #,##0.00_-;_-&quot;$&quot;* &quot;-&quot;??_-;_-@_-"/>
    <numFmt numFmtId="183" formatCode="#,##0.000_);[Red]\(#,##0.000\)"/>
    <numFmt numFmtId="184" formatCode="0.000"/>
  </numFmts>
  <fonts count="132">
    <font>
      <sz val="11"/>
      <color theme="1"/>
      <name val="Calibri"/>
      <family val="2"/>
      <scheme val="minor"/>
    </font>
    <font>
      <sz val="10"/>
      <color theme="1"/>
      <name val="Calibri"/>
      <family val="2"/>
      <scheme val="minor"/>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Calibri"/>
      <family val="2"/>
    </font>
    <font>
      <sz val="12"/>
      <color theme="1"/>
      <name val="Calibri"/>
      <family val="2"/>
      <scheme val="minor"/>
    </font>
    <font>
      <sz val="10"/>
      <color theme="1"/>
      <name val="Verdana"/>
      <family val="2"/>
    </font>
    <font>
      <sz val="10"/>
      <color theme="1"/>
      <name val="Arial"/>
      <family val="2"/>
    </font>
    <font>
      <sz val="10"/>
      <color indexed="64"/>
      <name val="Arial"/>
      <family val="2"/>
    </font>
    <font>
      <sz val="8"/>
      <name val="Arial"/>
      <family val="2"/>
    </font>
    <font>
      <sz val="11"/>
      <name val="μ¸¿o"/>
      <family val="3"/>
      <charset val="129"/>
    </font>
    <font>
      <sz val="10"/>
      <name val="Arial"/>
      <family val="2"/>
    </font>
    <font>
      <sz val="12"/>
      <name val="¹UAAA¼"/>
      <family val="3"/>
      <charset val="129"/>
    </font>
    <font>
      <sz val="14"/>
      <name val="??"/>
      <family val="3"/>
      <charset val="129"/>
    </font>
    <font>
      <sz val="12"/>
      <name val="???"/>
      <family val="3"/>
      <charset val="129"/>
    </font>
    <font>
      <sz val="12"/>
      <name val="Arial"/>
      <family val="2"/>
    </font>
    <font>
      <sz val="10"/>
      <name val="???"/>
      <family val="3"/>
      <charset val="129"/>
    </font>
    <font>
      <sz val="12"/>
      <name val="굴림체"/>
      <family val="3"/>
      <charset val="129"/>
    </font>
    <font>
      <sz val="12"/>
      <name val="???A??"/>
      <family val="2"/>
      <charset val="238"/>
    </font>
    <font>
      <sz val="12"/>
      <name val="宋体"/>
      <charset val="134"/>
    </font>
    <font>
      <sz val="11"/>
      <name val="돋움"/>
      <family val="3"/>
      <charset val="129"/>
    </font>
    <font>
      <sz val="11"/>
      <name val="돋움"/>
      <family val="2"/>
      <charset val="129"/>
    </font>
    <font>
      <sz val="12"/>
      <name val="바탕체"/>
      <family val="1"/>
      <charset val="129"/>
    </font>
    <font>
      <sz val="12"/>
      <name val="바탕체"/>
      <family val="3"/>
      <charset val="129"/>
    </font>
    <font>
      <sz val="12"/>
      <name val="옠?¸ⓒ"/>
      <family val="3"/>
      <charset val="129"/>
    </font>
    <font>
      <b/>
      <sz val="18"/>
      <color indexed="24"/>
      <name val="¹UAAA¼"/>
      <family val="1"/>
      <charset val="129"/>
    </font>
    <font>
      <b/>
      <sz val="15"/>
      <color indexed="24"/>
      <name val="¹UAAA¼"/>
      <family val="1"/>
      <charset val="129"/>
    </font>
    <font>
      <sz val="12"/>
      <name val="|Nº´¸ⓒ"/>
      <family val="1"/>
      <charset val="129"/>
    </font>
    <font>
      <sz val="11"/>
      <color indexed="8"/>
      <name val="Calibri"/>
      <family val="2"/>
    </font>
    <font>
      <sz val="11"/>
      <color indexed="9"/>
      <name val="Calibri"/>
      <family val="2"/>
    </font>
    <font>
      <sz val="12"/>
      <name val="¨IoUAAA¡§u"/>
      <family val="3"/>
      <charset val="129"/>
    </font>
    <font>
      <sz val="12"/>
      <name val="ⓒoUAAA¨u"/>
      <family val="3"/>
      <charset val="129"/>
    </font>
    <font>
      <sz val="12"/>
      <name val="¹ÙÅÁÃ¼"/>
      <family val="3"/>
      <charset val="129"/>
    </font>
    <font>
      <sz val="11"/>
      <name val="µ¸¿ò"/>
      <family val="3"/>
      <charset val="129"/>
    </font>
    <font>
      <sz val="11"/>
      <name val="Arial"/>
      <family val="2"/>
    </font>
    <font>
      <sz val="12"/>
      <name val="ąŮĹÁĂĽ"/>
      <family val="2"/>
      <charset val="238"/>
    </font>
    <font>
      <sz val="11"/>
      <color indexed="20"/>
      <name val="Calibri"/>
      <family val="2"/>
    </font>
    <font>
      <sz val="10"/>
      <color indexed="20"/>
      <name val="굴림체"/>
      <family val="3"/>
      <charset val="129"/>
    </font>
    <font>
      <sz val="11"/>
      <name val="¡Ii¡E¡þ¡E?o"/>
      <family val="3"/>
      <charset val="129"/>
    </font>
    <font>
      <sz val="12"/>
      <name val="±¼¸²A¼"/>
      <family val="3"/>
      <charset val="129"/>
    </font>
    <font>
      <b/>
      <sz val="11"/>
      <color indexed="52"/>
      <name val="Calibri"/>
      <family val="2"/>
    </font>
    <font>
      <b/>
      <sz val="10"/>
      <name val="Helv"/>
      <family val="2"/>
    </font>
    <font>
      <b/>
      <sz val="11"/>
      <color indexed="9"/>
      <name val="Calibri"/>
      <family val="2"/>
    </font>
    <font>
      <i/>
      <sz val="8"/>
      <color indexed="10"/>
      <name val="Tahoma"/>
      <family val="2"/>
    </font>
    <font>
      <sz val="10"/>
      <name val="굴림체"/>
      <family val="3"/>
      <charset val="129"/>
    </font>
    <font>
      <sz val="10"/>
      <name val="Helv"/>
    </font>
    <font>
      <sz val="11"/>
      <name val="±¼¸²A¼"/>
      <family val="3"/>
      <charset val="129"/>
    </font>
    <font>
      <sz val="12"/>
      <color indexed="24"/>
      <name val="¹UAAA¼"/>
      <family val="1"/>
      <charset val="129"/>
    </font>
    <font>
      <i/>
      <sz val="10"/>
      <color indexed="12"/>
      <name val="굴림체"/>
      <family val="3"/>
      <charset val="129"/>
    </font>
    <font>
      <i/>
      <sz val="11"/>
      <color indexed="23"/>
      <name val="Calibri"/>
      <family val="2"/>
    </font>
    <font>
      <i/>
      <sz val="8"/>
      <color indexed="12"/>
      <name val="Tahoma"/>
      <family val="2"/>
    </font>
    <font>
      <sz val="11"/>
      <color indexed="17"/>
      <name val="Calibri"/>
      <family val="2"/>
    </font>
    <font>
      <b/>
      <sz val="12"/>
      <name val="Helv"/>
      <family val="2"/>
    </font>
    <font>
      <b/>
      <sz val="12"/>
      <name val="Arial"/>
      <family val="2"/>
    </font>
    <font>
      <b/>
      <sz val="18"/>
      <name val="Arial"/>
      <family val="2"/>
    </font>
    <font>
      <b/>
      <sz val="11"/>
      <color indexed="56"/>
      <name val="Calibri"/>
      <family val="2"/>
    </font>
    <font>
      <sz val="11"/>
      <color indexed="62"/>
      <name val="Calibri"/>
      <family val="2"/>
    </font>
    <font>
      <sz val="8"/>
      <color indexed="8"/>
      <name val="Tahoma"/>
      <family val="2"/>
    </font>
    <font>
      <sz val="10"/>
      <name val="MS Sans Serif"/>
      <family val="2"/>
    </font>
    <font>
      <sz val="11"/>
      <color indexed="52"/>
      <name val="Calibri"/>
      <family val="2"/>
    </font>
    <font>
      <b/>
      <sz val="11"/>
      <name val="Helv"/>
      <family val="2"/>
    </font>
    <font>
      <sz val="11"/>
      <name val="Times New Roman"/>
      <family val="1"/>
    </font>
    <font>
      <sz val="11"/>
      <color indexed="60"/>
      <name val="Calibri"/>
      <family val="2"/>
    </font>
    <font>
      <sz val="8"/>
      <color indexed="64"/>
      <name val="Arial"/>
      <family val="2"/>
    </font>
    <font>
      <sz val="8"/>
      <color theme="1"/>
      <name val="Arial"/>
      <family val="2"/>
    </font>
    <font>
      <sz val="10"/>
      <color indexed="17"/>
      <name val="굴림체"/>
      <family val="3"/>
      <charset val="129"/>
    </font>
    <font>
      <b/>
      <sz val="11"/>
      <color indexed="63"/>
      <name val="Calibri"/>
      <family val="2"/>
    </font>
    <font>
      <i/>
      <sz val="10"/>
      <color indexed="23"/>
      <name val="굴림체"/>
      <family val="3"/>
      <charset val="129"/>
    </font>
    <font>
      <sz val="8"/>
      <name val="굴림체"/>
      <family val="3"/>
      <charset val="129"/>
    </font>
    <font>
      <sz val="11"/>
      <name val="돋움체"/>
      <family val="3"/>
      <charset val="129"/>
    </font>
    <font>
      <sz val="10"/>
      <color indexed="8"/>
      <name val="굴림체"/>
      <family val="3"/>
      <charset val="129"/>
    </font>
    <font>
      <sz val="10"/>
      <color indexed="18"/>
      <name val="굴림체"/>
      <family val="3"/>
      <charset val="129"/>
    </font>
    <font>
      <sz val="8"/>
      <color indexed="20"/>
      <name val="Tahoma"/>
      <family val="2"/>
    </font>
    <font>
      <i/>
      <sz val="8"/>
      <color indexed="8"/>
      <name val="Tahoma"/>
      <family val="2"/>
    </font>
    <font>
      <sz val="11"/>
      <color indexed="10"/>
      <name val="Calibri"/>
      <family val="2"/>
    </font>
    <font>
      <sz val="12"/>
      <color indexed="24"/>
      <name val="바탕체"/>
      <family val="1"/>
      <charset val="129"/>
    </font>
    <font>
      <sz val="12"/>
      <color indexed="24"/>
      <name val="바탕체"/>
      <family val="3"/>
      <charset val="129"/>
    </font>
    <font>
      <b/>
      <sz val="18"/>
      <color indexed="24"/>
      <name val="바탕체"/>
      <family val="1"/>
      <charset val="129"/>
    </font>
    <font>
      <b/>
      <sz val="18"/>
      <color indexed="24"/>
      <name val="바탕체"/>
      <family val="3"/>
      <charset val="129"/>
    </font>
    <font>
      <b/>
      <sz val="15"/>
      <color indexed="24"/>
      <name val="바탕체"/>
      <family val="1"/>
      <charset val="129"/>
    </font>
    <font>
      <b/>
      <sz val="15"/>
      <color indexed="24"/>
      <name val="바탕체"/>
      <family val="3"/>
      <charset val="129"/>
    </font>
    <font>
      <sz val="11"/>
      <name val="굴림체"/>
      <family val="3"/>
      <charset val="129"/>
    </font>
    <font>
      <u/>
      <sz val="11"/>
      <color indexed="36"/>
      <name val="돋움"/>
      <family val="2"/>
      <charset val="129"/>
    </font>
    <font>
      <sz val="14"/>
      <name val="뼻뮝"/>
      <family val="3"/>
      <charset val="129"/>
    </font>
    <font>
      <sz val="12"/>
      <name val="┭병릇"/>
      <family val="1"/>
      <charset val="129"/>
    </font>
    <font>
      <sz val="12"/>
      <name val="뼻뮝"/>
      <family val="1"/>
      <charset val="129"/>
    </font>
    <font>
      <sz val="11"/>
      <name val="돋움"/>
      <charset val="129"/>
    </font>
    <font>
      <sz val="12"/>
      <name val="옢?릇"/>
      <family val="3"/>
      <charset val="129"/>
    </font>
    <font>
      <sz val="12"/>
      <name val="新細明體"/>
      <family val="1"/>
    </font>
    <font>
      <sz val="12"/>
      <name val="Courier"/>
      <family val="3"/>
    </font>
    <font>
      <sz val="11"/>
      <name val="ＭＳ Ｐゴシック"/>
      <family val="2"/>
      <charset val="128"/>
    </font>
    <font>
      <sz val="10"/>
      <name val="Verdana"/>
      <family val="2"/>
    </font>
    <font>
      <sz val="10"/>
      <name val="Verdana"/>
      <family val="2"/>
    </font>
    <font>
      <b/>
      <i/>
      <u/>
      <sz val="20"/>
      <color rgb="FF0000FF"/>
      <name val="Calibri"/>
      <family val="2"/>
      <scheme val="minor"/>
    </font>
    <font>
      <b/>
      <sz val="10"/>
      <color rgb="FFFF0000"/>
      <name val="Calibri"/>
      <family val="2"/>
      <scheme val="minor"/>
    </font>
    <font>
      <i/>
      <sz val="11"/>
      <color theme="1"/>
      <name val="Calibri"/>
      <family val="2"/>
      <scheme val="minor"/>
    </font>
    <font>
      <sz val="11"/>
      <color rgb="FFFF0000"/>
      <name val="Calibri"/>
      <family val="2"/>
      <scheme val="minor"/>
    </font>
    <font>
      <b/>
      <u/>
      <sz val="12"/>
      <color theme="1"/>
      <name val="Calibri"/>
      <family val="2"/>
      <scheme val="minor"/>
    </font>
    <font>
      <b/>
      <sz val="11"/>
      <color rgb="FFFF0000"/>
      <name val="Calibri"/>
      <family val="2"/>
      <scheme val="minor"/>
    </font>
    <font>
      <b/>
      <u/>
      <sz val="14"/>
      <color theme="1"/>
      <name val="Calibri"/>
      <family val="2"/>
      <scheme val="minor"/>
    </font>
    <font>
      <u/>
      <sz val="9"/>
      <color indexed="81"/>
      <name val="Tahoma"/>
      <family val="2"/>
    </font>
    <font>
      <sz val="12"/>
      <name val="Calibri"/>
      <family val="2"/>
      <scheme val="minor"/>
    </font>
    <font>
      <sz val="11"/>
      <name val="Calibri"/>
      <family val="2"/>
      <scheme val="minor"/>
    </font>
    <font>
      <b/>
      <sz val="11"/>
      <color theme="1"/>
      <name val="Calibri"/>
      <family val="2"/>
      <scheme val="minor"/>
    </font>
    <font>
      <b/>
      <u/>
      <sz val="16"/>
      <color rgb="FF0000FF"/>
      <name val="Calibri"/>
      <family val="2"/>
      <scheme val="minor"/>
    </font>
    <font>
      <b/>
      <u/>
      <sz val="16"/>
      <color theme="1"/>
      <name val="Calibri"/>
      <family val="2"/>
      <scheme val="minor"/>
    </font>
    <font>
      <b/>
      <u/>
      <sz val="20"/>
      <name val="Calibri"/>
      <family val="2"/>
      <scheme val="minor"/>
    </font>
    <font>
      <u/>
      <sz val="11"/>
      <color theme="1"/>
      <name val="Calibri"/>
      <family val="2"/>
      <scheme val="minor"/>
    </font>
    <font>
      <b/>
      <u/>
      <sz val="20"/>
      <color theme="1"/>
      <name val="Calibri"/>
      <family val="2"/>
      <scheme val="minor"/>
    </font>
    <font>
      <b/>
      <sz val="8"/>
      <name val="Calibri"/>
      <family val="2"/>
      <scheme val="minor"/>
    </font>
    <font>
      <b/>
      <sz val="8"/>
      <color theme="1"/>
      <name val="Calibri"/>
      <family val="2"/>
      <scheme val="minor"/>
    </font>
    <font>
      <b/>
      <u/>
      <sz val="8"/>
      <name val="Calibri"/>
      <family val="2"/>
      <scheme val="minor"/>
    </font>
    <font>
      <b/>
      <u/>
      <sz val="8"/>
      <color theme="1"/>
      <name val="Calibri"/>
      <family val="2"/>
      <scheme val="minor"/>
    </font>
    <font>
      <b/>
      <u/>
      <sz val="14"/>
      <name val="Calibri"/>
      <family val="2"/>
      <scheme val="minor"/>
    </font>
    <font>
      <b/>
      <sz val="12"/>
      <color theme="1"/>
      <name val="Calibri"/>
      <family val="2"/>
      <scheme val="minor"/>
    </font>
    <font>
      <b/>
      <sz val="12"/>
      <name val="Calibri"/>
      <family val="2"/>
      <scheme val="minor"/>
    </font>
    <font>
      <sz val="8"/>
      <color theme="1"/>
      <name val="Calibri"/>
      <family val="2"/>
      <scheme val="minor"/>
    </font>
    <font>
      <b/>
      <sz val="16"/>
      <color theme="1"/>
      <name val="Calibri"/>
      <family val="2"/>
      <scheme val="minor"/>
    </font>
    <font>
      <u/>
      <sz val="10"/>
      <color theme="1"/>
      <name val="Calibri"/>
      <family val="2"/>
      <scheme val="minor"/>
    </font>
    <font>
      <b/>
      <sz val="14"/>
      <color theme="1"/>
      <name val="Calibri"/>
      <family val="2"/>
      <scheme val="minor"/>
    </font>
    <font>
      <b/>
      <sz val="9"/>
      <color rgb="FF0000FF"/>
      <name val="Calibri"/>
      <family val="2"/>
      <scheme val="minor"/>
    </font>
    <font>
      <sz val="12"/>
      <color rgb="FFFF0000"/>
      <name val="Calibri"/>
      <family val="2"/>
      <scheme val="minor"/>
    </font>
    <font>
      <sz val="10"/>
      <name val="Calibri"/>
      <family val="2"/>
      <scheme val="minor"/>
    </font>
    <font>
      <b/>
      <u/>
      <sz val="10"/>
      <name val="Calibri"/>
      <family val="2"/>
      <scheme val="minor"/>
    </font>
    <font>
      <b/>
      <sz val="10"/>
      <name val="Calibri"/>
      <family val="2"/>
      <scheme val="minor"/>
    </font>
    <font>
      <sz val="8"/>
      <name val="Calibri"/>
      <family val="2"/>
      <scheme val="minor"/>
    </font>
    <font>
      <b/>
      <i/>
      <sz val="10"/>
      <name val="Calibri"/>
      <family val="2"/>
      <scheme val="minor"/>
    </font>
    <font>
      <b/>
      <i/>
      <u/>
      <sz val="10"/>
      <name val="Calibri"/>
      <family val="2"/>
      <scheme val="minor"/>
    </font>
    <font>
      <i/>
      <sz val="10"/>
      <name val="Calibri"/>
      <family val="2"/>
      <scheme val="minor"/>
    </font>
    <font>
      <b/>
      <u/>
      <sz val="12"/>
      <name val="Calibri"/>
      <family val="2"/>
      <scheme val="minor"/>
    </font>
  </fonts>
  <fills count="32">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22"/>
        <bgColor indexed="25"/>
      </patternFill>
    </fill>
    <fill>
      <patternFill patternType="solid">
        <fgColor rgb="FF00FF00"/>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theme="3" tint="0.79998168889431442"/>
        <bgColor indexed="64"/>
      </patternFill>
    </fill>
  </fills>
  <borders count="42">
    <border>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hair">
        <color indexed="23"/>
      </left>
      <right style="hair">
        <color indexed="23"/>
      </right>
      <top style="hair">
        <color indexed="23"/>
      </top>
      <bottom style="hair">
        <color indexed="23"/>
      </bottom>
      <diagonal/>
    </border>
    <border>
      <left/>
      <right/>
      <top/>
      <bottom style="dotted">
        <color auto="1"/>
      </bottom>
      <diagonal/>
    </border>
    <border>
      <left/>
      <right/>
      <top style="dotted">
        <color auto="1"/>
      </top>
      <bottom/>
      <diagonal/>
    </border>
    <border>
      <left/>
      <right style="thin">
        <color indexed="64"/>
      </right>
      <top/>
      <bottom style="dotted">
        <color auto="1"/>
      </bottom>
      <diagonal/>
    </border>
    <border>
      <left style="thin">
        <color indexed="64"/>
      </left>
      <right/>
      <top/>
      <bottom style="dotted">
        <color auto="1"/>
      </bottom>
      <diagonal/>
    </border>
    <border>
      <left/>
      <right style="thin">
        <color indexed="64"/>
      </right>
      <top style="dotted">
        <color auto="1"/>
      </top>
      <bottom/>
      <diagonal/>
    </border>
    <border>
      <left style="thin">
        <color indexed="64"/>
      </left>
      <right/>
      <top style="dotted">
        <color auto="1"/>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s>
  <cellStyleXfs count="2476">
    <xf numFmtId="0" fontId="0" fillId="0" borderId="0"/>
    <xf numFmtId="0" fontId="6" fillId="0" borderId="0"/>
    <xf numFmtId="9" fontId="6" fillId="0" borderId="0" applyFont="0" applyFill="0" applyBorder="0" applyAlignment="0" applyProtection="0"/>
    <xf numFmtId="43" fontId="3" fillId="0" borderId="0" applyFont="0" applyFill="0" applyBorder="0" applyAlignment="0" applyProtection="0"/>
    <xf numFmtId="0" fontId="8" fillId="0" borderId="0"/>
    <xf numFmtId="0" fontId="9" fillId="0" borderId="0"/>
    <xf numFmtId="0" fontId="3" fillId="0" borderId="0"/>
    <xf numFmtId="0" fontId="3" fillId="0" borderId="0"/>
    <xf numFmtId="0" fontId="3" fillId="0" borderId="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0" fillId="0" borderId="0"/>
    <xf numFmtId="164" fontId="12" fillId="0" borderId="0" applyFont="0" applyFill="0" applyBorder="0" applyAlignment="0" applyProtection="0"/>
    <xf numFmtId="0" fontId="13" fillId="0" borderId="0"/>
    <xf numFmtId="0" fontId="13" fillId="0" borderId="0"/>
    <xf numFmtId="0" fontId="14" fillId="0" borderId="0" applyFont="0" applyFill="0" applyBorder="0" applyAlignment="0" applyProtection="0"/>
    <xf numFmtId="0" fontId="15" fillId="0" borderId="0" applyFont="0" applyFill="0" applyBorder="0" applyAlignment="0" applyProtection="0"/>
    <xf numFmtId="165" fontId="16" fillId="0" borderId="0" applyFont="0" applyFill="0" applyBorder="0" applyAlignment="0" applyProtection="0"/>
    <xf numFmtId="0" fontId="14" fillId="0" borderId="0" applyFont="0" applyFill="0" applyBorder="0" applyAlignment="0" applyProtection="0"/>
    <xf numFmtId="40" fontId="15" fillId="0" borderId="0" applyFont="0" applyFill="0" applyBorder="0" applyAlignment="0" applyProtection="0"/>
    <xf numFmtId="164" fontId="12" fillId="0" borderId="0" applyFont="0" applyFill="0" applyBorder="0" applyAlignment="0" applyProtection="0"/>
    <xf numFmtId="0" fontId="14" fillId="0" borderId="0" applyFont="0" applyFill="0" applyBorder="0" applyAlignment="0" applyProtection="0"/>
    <xf numFmtId="0" fontId="17" fillId="0" borderId="0" applyFont="0" applyFill="0" applyBorder="0" applyAlignment="0" applyProtection="0"/>
    <xf numFmtId="0" fontId="12" fillId="0" borderId="0" applyFont="0" applyFill="0" applyBorder="0" applyAlignment="0" applyProtection="0"/>
    <xf numFmtId="38" fontId="15" fillId="0" borderId="0" applyFont="0" applyFill="0" applyBorder="0" applyAlignment="0" applyProtection="0"/>
    <xf numFmtId="0" fontId="14" fillId="0" borderId="0" applyFont="0" applyFill="0" applyBorder="0" applyAlignment="0" applyProtection="0"/>
    <xf numFmtId="10" fontId="13" fillId="0" borderId="0" applyFont="0" applyFill="0" applyBorder="0" applyAlignment="0" applyProtection="0"/>
    <xf numFmtId="0" fontId="18" fillId="0" borderId="0"/>
    <xf numFmtId="0" fontId="14" fillId="0" borderId="0" applyFont="0" applyFill="0" applyBorder="0" applyAlignment="0" applyProtection="0"/>
    <xf numFmtId="0" fontId="14" fillId="0" borderId="0" applyFont="0" applyFill="0" applyBorder="0" applyAlignment="0" applyProtection="0"/>
    <xf numFmtId="0" fontId="19" fillId="0" borderId="0"/>
    <xf numFmtId="0" fontId="13" fillId="0" borderId="0"/>
    <xf numFmtId="0" fontId="13" fillId="0" borderId="0"/>
    <xf numFmtId="0" fontId="20" fillId="0" borderId="0" applyFont="0" applyFill="0" applyBorder="0" applyAlignment="0" applyProtection="0"/>
    <xf numFmtId="0" fontId="20" fillId="0" borderId="0" applyFont="0" applyFill="0" applyBorder="0" applyAlignment="0" applyProtection="0"/>
    <xf numFmtId="0" fontId="21" fillId="0" borderId="0"/>
    <xf numFmtId="0" fontId="21" fillId="0" borderId="0"/>
    <xf numFmtId="0" fontId="17" fillId="0" borderId="0"/>
    <xf numFmtId="0" fontId="17" fillId="0" borderId="0"/>
    <xf numFmtId="0" fontId="13" fillId="0" borderId="0"/>
    <xf numFmtId="0" fontId="13" fillId="0" borderId="0"/>
    <xf numFmtId="0" fontId="13" fillId="0" borderId="0"/>
    <xf numFmtId="0" fontId="13" fillId="0" borderId="0"/>
    <xf numFmtId="0" fontId="13" fillId="0" borderId="0"/>
    <xf numFmtId="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17" fillId="0" borderId="0"/>
    <xf numFmtId="0" fontId="13" fillId="0" borderId="0"/>
    <xf numFmtId="0" fontId="13" fillId="0" borderId="0"/>
    <xf numFmtId="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1" fillId="0" borderId="0"/>
    <xf numFmtId="0" fontId="17" fillId="0" borderId="0"/>
    <xf numFmtId="0" fontId="1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7" fillId="0" borderId="0"/>
    <xf numFmtId="0" fontId="13" fillId="0" borderId="0"/>
    <xf numFmtId="0" fontId="17" fillId="0" borderId="0"/>
    <xf numFmtId="0" fontId="17" fillId="0" borderId="0"/>
    <xf numFmtId="0" fontId="21" fillId="0" borderId="0"/>
    <xf numFmtId="0" fontId="21" fillId="0" borderId="0"/>
    <xf numFmtId="0" fontId="17" fillId="0" borderId="0"/>
    <xf numFmtId="0" fontId="13" fillId="0" borderId="0"/>
    <xf numFmtId="0" fontId="17" fillId="0" borderId="0"/>
    <xf numFmtId="0" fontId="21" fillId="0" borderId="0"/>
    <xf numFmtId="0" fontId="21" fillId="0" borderId="0"/>
    <xf numFmtId="0" fontId="21" fillId="0" borderId="0"/>
    <xf numFmtId="0" fontId="17" fillId="0" borderId="0"/>
    <xf numFmtId="0" fontId="13" fillId="0" borderId="0"/>
    <xf numFmtId="0" fontId="17" fillId="0" borderId="0"/>
    <xf numFmtId="0" fontId="2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3" fillId="0" borderId="0"/>
    <xf numFmtId="0" fontId="17" fillId="0" borderId="0"/>
    <xf numFmtId="0" fontId="17" fillId="0" borderId="0"/>
    <xf numFmtId="0" fontId="17" fillId="0" borderId="0"/>
    <xf numFmtId="0" fontId="13" fillId="0" borderId="0"/>
    <xf numFmtId="0" fontId="13" fillId="0" borderId="0"/>
    <xf numFmtId="0" fontId="17" fillId="0" borderId="0"/>
    <xf numFmtId="0" fontId="21" fillId="0" borderId="0"/>
    <xf numFmtId="0" fontId="17" fillId="0" borderId="0"/>
    <xf numFmtId="0" fontId="17" fillId="0" borderId="0"/>
    <xf numFmtId="0" fontId="13" fillId="0" borderId="0"/>
    <xf numFmtId="0" fontId="13" fillId="0" borderId="0"/>
    <xf numFmtId="0" fontId="13" fillId="0" borderId="0"/>
    <xf numFmtId="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1" fillId="0" borderId="0"/>
    <xf numFmtId="0"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13" fillId="0" borderId="0"/>
    <xf numFmtId="0" fontId="21" fillId="0" borderId="0"/>
    <xf numFmtId="0" fontId="13" fillId="0" borderId="0"/>
    <xf numFmtId="0" fontId="13" fillId="0" borderId="0"/>
    <xf numFmtId="0" fontId="13" fillId="0" borderId="0"/>
    <xf numFmtId="0" fontId="21" fillId="0" borderId="0"/>
    <xf numFmtId="0" fontId="21" fillId="0" borderId="0"/>
    <xf numFmtId="0" fontId="21" fillId="0" borderId="0"/>
    <xf numFmtId="0" fontId="13" fillId="0" borderId="0"/>
    <xf numFmtId="0" fontId="13" fillId="0" borderId="0"/>
    <xf numFmtId="0"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3" fillId="0" borderId="0"/>
    <xf numFmtId="0" fontId="13" fillId="0" borderId="0"/>
    <xf numFmtId="0"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17" fillId="0" borderId="0"/>
    <xf numFmtId="0" fontId="17" fillId="0" borderId="0"/>
    <xf numFmtId="0" fontId="17" fillId="0" borderId="0"/>
    <xf numFmtId="0" fontId="17" fillId="0" borderId="0"/>
    <xf numFmtId="0"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6" fillId="0" borderId="0"/>
    <xf numFmtId="0" fontId="13" fillId="0" borderId="0"/>
    <xf numFmtId="0" fontId="27" fillId="0" borderId="0" applyNumberFormat="0" applyFill="0" applyBorder="0" applyAlignment="0" applyProtection="0"/>
    <xf numFmtId="0" fontId="28" fillId="0" borderId="0" applyNumberForma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34" fillId="0" borderId="0" applyFont="0" applyFill="0" applyBorder="0" applyAlignment="0" applyProtection="0"/>
    <xf numFmtId="0" fontId="14" fillId="0" borderId="0" applyFont="0" applyFill="0" applyBorder="0" applyAlignment="0" applyProtection="0"/>
    <xf numFmtId="0" fontId="34" fillId="0" borderId="0" applyFont="0" applyFill="0" applyBorder="0" applyAlignment="0" applyProtection="0"/>
    <xf numFmtId="0" fontId="14" fillId="0" borderId="0" applyFont="0" applyFill="0" applyBorder="0" applyAlignment="0" applyProtection="0"/>
    <xf numFmtId="0" fontId="35" fillId="0" borderId="0" applyFont="0" applyFill="0" applyBorder="0" applyAlignment="0" applyProtection="0"/>
    <xf numFmtId="0" fontId="12" fillId="0" borderId="0" applyFont="0" applyFill="0" applyBorder="0" applyAlignment="0" applyProtection="0"/>
    <xf numFmtId="0" fontId="34" fillId="0" borderId="0" applyFont="0" applyFill="0" applyBorder="0" applyAlignment="0" applyProtection="0"/>
    <xf numFmtId="0" fontId="14"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34" fillId="0" borderId="0" applyFont="0" applyFill="0" applyBorder="0" applyAlignment="0" applyProtection="0"/>
    <xf numFmtId="0" fontId="14" fillId="0" borderId="0" applyFont="0" applyFill="0" applyBorder="0" applyAlignment="0" applyProtection="0"/>
    <xf numFmtId="0" fontId="34" fillId="0" borderId="0" applyFont="0" applyFill="0" applyBorder="0" applyAlignment="0" applyProtection="0"/>
    <xf numFmtId="0" fontId="14" fillId="0" borderId="0" applyFont="0" applyFill="0" applyBorder="0" applyAlignment="0" applyProtection="0"/>
    <xf numFmtId="0" fontId="35" fillId="0" borderId="0" applyFont="0" applyFill="0" applyBorder="0" applyAlignment="0" applyProtection="0"/>
    <xf numFmtId="0" fontId="12" fillId="0" borderId="0" applyFont="0" applyFill="0" applyBorder="0" applyAlignment="0" applyProtection="0"/>
    <xf numFmtId="0" fontId="34" fillId="0" borderId="0" applyFont="0" applyFill="0" applyBorder="0" applyAlignment="0" applyProtection="0"/>
    <xf numFmtId="0" fontId="14"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6" fillId="0" borderId="0"/>
    <xf numFmtId="0" fontId="37" fillId="0" borderId="0" applyFont="0" applyFill="0" applyBorder="0" applyAlignment="0" applyProtection="0"/>
    <xf numFmtId="0" fontId="37" fillId="0" borderId="0" applyFont="0" applyFill="0" applyBorder="0" applyAlignment="0" applyProtection="0"/>
    <xf numFmtId="0" fontId="14" fillId="0" borderId="0" applyFont="0" applyFill="0" applyBorder="0" applyAlignment="0" applyProtection="0"/>
    <xf numFmtId="0" fontId="34" fillId="0" borderId="0" applyFont="0" applyFill="0" applyBorder="0" applyAlignment="0" applyProtection="0"/>
    <xf numFmtId="0" fontId="14" fillId="0" borderId="0" applyFont="0" applyFill="0" applyBorder="0" applyAlignment="0" applyProtection="0"/>
    <xf numFmtId="166" fontId="34" fillId="0" borderId="0" applyFont="0" applyFill="0" applyBorder="0" applyAlignment="0" applyProtection="0"/>
    <xf numFmtId="0" fontId="14" fillId="0" borderId="0" applyFont="0" applyFill="0" applyBorder="0" applyAlignment="0" applyProtection="0"/>
    <xf numFmtId="0" fontId="35" fillId="0" borderId="0" applyFont="0" applyFill="0" applyBorder="0" applyAlignment="0" applyProtection="0"/>
    <xf numFmtId="0" fontId="12" fillId="0" borderId="0" applyFont="0" applyFill="0" applyBorder="0" applyAlignment="0" applyProtection="0"/>
    <xf numFmtId="0" fontId="34" fillId="0" borderId="0" applyFont="0" applyFill="0" applyBorder="0" applyAlignment="0" applyProtection="0"/>
    <xf numFmtId="0" fontId="14"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4" fillId="0" borderId="0" applyFont="0" applyFill="0" applyBorder="0" applyAlignment="0" applyProtection="0"/>
    <xf numFmtId="0" fontId="34" fillId="0" borderId="0" applyFont="0" applyFill="0" applyBorder="0" applyAlignment="0" applyProtection="0"/>
    <xf numFmtId="0" fontId="14" fillId="0" borderId="0" applyFont="0" applyFill="0" applyBorder="0" applyAlignment="0" applyProtection="0"/>
    <xf numFmtId="167" fontId="34" fillId="0" borderId="0" applyFont="0" applyFill="0" applyBorder="0" applyAlignment="0" applyProtection="0"/>
    <xf numFmtId="0" fontId="14" fillId="0" borderId="0" applyFont="0" applyFill="0" applyBorder="0" applyAlignment="0" applyProtection="0"/>
    <xf numFmtId="0" fontId="35" fillId="0" borderId="0" applyFont="0" applyFill="0" applyBorder="0" applyAlignment="0" applyProtection="0"/>
    <xf numFmtId="0" fontId="12" fillId="0" borderId="0" applyFont="0" applyFill="0" applyBorder="0" applyAlignment="0" applyProtection="0"/>
    <xf numFmtId="0" fontId="34" fillId="0" borderId="0" applyFont="0" applyFill="0" applyBorder="0" applyAlignment="0" applyProtection="0"/>
    <xf numFmtId="0" fontId="14"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38" fillId="4" borderId="0" applyNumberFormat="0" applyBorder="0" applyAlignment="0" applyProtection="0"/>
    <xf numFmtId="0" fontId="38" fillId="4" borderId="0" applyNumberFormat="0" applyBorder="0" applyAlignment="0" applyProtection="0"/>
    <xf numFmtId="0" fontId="39" fillId="0" borderId="0" applyNumberFormat="0" applyFill="0" applyBorder="0" applyProtection="0">
      <alignment horizontal="left"/>
    </xf>
    <xf numFmtId="0" fontId="22" fillId="0" borderId="0" applyFont="0" applyFill="0" applyBorder="0" applyAlignment="0" applyProtection="0"/>
    <xf numFmtId="0" fontId="20" fillId="0" borderId="0"/>
    <xf numFmtId="0" fontId="33" fillId="0" borderId="0"/>
    <xf numFmtId="0" fontId="40" fillId="0" borderId="0"/>
    <xf numFmtId="0" fontId="41" fillId="0" borderId="0"/>
    <xf numFmtId="0" fontId="35" fillId="0" borderId="0"/>
    <xf numFmtId="0" fontId="12" fillId="0" borderId="0"/>
    <xf numFmtId="0" fontId="34" fillId="0" borderId="0"/>
    <xf numFmtId="0" fontId="14" fillId="0" borderId="0"/>
    <xf numFmtId="0" fontId="17" fillId="0" borderId="0"/>
    <xf numFmtId="0" fontId="14" fillId="0" borderId="0"/>
    <xf numFmtId="0" fontId="17" fillId="0" borderId="0"/>
    <xf numFmtId="0" fontId="17" fillId="0" borderId="0"/>
    <xf numFmtId="0" fontId="17" fillId="0" borderId="0"/>
    <xf numFmtId="0" fontId="17" fillId="0" borderId="0"/>
    <xf numFmtId="0" fontId="34" fillId="0" borderId="0"/>
    <xf numFmtId="0" fontId="14" fillId="0" borderId="0"/>
    <xf numFmtId="0" fontId="37" fillId="0" borderId="0"/>
    <xf numFmtId="0" fontId="42" fillId="21" borderId="17" applyNumberFormat="0" applyAlignment="0" applyProtection="0"/>
    <xf numFmtId="0" fontId="42" fillId="21" borderId="17" applyNumberFormat="0" applyAlignment="0" applyProtection="0"/>
    <xf numFmtId="0" fontId="43" fillId="0" borderId="0"/>
    <xf numFmtId="0" fontId="44" fillId="22" borderId="18" applyNumberFormat="0" applyAlignment="0" applyProtection="0"/>
    <xf numFmtId="0" fontId="44" fillId="22" borderId="18" applyNumberFormat="0" applyAlignment="0" applyProtection="0"/>
    <xf numFmtId="0" fontId="45" fillId="0" borderId="0" applyNumberFormat="0" applyFill="0" applyBorder="0" applyProtection="0">
      <alignment horizontal="right"/>
    </xf>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3" fontId="13" fillId="0" borderId="0" applyFont="0" applyFill="0" applyBorder="0" applyAlignment="0" applyProtection="0"/>
    <xf numFmtId="168" fontId="13" fillId="0" borderId="0" applyFont="0" applyFill="0" applyBorder="0" applyAlignment="0" applyProtection="0"/>
    <xf numFmtId="0" fontId="22" fillId="0" borderId="0"/>
    <xf numFmtId="0" fontId="46" fillId="0" borderId="0"/>
    <xf numFmtId="0" fontId="46" fillId="0" borderId="0"/>
    <xf numFmtId="0" fontId="46" fillId="0" borderId="0"/>
    <xf numFmtId="0" fontId="13" fillId="0" borderId="0" applyFont="0" applyFill="0" applyBorder="0" applyAlignment="0" applyProtection="0"/>
    <xf numFmtId="169" fontId="47" fillId="0" borderId="0" applyFont="0" applyFill="0" applyBorder="0" applyAlignment="0" applyProtection="0">
      <alignment horizontal="center"/>
    </xf>
    <xf numFmtId="0" fontId="48" fillId="0" borderId="0" applyFont="0" applyFill="0" applyBorder="0" applyAlignment="0" applyProtection="0"/>
    <xf numFmtId="0" fontId="49" fillId="0" borderId="0" applyFont="0" applyFill="0" applyBorder="0" applyAlignment="0" applyProtection="0"/>
    <xf numFmtId="0" fontId="25" fillId="0" borderId="0"/>
    <xf numFmtId="0" fontId="50" fillId="0" borderId="0" applyNumberFormat="0" applyFill="0" applyBorder="0" applyProtection="0">
      <alignment horizontal="right"/>
    </xf>
    <xf numFmtId="0" fontId="51" fillId="0" borderId="0" applyNumberFormat="0" applyFill="0" applyBorder="0" applyAlignment="0" applyProtection="0"/>
    <xf numFmtId="0" fontId="51" fillId="0" borderId="0" applyNumberFormat="0" applyFill="0" applyBorder="0" applyAlignment="0" applyProtection="0"/>
    <xf numFmtId="2" fontId="13" fillId="0" borderId="0" applyFont="0" applyFill="0" applyBorder="0" applyAlignment="0" applyProtection="0"/>
    <xf numFmtId="0" fontId="52" fillId="0" borderId="0" applyNumberFormat="0" applyFill="0" applyBorder="0" applyProtection="0">
      <alignment horizontal="right"/>
    </xf>
    <xf numFmtId="0" fontId="53" fillId="5" borderId="0" applyNumberFormat="0" applyBorder="0" applyAlignment="0" applyProtection="0"/>
    <xf numFmtId="0" fontId="53" fillId="5" borderId="0" applyNumberFormat="0" applyBorder="0" applyAlignment="0" applyProtection="0"/>
    <xf numFmtId="38" fontId="11" fillId="23" borderId="0" applyNumberFormat="0" applyBorder="0" applyAlignment="0" applyProtection="0"/>
    <xf numFmtId="0" fontId="54" fillId="0" borderId="0">
      <alignment horizontal="left"/>
    </xf>
    <xf numFmtId="0" fontId="55" fillId="0" borderId="19" applyNumberFormat="0" applyAlignment="0" applyProtection="0">
      <alignment horizontal="left" vertical="center"/>
    </xf>
    <xf numFmtId="0" fontId="55" fillId="0" borderId="8">
      <alignment horizontal="left" vertical="center"/>
    </xf>
    <xf numFmtId="0" fontId="56"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7" fillId="0" borderId="20" applyNumberFormat="0" applyFill="0" applyAlignment="0" applyProtection="0"/>
    <xf numFmtId="0" fontId="57" fillId="0" borderId="20"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10" fontId="11" fillId="23" borderId="10" applyNumberFormat="0" applyBorder="0" applyAlignment="0" applyProtection="0"/>
    <xf numFmtId="0" fontId="58" fillId="8" borderId="17" applyNumberFormat="0" applyAlignment="0" applyProtection="0"/>
    <xf numFmtId="0" fontId="58" fillId="8" borderId="17" applyNumberFormat="0" applyAlignment="0" applyProtection="0"/>
    <xf numFmtId="0" fontId="59" fillId="0" borderId="0" applyNumberFormat="0" applyFill="0" applyBorder="0" applyProtection="0">
      <alignment horizontal="left"/>
    </xf>
    <xf numFmtId="0" fontId="60"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61" fillId="0" borderId="21" applyNumberFormat="0" applyFill="0" applyAlignment="0" applyProtection="0"/>
    <xf numFmtId="0" fontId="61" fillId="0" borderId="21" applyNumberFormat="0" applyFill="0" applyAlignment="0" applyProtection="0"/>
    <xf numFmtId="0" fontId="62" fillId="0" borderId="5"/>
    <xf numFmtId="170" fontId="63" fillId="0" borderId="0" applyFont="0" applyFill="0" applyBorder="0" applyAlignment="0" applyProtection="0"/>
    <xf numFmtId="171" fontId="63" fillId="0" borderId="0" applyFont="0" applyFill="0" applyBorder="0" applyAlignment="0" applyProtection="0"/>
    <xf numFmtId="0" fontId="64" fillId="24" borderId="0" applyNumberFormat="0" applyBorder="0" applyAlignment="0" applyProtection="0"/>
    <xf numFmtId="0" fontId="64" fillId="24" borderId="0" applyNumberFormat="0" applyBorder="0" applyAlignment="0" applyProtection="0"/>
    <xf numFmtId="2" fontId="24" fillId="0" borderId="0"/>
    <xf numFmtId="2" fontId="25" fillId="0" borderId="0"/>
    <xf numFmtId="2" fontId="25" fillId="0" borderId="0"/>
    <xf numFmtId="2" fontId="2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13" fillId="0" borderId="0"/>
    <xf numFmtId="0" fontId="13" fillId="0" borderId="0"/>
    <xf numFmtId="0" fontId="13" fillId="0" borderId="0"/>
    <xf numFmtId="0" fontId="3" fillId="0" borderId="0"/>
    <xf numFmtId="0" fontId="3" fillId="0" borderId="0"/>
    <xf numFmtId="0" fontId="66" fillId="0" borderId="0">
      <alignment horizontal="lef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3" fillId="0" borderId="0"/>
    <xf numFmtId="0" fontId="3" fillId="0" borderId="0"/>
    <xf numFmtId="0" fontId="8" fillId="0" borderId="0"/>
    <xf numFmtId="0" fontId="9" fillId="0" borderId="0"/>
    <xf numFmtId="0" fontId="9" fillId="0" borderId="0"/>
    <xf numFmtId="0" fontId="10" fillId="0" borderId="0"/>
    <xf numFmtId="0" fontId="30" fillId="0" borderId="0"/>
    <xf numFmtId="0" fontId="13" fillId="0" borderId="0"/>
    <xf numFmtId="0" fontId="13"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13" fillId="0" borderId="0"/>
    <xf numFmtId="0" fontId="13" fillId="0" borderId="0"/>
    <xf numFmtId="0" fontId="30" fillId="0" borderId="0"/>
    <xf numFmtId="0" fontId="3" fillId="0" borderId="0"/>
    <xf numFmtId="0" fontId="3" fillId="0" borderId="0"/>
    <xf numFmtId="0" fontId="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30"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8" fillId="0" borderId="0"/>
    <xf numFmtId="0" fontId="3" fillId="0" borderId="0"/>
    <xf numFmtId="0" fontId="3" fillId="0" borderId="0"/>
    <xf numFmtId="0" fontId="8" fillId="0" borderId="0"/>
    <xf numFmtId="0" fontId="3" fillId="0" borderId="0"/>
    <xf numFmtId="0" fontId="3" fillId="0" borderId="0"/>
    <xf numFmtId="0" fontId="8" fillId="0" borderId="0"/>
    <xf numFmtId="0" fontId="13" fillId="0" borderId="0"/>
    <xf numFmtId="0" fontId="8" fillId="0" borderId="0"/>
    <xf numFmtId="0" fontId="13" fillId="0" borderId="0"/>
    <xf numFmtId="0" fontId="8" fillId="0" borderId="0"/>
    <xf numFmtId="0" fontId="8" fillId="0" borderId="0"/>
    <xf numFmtId="0" fontId="8" fillId="0" borderId="0"/>
    <xf numFmtId="0" fontId="13" fillId="0" borderId="0"/>
    <xf numFmtId="0" fontId="3" fillId="0" borderId="0"/>
    <xf numFmtId="0" fontId="3"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3" fillId="0" borderId="0"/>
    <xf numFmtId="0" fontId="13" fillId="0" borderId="0"/>
    <xf numFmtId="0" fontId="8" fillId="0" borderId="0"/>
    <xf numFmtId="0" fontId="8" fillId="0" borderId="0"/>
    <xf numFmtId="0" fontId="8"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5"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9" fillId="0" borderId="0"/>
    <xf numFmtId="0" fontId="8" fillId="0" borderId="0"/>
    <xf numFmtId="0" fontId="13" fillId="0" borderId="0"/>
    <xf numFmtId="0" fontId="8" fillId="0" borderId="0"/>
    <xf numFmtId="0" fontId="8" fillId="0" borderId="0"/>
    <xf numFmtId="0" fontId="8" fillId="0" borderId="0"/>
    <xf numFmtId="0" fontId="3" fillId="0" borderId="0"/>
    <xf numFmtId="0" fontId="3" fillId="0" borderId="0"/>
    <xf numFmtId="0" fontId="3" fillId="0" borderId="0"/>
    <xf numFmtId="0" fontId="3" fillId="0" borderId="0"/>
    <xf numFmtId="0" fontId="8" fillId="0" borderId="0"/>
    <xf numFmtId="0" fontId="13" fillId="0" borderId="0"/>
    <xf numFmtId="0" fontId="3" fillId="0" borderId="0"/>
    <xf numFmtId="0" fontId="3" fillId="0" borderId="0"/>
    <xf numFmtId="0" fontId="3" fillId="0" borderId="0"/>
    <xf numFmtId="0" fontId="3" fillId="0" borderId="0"/>
    <xf numFmtId="0" fontId="8" fillId="0" borderId="0"/>
    <xf numFmtId="0" fontId="8"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3" fillId="0" borderId="0"/>
    <xf numFmtId="0" fontId="3" fillId="0" borderId="0"/>
    <xf numFmtId="0" fontId="3" fillId="0" borderId="0"/>
    <xf numFmtId="0" fontId="3" fillId="0" borderId="0"/>
    <xf numFmtId="0" fontId="66" fillId="0" borderId="0">
      <alignment horizontal="left" vertical="top"/>
    </xf>
    <xf numFmtId="0" fontId="3" fillId="0" borderId="0"/>
    <xf numFmtId="0" fontId="3" fillId="0" borderId="0"/>
    <xf numFmtId="0" fontId="13" fillId="0" borderId="0"/>
    <xf numFmtId="0" fontId="8"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8" fillId="0" borderId="0"/>
    <xf numFmtId="0" fontId="8"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3" fillId="0" borderId="0"/>
    <xf numFmtId="0" fontId="8" fillId="0" borderId="0"/>
    <xf numFmtId="0" fontId="8" fillId="0" borderId="0"/>
    <xf numFmtId="0" fontId="8"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0" fillId="25" borderId="22" applyNumberFormat="0" applyFont="0" applyAlignment="0" applyProtection="0"/>
    <xf numFmtId="0" fontId="30" fillId="25" borderId="22" applyNumberFormat="0" applyFont="0" applyAlignment="0" applyProtection="0"/>
    <xf numFmtId="0" fontId="30" fillId="25" borderId="22" applyNumberFormat="0" applyFont="0" applyAlignment="0" applyProtection="0"/>
    <xf numFmtId="0" fontId="30" fillId="25" borderId="22" applyNumberFormat="0" applyFont="0" applyAlignment="0" applyProtection="0"/>
    <xf numFmtId="0" fontId="30" fillId="25" borderId="22" applyNumberFormat="0" applyFont="0" applyAlignment="0" applyProtection="0"/>
    <xf numFmtId="0" fontId="30" fillId="25" borderId="22" applyNumberFormat="0" applyFont="0" applyAlignment="0" applyProtection="0"/>
    <xf numFmtId="0" fontId="30" fillId="25" borderId="22" applyNumberFormat="0" applyFont="0" applyAlignment="0" applyProtection="0"/>
    <xf numFmtId="0" fontId="30" fillId="25" borderId="22" applyNumberFormat="0" applyFont="0" applyAlignment="0" applyProtection="0"/>
    <xf numFmtId="0" fontId="30" fillId="25" borderId="22" applyNumberFormat="0" applyFont="0" applyAlignment="0" applyProtection="0"/>
    <xf numFmtId="0" fontId="30" fillId="25" borderId="22" applyNumberFormat="0" applyFont="0" applyAlignment="0" applyProtection="0"/>
    <xf numFmtId="0" fontId="30" fillId="25" borderId="22" applyNumberFormat="0" applyFont="0" applyAlignment="0" applyProtection="0"/>
    <xf numFmtId="0" fontId="30" fillId="25" borderId="22" applyNumberFormat="0" applyFont="0" applyAlignment="0" applyProtection="0"/>
    <xf numFmtId="0" fontId="30" fillId="25" borderId="22" applyNumberFormat="0" applyFont="0" applyAlignment="0" applyProtection="0"/>
    <xf numFmtId="0" fontId="13" fillId="25" borderId="22" applyNumberFormat="0" applyFont="0" applyAlignment="0" applyProtection="0"/>
    <xf numFmtId="0" fontId="13" fillId="25" borderId="22" applyNumberFormat="0" applyFont="0" applyAlignment="0" applyProtection="0"/>
    <xf numFmtId="0" fontId="29" fillId="0" borderId="0" applyFont="0" applyFill="0" applyBorder="0" applyAlignment="0" applyProtection="0"/>
    <xf numFmtId="0" fontId="29" fillId="0" borderId="0" applyFont="0" applyFill="0" applyBorder="0" applyAlignment="0" applyProtection="0"/>
    <xf numFmtId="0" fontId="67" fillId="0" borderId="0" applyNumberFormat="0" applyFill="0" applyBorder="0" applyProtection="0">
      <alignment horizontal="left"/>
    </xf>
    <xf numFmtId="0" fontId="68" fillId="21" borderId="23" applyNumberFormat="0" applyAlignment="0" applyProtection="0"/>
    <xf numFmtId="0" fontId="68" fillId="21" borderId="23" applyNumberFormat="0" applyAlignment="0" applyProtection="0"/>
    <xf numFmtId="10"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69" fillId="0" borderId="0" applyNumberFormat="0" applyFill="0" applyBorder="0" applyProtection="0">
      <alignment horizontal="right"/>
    </xf>
    <xf numFmtId="4" fontId="46" fillId="0" borderId="0" applyFont="0" applyFill="0" applyBorder="0" applyProtection="0">
      <alignment horizontal="right"/>
    </xf>
    <xf numFmtId="0"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9" fillId="0" borderId="0" applyFont="0" applyFill="0" applyBorder="0" applyAlignment="0" applyProtection="0"/>
    <xf numFmtId="172" fontId="13" fillId="0" borderId="0" applyFont="0" applyFill="0" applyBorder="0" applyAlignment="0" applyProtection="0"/>
    <xf numFmtId="173" fontId="13" fillId="0" borderId="0" applyFont="0" applyFill="0" applyBorder="0" applyAlignment="0" applyProtection="0"/>
    <xf numFmtId="0" fontId="60" fillId="0" borderId="0"/>
    <xf numFmtId="0" fontId="13" fillId="0" borderId="0"/>
    <xf numFmtId="0" fontId="70" fillId="0" borderId="0" applyFont="0" applyFill="0" applyBorder="0" applyAlignment="0" applyProtection="0"/>
    <xf numFmtId="0" fontId="71" fillId="0" borderId="0" applyFont="0" applyFill="0" applyBorder="0" applyAlignment="0" applyProtection="0"/>
    <xf numFmtId="0" fontId="22" fillId="0" borderId="0" applyFont="0" applyFill="0" applyBorder="0" applyAlignment="0" applyProtection="0"/>
    <xf numFmtId="0" fontId="46" fillId="0" borderId="0" applyFont="0" applyFill="0" applyBorder="0" applyAlignment="0" applyProtection="0"/>
    <xf numFmtId="0" fontId="22" fillId="0" borderId="0" applyFont="0" applyFill="0" applyBorder="0" applyAlignment="0" applyProtection="0"/>
    <xf numFmtId="9" fontId="70" fillId="0" borderId="0" applyFont="0" applyFill="0" applyBorder="0" applyAlignment="0" applyProtection="0"/>
    <xf numFmtId="0" fontId="22"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4"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174" fontId="24" fillId="0" borderId="0" applyFont="0" applyFill="0" applyBorder="0" applyAlignment="0" applyProtection="0"/>
    <xf numFmtId="175" fontId="22"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174" fontId="24" fillId="0" borderId="0" applyFont="0" applyFill="0" applyBorder="0" applyAlignment="0" applyProtection="0"/>
    <xf numFmtId="175" fontId="22" fillId="0" borderId="0" applyFont="0" applyFill="0" applyBorder="0" applyAlignment="0" applyProtection="0"/>
    <xf numFmtId="0" fontId="70" fillId="0" borderId="0" applyFont="0" applyFill="0" applyBorder="0" applyAlignment="0" applyProtection="0"/>
    <xf numFmtId="1" fontId="13" fillId="0" borderId="0" applyNumberForma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70" fillId="0" borderId="0" applyFont="0" applyFill="0" applyBorder="0" applyAlignment="0" applyProtection="0"/>
    <xf numFmtId="0" fontId="62" fillId="0" borderId="0"/>
    <xf numFmtId="0" fontId="13" fillId="0" borderId="0"/>
    <xf numFmtId="0" fontId="13" fillId="0" borderId="0"/>
    <xf numFmtId="0" fontId="13" fillId="0" borderId="0"/>
    <xf numFmtId="0" fontId="72" fillId="0" borderId="0" applyNumberFormat="0" applyFill="0" applyBorder="0" applyProtection="0">
      <alignment horizontal="left"/>
    </xf>
    <xf numFmtId="0" fontId="72" fillId="0" borderId="0" applyNumberFormat="0" applyFill="0" applyBorder="0" applyProtection="0">
      <alignment horizontal="left"/>
    </xf>
    <xf numFmtId="0" fontId="13" fillId="0" borderId="24" applyNumberFormat="0" applyFont="0" applyFill="0" applyAlignment="0" applyProtection="0"/>
    <xf numFmtId="0" fontId="13" fillId="0" borderId="24" applyNumberFormat="0" applyFont="0" applyFill="0" applyAlignment="0" applyProtection="0"/>
    <xf numFmtId="0" fontId="73" fillId="0" borderId="0" applyNumberFormat="0" applyFill="0" applyBorder="0" applyAlignment="0" applyProtection="0"/>
    <xf numFmtId="0" fontId="74" fillId="26" borderId="25" applyNumberFormat="0" applyAlignment="0" applyProtection="0"/>
    <xf numFmtId="0" fontId="75" fillId="0" borderId="0" applyNumberFormat="0" applyFill="0" applyBorder="0" applyProtection="0">
      <alignment horizontal="right"/>
    </xf>
    <xf numFmtId="0" fontId="17"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2" fontId="77" fillId="0" borderId="0" applyFont="0" applyFill="0" applyBorder="0" applyAlignment="0" applyProtection="0"/>
    <xf numFmtId="2" fontId="78" fillId="0" borderId="0" applyFont="0" applyFill="0" applyBorder="0" applyAlignment="0" applyProtection="0"/>
    <xf numFmtId="2" fontId="78"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3" fillId="0" borderId="0">
      <alignment vertical="center"/>
    </xf>
    <xf numFmtId="0" fontId="77" fillId="0" borderId="0" applyFont="0" applyFill="0" applyBorder="0" applyAlignment="0" applyProtection="0"/>
    <xf numFmtId="0" fontId="78" fillId="0" borderId="0" applyFont="0" applyFill="0" applyBorder="0" applyAlignment="0" applyProtection="0"/>
    <xf numFmtId="0" fontId="78" fillId="0" borderId="0" applyFont="0" applyFill="0" applyBorder="0" applyAlignment="0" applyProtection="0"/>
    <xf numFmtId="0" fontId="77" fillId="0" borderId="0" applyFont="0" applyFill="0" applyBorder="0" applyAlignment="0" applyProtection="0"/>
    <xf numFmtId="0" fontId="78" fillId="0" borderId="0" applyFont="0" applyFill="0" applyBorder="0" applyAlignment="0" applyProtection="0"/>
    <xf numFmtId="0" fontId="78" fillId="0" borderId="0" applyFont="0" applyFill="0" applyBorder="0" applyAlignment="0" applyProtection="0"/>
    <xf numFmtId="0" fontId="84" fillId="0" borderId="0" applyNumberFormat="0" applyFill="0" applyBorder="0" applyAlignment="0" applyProtection="0">
      <alignment vertical="top"/>
      <protection locked="0"/>
    </xf>
    <xf numFmtId="40" fontId="85" fillId="0" borderId="0" applyFont="0" applyFill="0" applyBorder="0" applyAlignment="0" applyProtection="0"/>
    <xf numFmtId="38" fontId="85" fillId="0" borderId="0" applyFont="0" applyFill="0" applyBorder="0" applyAlignment="0" applyProtection="0"/>
    <xf numFmtId="0" fontId="85" fillId="0" borderId="0" applyFont="0" applyFill="0" applyBorder="0" applyAlignment="0" applyProtection="0"/>
    <xf numFmtId="0" fontId="85" fillId="0" borderId="0" applyFont="0" applyFill="0" applyBorder="0" applyAlignment="0" applyProtection="0"/>
    <xf numFmtId="0" fontId="86" fillId="0" borderId="0" applyFont="0" applyFill="0" applyBorder="0" applyAlignment="0" applyProtection="0"/>
    <xf numFmtId="0" fontId="86" fillId="0" borderId="0" applyFont="0" applyFill="0" applyBorder="0" applyAlignment="0" applyProtection="0"/>
    <xf numFmtId="0" fontId="87" fillId="0" borderId="0"/>
    <xf numFmtId="0" fontId="86" fillId="0" borderId="0" applyFont="0" applyFill="0" applyBorder="0" applyAlignment="0" applyProtection="0"/>
    <xf numFmtId="0" fontId="86" fillId="0" borderId="0" applyFont="0" applyFill="0" applyBorder="0" applyAlignment="0" applyProtection="0"/>
    <xf numFmtId="0" fontId="22" fillId="0" borderId="0" applyFont="0" applyFill="0" applyBorder="0" applyAlignment="0" applyProtection="0"/>
    <xf numFmtId="166" fontId="88" fillId="0" borderId="0" applyFont="0" applyFill="0" applyBorder="0" applyAlignment="0" applyProtection="0"/>
    <xf numFmtId="0" fontId="17" fillId="0" borderId="0" applyFont="0" applyFill="0" applyBorder="0" applyAlignment="0" applyProtection="0"/>
    <xf numFmtId="4" fontId="77" fillId="0" borderId="0" applyFont="0" applyFill="0" applyBorder="0" applyAlignment="0" applyProtection="0"/>
    <xf numFmtId="4" fontId="78" fillId="0" borderId="0" applyFont="0" applyFill="0" applyBorder="0" applyAlignment="0" applyProtection="0"/>
    <xf numFmtId="4" fontId="78" fillId="0" borderId="0" applyFont="0" applyFill="0" applyBorder="0" applyAlignment="0" applyProtection="0"/>
    <xf numFmtId="3" fontId="77" fillId="0" borderId="0" applyFont="0" applyFill="0" applyBorder="0" applyAlignment="0" applyProtection="0"/>
    <xf numFmtId="3" fontId="78" fillId="0" borderId="0" applyFont="0" applyFill="0" applyBorder="0" applyAlignment="0" applyProtection="0"/>
    <xf numFmtId="3" fontId="78" fillId="0" borderId="0" applyFont="0" applyFill="0" applyBorder="0" applyAlignment="0" applyProtection="0"/>
    <xf numFmtId="176" fontId="17" fillId="0" borderId="0" applyFont="0" applyFill="0" applyBorder="0" applyAlignment="0" applyProtection="0"/>
    <xf numFmtId="0" fontId="19" fillId="0" borderId="0" applyFont="0" applyFill="0" applyBorder="0" applyAlignment="0" applyProtection="0"/>
    <xf numFmtId="177" fontId="17" fillId="0" borderId="0" applyFont="0" applyFill="0" applyBorder="0" applyAlignment="0" applyProtection="0"/>
    <xf numFmtId="0" fontId="24" fillId="0" borderId="0" applyFont="0" applyFill="0" applyBorder="0" applyAlignment="0" applyProtection="0"/>
    <xf numFmtId="10" fontId="77" fillId="0" borderId="0" applyFont="0" applyFill="0" applyBorder="0" applyAlignment="0" applyProtection="0"/>
    <xf numFmtId="10" fontId="78" fillId="0" borderId="0" applyFont="0" applyFill="0" applyBorder="0" applyAlignment="0" applyProtection="0"/>
    <xf numFmtId="10" fontId="78" fillId="0" borderId="0" applyFont="0" applyFill="0" applyBorder="0" applyAlignment="0" applyProtection="0"/>
    <xf numFmtId="0" fontId="13" fillId="0" borderId="0">
      <alignment vertical="center"/>
    </xf>
    <xf numFmtId="0" fontId="89" fillId="0" borderId="0"/>
    <xf numFmtId="0" fontId="77" fillId="0" borderId="24" applyNumberFormat="0" applyFont="0" applyFill="0" applyAlignment="0" applyProtection="0"/>
    <xf numFmtId="0" fontId="78" fillId="0" borderId="24" applyNumberFormat="0" applyFont="0" applyFill="0" applyAlignment="0" applyProtection="0"/>
    <xf numFmtId="0" fontId="78" fillId="0" borderId="24" applyNumberFormat="0" applyFont="0" applyFill="0" applyAlignment="0" applyProtection="0"/>
    <xf numFmtId="178" fontId="22"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9" fontId="77" fillId="0" borderId="0" applyFont="0" applyFill="0" applyBorder="0" applyAlignment="0" applyProtection="0"/>
    <xf numFmtId="179" fontId="78" fillId="0" borderId="0" applyFont="0" applyFill="0" applyBorder="0" applyAlignment="0" applyProtection="0"/>
    <xf numFmtId="179" fontId="78" fillId="0" borderId="0" applyFont="0" applyFill="0" applyBorder="0" applyAlignment="0" applyProtection="0"/>
    <xf numFmtId="0" fontId="85" fillId="0" borderId="0"/>
    <xf numFmtId="0" fontId="90" fillId="0" borderId="0"/>
    <xf numFmtId="166" fontId="90" fillId="0" borderId="0" applyFont="0" applyFill="0" applyBorder="0" applyAlignment="0" applyProtection="0"/>
    <xf numFmtId="167" fontId="90" fillId="0" borderId="0" applyFont="0" applyFill="0" applyBorder="0" applyAlignment="0" applyProtection="0"/>
    <xf numFmtId="0" fontId="21" fillId="0" borderId="0"/>
    <xf numFmtId="180" fontId="91" fillId="0" borderId="0"/>
    <xf numFmtId="0" fontId="91" fillId="0" borderId="0"/>
    <xf numFmtId="0" fontId="92" fillId="0" borderId="0"/>
    <xf numFmtId="181" fontId="90" fillId="0" borderId="0" applyFont="0" applyFill="0" applyBorder="0" applyAlignment="0" applyProtection="0"/>
    <xf numFmtId="182" fontId="90" fillId="0" borderId="0" applyFont="0" applyFill="0" applyBorder="0" applyAlignment="0" applyProtection="0"/>
    <xf numFmtId="0" fontId="94" fillId="0" borderId="0"/>
    <xf numFmtId="0" fontId="93" fillId="0" borderId="0"/>
    <xf numFmtId="0" fontId="2" fillId="0" borderId="0"/>
    <xf numFmtId="0" fontId="6" fillId="0" borderId="0"/>
  </cellStyleXfs>
  <cellXfs count="205">
    <xf numFmtId="0" fontId="0" fillId="0" borderId="0" xfId="0"/>
    <xf numFmtId="0" fontId="7" fillId="0" borderId="0" xfId="0" applyFont="1"/>
    <xf numFmtId="0" fontId="7" fillId="0" borderId="0" xfId="0" applyFont="1" applyAlignment="1">
      <alignment vertical="top" wrapText="1"/>
    </xf>
    <xf numFmtId="0" fontId="7" fillId="0" borderId="0" xfId="0" applyFont="1" applyAlignment="1">
      <alignment horizontal="center" wrapText="1"/>
    </xf>
    <xf numFmtId="0" fontId="99" fillId="0" borderId="0" xfId="0" applyFont="1" applyAlignment="1" applyProtection="1">
      <alignment horizontal="left" vertical="top" wrapText="1"/>
    </xf>
    <xf numFmtId="0" fontId="7" fillId="0" borderId="0" xfId="0" applyFont="1" applyAlignment="1" applyProtection="1">
      <alignment horizontal="left" vertical="top" wrapText="1"/>
    </xf>
    <xf numFmtId="0" fontId="98" fillId="0" borderId="0" xfId="0" applyFont="1" applyProtection="1"/>
    <xf numFmtId="0" fontId="100" fillId="0" borderId="0" xfId="0" applyFont="1" applyProtection="1"/>
    <xf numFmtId="38" fontId="104" fillId="0" borderId="0" xfId="1" applyNumberFormat="1" applyFont="1" applyFill="1" applyBorder="1" applyAlignment="1" applyProtection="1">
      <alignment horizontal="left"/>
    </xf>
    <xf numFmtId="38" fontId="3" fillId="0" borderId="0" xfId="1" applyNumberFormat="1" applyFont="1" applyFill="1" applyBorder="1" applyAlignment="1" applyProtection="1">
      <alignment horizontal="left"/>
    </xf>
    <xf numFmtId="0" fontId="97" fillId="0" borderId="0" xfId="0" applyFont="1" applyBorder="1" applyProtection="1"/>
    <xf numFmtId="0" fontId="96" fillId="0" borderId="0" xfId="0" applyFont="1" applyBorder="1" applyProtection="1"/>
    <xf numFmtId="0" fontId="104" fillId="0" borderId="26" xfId="0" applyFont="1" applyBorder="1" applyProtection="1"/>
    <xf numFmtId="0" fontId="95" fillId="0" borderId="0" xfId="0" applyFont="1" applyFill="1" applyBorder="1" applyProtection="1"/>
    <xf numFmtId="0" fontId="3" fillId="0" borderId="0" xfId="0" applyFont="1" applyBorder="1" applyProtection="1"/>
    <xf numFmtId="0" fontId="3" fillId="0" borderId="0" xfId="0" applyFont="1" applyProtection="1"/>
    <xf numFmtId="38" fontId="3" fillId="0" borderId="0" xfId="0" applyNumberFormat="1" applyFont="1" applyProtection="1"/>
    <xf numFmtId="0" fontId="3" fillId="0" borderId="0" xfId="0" applyFont="1" applyFill="1" applyBorder="1" applyProtection="1"/>
    <xf numFmtId="0" fontId="3" fillId="0" borderId="0" xfId="0" applyFont="1" applyFill="1" applyProtection="1"/>
    <xf numFmtId="0" fontId="3" fillId="0" borderId="26" xfId="0" applyFont="1" applyBorder="1" applyProtection="1"/>
    <xf numFmtId="0" fontId="3" fillId="0" borderId="0" xfId="1" applyFont="1" applyAlignment="1" applyProtection="1">
      <alignment horizontal="center"/>
    </xf>
    <xf numFmtId="0" fontId="106" fillId="0" borderId="27" xfId="1" applyFont="1" applyBorder="1" applyAlignment="1" applyProtection="1">
      <alignment horizontal="left"/>
    </xf>
    <xf numFmtId="0" fontId="101" fillId="0" borderId="0" xfId="1" applyFont="1" applyBorder="1" applyAlignment="1" applyProtection="1">
      <alignment horizontal="left"/>
    </xf>
    <xf numFmtId="0" fontId="3" fillId="0" borderId="0" xfId="1" applyFont="1" applyBorder="1" applyAlignment="1" applyProtection="1">
      <alignment horizontal="center"/>
    </xf>
    <xf numFmtId="0" fontId="106" fillId="0" borderId="0" xfId="1" applyFont="1" applyBorder="1" applyAlignment="1" applyProtection="1">
      <alignment horizontal="left"/>
    </xf>
    <xf numFmtId="0" fontId="107" fillId="0" borderId="0" xfId="1" applyFont="1" applyBorder="1" applyAlignment="1" applyProtection="1">
      <alignment horizontal="left"/>
    </xf>
    <xf numFmtId="0" fontId="3" fillId="0" borderId="26" xfId="1" applyFont="1" applyBorder="1" applyAlignment="1" applyProtection="1">
      <alignment horizontal="center"/>
    </xf>
    <xf numFmtId="0" fontId="108" fillId="0" borderId="0" xfId="1" applyFont="1" applyAlignment="1" applyProtection="1">
      <alignment horizontal="center"/>
    </xf>
    <xf numFmtId="0" fontId="3" fillId="0" borderId="0" xfId="0" applyFont="1" applyAlignment="1" applyProtection="1">
      <alignment horizontal="center"/>
    </xf>
    <xf numFmtId="0" fontId="3" fillId="0" borderId="0" xfId="1" applyFont="1" applyAlignment="1" applyProtection="1">
      <alignment horizontal="left"/>
    </xf>
    <xf numFmtId="0" fontId="3" fillId="2" borderId="0" xfId="0" applyFont="1" applyFill="1" applyProtection="1"/>
    <xf numFmtId="38" fontId="7" fillId="29" borderId="0" xfId="1" applyNumberFormat="1" applyFont="1" applyFill="1" applyBorder="1" applyAlignment="1" applyProtection="1">
      <alignment horizontal="center"/>
    </xf>
    <xf numFmtId="0" fontId="3" fillId="27" borderId="0" xfId="0" applyFont="1" applyFill="1" applyProtection="1"/>
    <xf numFmtId="0" fontId="3" fillId="0" borderId="0" xfId="0" applyFont="1" applyBorder="1" applyAlignment="1" applyProtection="1">
      <alignment horizontal="center"/>
    </xf>
    <xf numFmtId="0" fontId="110" fillId="0" borderId="27" xfId="1" applyFont="1" applyBorder="1" applyAlignment="1" applyProtection="1">
      <alignment horizontal="left"/>
    </xf>
    <xf numFmtId="0" fontId="3" fillId="0" borderId="27" xfId="1" applyFont="1" applyBorder="1" applyAlignment="1" applyProtection="1">
      <alignment horizontal="center"/>
    </xf>
    <xf numFmtId="0" fontId="3" fillId="0" borderId="27" xfId="0" applyFont="1" applyBorder="1" applyProtection="1"/>
    <xf numFmtId="0" fontId="3" fillId="0" borderId="27" xfId="0" applyFont="1" applyBorder="1" applyAlignment="1" applyProtection="1">
      <alignment horizontal="center"/>
    </xf>
    <xf numFmtId="0" fontId="101" fillId="0" borderId="0" xfId="1" applyFont="1" applyAlignment="1" applyProtection="1">
      <alignment horizontal="left"/>
    </xf>
    <xf numFmtId="0" fontId="105" fillId="0" borderId="0" xfId="1" applyFont="1" applyAlignment="1" applyProtection="1">
      <alignment horizontal="center"/>
    </xf>
    <xf numFmtId="0" fontId="111" fillId="0" borderId="11" xfId="1" applyFont="1" applyBorder="1" applyAlignment="1" applyProtection="1">
      <alignment horizontal="center" wrapText="1"/>
    </xf>
    <xf numFmtId="0" fontId="112" fillId="0" borderId="12" xfId="1" applyFont="1" applyBorder="1" applyAlignment="1" applyProtection="1">
      <alignment horizontal="center" wrapText="1"/>
    </xf>
    <xf numFmtId="0" fontId="112" fillId="0" borderId="3" xfId="1" applyFont="1" applyBorder="1" applyAlignment="1" applyProtection="1">
      <alignment horizontal="center" wrapText="1"/>
    </xf>
    <xf numFmtId="0" fontId="105" fillId="0" borderId="0" xfId="1" applyFont="1" applyAlignment="1" applyProtection="1">
      <alignment horizontal="left"/>
    </xf>
    <xf numFmtId="0" fontId="111" fillId="0" borderId="16" xfId="1" applyFont="1" applyBorder="1" applyAlignment="1" applyProtection="1">
      <alignment horizontal="center"/>
    </xf>
    <xf numFmtId="0" fontId="112" fillId="0" borderId="16" xfId="1" applyFont="1" applyBorder="1" applyAlignment="1" applyProtection="1">
      <alignment horizontal="center"/>
    </xf>
    <xf numFmtId="38" fontId="115" fillId="0" borderId="11" xfId="1" applyNumberFormat="1" applyFont="1" applyBorder="1" applyAlignment="1" applyProtection="1">
      <alignment horizontal="left"/>
    </xf>
    <xf numFmtId="38" fontId="7" fillId="0" borderId="12" xfId="1" applyNumberFormat="1" applyFont="1" applyBorder="1" applyAlignment="1" applyProtection="1">
      <alignment horizontal="center"/>
    </xf>
    <xf numFmtId="38" fontId="7" fillId="0" borderId="3" xfId="1" applyNumberFormat="1" applyFont="1" applyBorder="1" applyAlignment="1" applyProtection="1">
      <alignment horizontal="center"/>
    </xf>
    <xf numFmtId="38" fontId="116" fillId="0" borderId="13" xfId="1" applyNumberFormat="1" applyFont="1" applyBorder="1" applyAlignment="1" applyProtection="1">
      <alignment horizontal="right"/>
    </xf>
    <xf numFmtId="38" fontId="99" fillId="0" borderId="0" xfId="1" applyNumberFormat="1" applyFont="1" applyBorder="1" applyAlignment="1" applyProtection="1">
      <alignment horizontal="center"/>
    </xf>
    <xf numFmtId="38" fontId="99" fillId="0" borderId="1" xfId="1" applyNumberFormat="1" applyFont="1" applyBorder="1" applyAlignment="1" applyProtection="1">
      <alignment horizontal="center"/>
    </xf>
    <xf numFmtId="38" fontId="7" fillId="2" borderId="0" xfId="1" applyNumberFormat="1" applyFont="1" applyFill="1" applyBorder="1" applyAlignment="1" applyProtection="1">
      <alignment horizontal="center"/>
      <protection locked="0"/>
    </xf>
    <xf numFmtId="38" fontId="7" fillId="2" borderId="1" xfId="1" applyNumberFormat="1" applyFont="1" applyFill="1" applyBorder="1" applyAlignment="1" applyProtection="1">
      <alignment horizontal="center"/>
      <protection locked="0"/>
    </xf>
    <xf numFmtId="38" fontId="117" fillId="0" borderId="14" xfId="1" applyNumberFormat="1" applyFont="1" applyBorder="1" applyAlignment="1" applyProtection="1">
      <alignment horizontal="right"/>
    </xf>
    <xf numFmtId="38" fontId="7" fillId="2" borderId="2" xfId="1" applyNumberFormat="1" applyFont="1" applyFill="1" applyBorder="1" applyAlignment="1" applyProtection="1">
      <alignment horizontal="center"/>
      <protection locked="0"/>
    </xf>
    <xf numFmtId="38" fontId="7" fillId="2" borderId="4" xfId="1" applyNumberFormat="1" applyFont="1" applyFill="1" applyBorder="1" applyAlignment="1" applyProtection="1">
      <alignment horizontal="center"/>
      <protection locked="0"/>
    </xf>
    <xf numFmtId="38" fontId="116" fillId="0" borderId="7" xfId="1" applyNumberFormat="1" applyFont="1" applyFill="1" applyBorder="1" applyAlignment="1" applyProtection="1">
      <alignment horizontal="right"/>
    </xf>
    <xf numFmtId="38" fontId="3" fillId="0" borderId="8" xfId="0" applyNumberFormat="1" applyFont="1" applyBorder="1" applyAlignment="1" applyProtection="1">
      <alignment horizontal="center"/>
    </xf>
    <xf numFmtId="38" fontId="3" fillId="0" borderId="9" xfId="0" applyNumberFormat="1" applyFont="1" applyBorder="1" applyAlignment="1" applyProtection="1">
      <alignment horizontal="center"/>
    </xf>
    <xf numFmtId="0" fontId="3" fillId="0" borderId="0" xfId="1" applyFont="1" applyBorder="1" applyAlignment="1" applyProtection="1">
      <alignment horizontal="left"/>
    </xf>
    <xf numFmtId="0" fontId="118" fillId="0" borderId="0" xfId="1" applyFont="1" applyAlignment="1" applyProtection="1">
      <alignment horizontal="center"/>
    </xf>
    <xf numFmtId="0" fontId="112" fillId="0" borderId="0" xfId="1" applyFont="1" applyBorder="1" applyAlignment="1" applyProtection="1">
      <alignment horizontal="center"/>
    </xf>
    <xf numFmtId="38" fontId="7" fillId="0" borderId="0" xfId="1" applyNumberFormat="1" applyFont="1" applyBorder="1" applyAlignment="1" applyProtection="1">
      <alignment horizontal="center"/>
    </xf>
    <xf numFmtId="38" fontId="101" fillId="0" borderId="11" xfId="1" applyNumberFormat="1" applyFont="1" applyBorder="1" applyAlignment="1" applyProtection="1">
      <alignment horizontal="left"/>
    </xf>
    <xf numFmtId="38" fontId="7" fillId="0" borderId="0" xfId="1" applyNumberFormat="1" applyFont="1" applyFill="1" applyBorder="1" applyAlignment="1" applyProtection="1">
      <alignment horizontal="center"/>
    </xf>
    <xf numFmtId="38" fontId="7" fillId="29" borderId="2" xfId="1" applyNumberFormat="1" applyFont="1" applyFill="1" applyBorder="1" applyAlignment="1" applyProtection="1">
      <alignment horizontal="center"/>
    </xf>
    <xf numFmtId="3" fontId="3" fillId="0" borderId="0" xfId="0" applyNumberFormat="1" applyFont="1" applyProtection="1"/>
    <xf numFmtId="0" fontId="104" fillId="0" borderId="0" xfId="1" applyFont="1" applyBorder="1" applyAlignment="1" applyProtection="1">
      <alignment horizontal="left"/>
    </xf>
    <xf numFmtId="38" fontId="7" fillId="0" borderId="14" xfId="1" applyNumberFormat="1" applyFont="1" applyBorder="1" applyAlignment="1" applyProtection="1">
      <alignment horizontal="right"/>
    </xf>
    <xf numFmtId="38" fontId="7" fillId="0" borderId="2" xfId="1" applyNumberFormat="1" applyFont="1" applyFill="1" applyBorder="1" applyAlignment="1" applyProtection="1">
      <alignment horizontal="center"/>
    </xf>
    <xf numFmtId="38" fontId="7" fillId="0" borderId="4" xfId="1" applyNumberFormat="1" applyFont="1" applyFill="1" applyBorder="1" applyAlignment="1" applyProtection="1">
      <alignment horizontal="center"/>
    </xf>
    <xf numFmtId="38" fontId="118" fillId="0" borderId="0" xfId="1" applyNumberFormat="1" applyFont="1" applyFill="1" applyBorder="1" applyAlignment="1" applyProtection="1">
      <alignment horizontal="left"/>
    </xf>
    <xf numFmtId="0" fontId="98" fillId="0" borderId="0" xfId="1" applyFont="1" applyBorder="1" applyAlignment="1" applyProtection="1">
      <alignment horizontal="left"/>
    </xf>
    <xf numFmtId="0" fontId="119" fillId="0" borderId="0" xfId="1" applyFont="1" applyBorder="1" applyAlignment="1" applyProtection="1">
      <alignment horizontal="left"/>
    </xf>
    <xf numFmtId="38" fontId="120" fillId="0" borderId="15" xfId="1" applyNumberFormat="1" applyFont="1" applyBorder="1" applyAlignment="1" applyProtection="1">
      <alignment horizontal="center"/>
    </xf>
    <xf numFmtId="38" fontId="7" fillId="0" borderId="16" xfId="1" applyNumberFormat="1" applyFont="1" applyFill="1" applyBorder="1" applyAlignment="1" applyProtection="1">
      <alignment horizontal="center"/>
    </xf>
    <xf numFmtId="38" fontId="7" fillId="27" borderId="4" xfId="1" applyNumberFormat="1" applyFont="1" applyFill="1" applyBorder="1" applyAlignment="1" applyProtection="1">
      <alignment horizontal="center"/>
    </xf>
    <xf numFmtId="0" fontId="3" fillId="0" borderId="0" xfId="0" applyFont="1" applyAlignment="1" applyProtection="1">
      <alignment horizontal="left"/>
    </xf>
    <xf numFmtId="38" fontId="3" fillId="0" borderId="0" xfId="1" applyNumberFormat="1" applyFont="1" applyFill="1" applyBorder="1" applyAlignment="1" applyProtection="1"/>
    <xf numFmtId="0" fontId="1" fillId="0" borderId="0" xfId="1" applyFont="1" applyFill="1" applyBorder="1" applyAlignment="1" applyProtection="1">
      <alignment horizontal="center"/>
    </xf>
    <xf numFmtId="0" fontId="3" fillId="0" borderId="0" xfId="0" applyFont="1" applyFill="1" applyBorder="1" applyAlignment="1" applyProtection="1">
      <alignment horizontal="center"/>
    </xf>
    <xf numFmtId="0" fontId="3" fillId="0" borderId="0" xfId="0" applyFont="1" applyFill="1" applyAlignment="1" applyProtection="1">
      <alignment horizontal="center"/>
    </xf>
    <xf numFmtId="0" fontId="3" fillId="0" borderId="26" xfId="1" applyFont="1" applyBorder="1" applyAlignment="1" applyProtection="1"/>
    <xf numFmtId="0" fontId="121" fillId="0" borderId="0" xfId="1" applyFont="1" applyAlignment="1" applyProtection="1">
      <alignment horizontal="left"/>
    </xf>
    <xf numFmtId="0" fontId="114" fillId="0" borderId="16" xfId="1" applyFont="1" applyBorder="1" applyAlignment="1" applyProtection="1">
      <alignment horizontal="center"/>
    </xf>
    <xf numFmtId="38" fontId="7" fillId="0" borderId="1" xfId="1" applyNumberFormat="1" applyFont="1" applyFill="1" applyBorder="1" applyAlignment="1" applyProtection="1">
      <alignment horizontal="center"/>
    </xf>
    <xf numFmtId="38" fontId="122" fillId="0" borderId="0" xfId="1" applyNumberFormat="1" applyFont="1" applyFill="1" applyBorder="1" applyAlignment="1" applyProtection="1">
      <alignment horizontal="left"/>
    </xf>
    <xf numFmtId="38" fontId="116" fillId="0" borderId="14" xfId="1" applyNumberFormat="1" applyFont="1" applyFill="1" applyBorder="1" applyAlignment="1" applyProtection="1">
      <alignment horizontal="right"/>
    </xf>
    <xf numFmtId="183" fontId="7" fillId="0" borderId="2" xfId="1" applyNumberFormat="1" applyFont="1" applyFill="1" applyBorder="1" applyAlignment="1" applyProtection="1">
      <alignment horizontal="center"/>
    </xf>
    <xf numFmtId="183" fontId="7" fillId="0" borderId="4" xfId="1" applyNumberFormat="1" applyFont="1" applyFill="1" applyBorder="1" applyAlignment="1" applyProtection="1">
      <alignment horizontal="center"/>
    </xf>
    <xf numFmtId="38" fontId="116" fillId="0" borderId="0" xfId="1" applyNumberFormat="1" applyFont="1" applyFill="1" applyBorder="1" applyAlignment="1" applyProtection="1">
      <alignment horizontal="right"/>
    </xf>
    <xf numFmtId="183" fontId="7" fillId="0" borderId="0" xfId="1" applyNumberFormat="1" applyFont="1" applyFill="1" applyBorder="1" applyAlignment="1" applyProtection="1">
      <alignment horizontal="center"/>
    </xf>
    <xf numFmtId="0" fontId="105" fillId="0" borderId="0" xfId="1" applyFont="1" applyFill="1" applyAlignment="1" applyProtection="1">
      <alignment horizontal="left"/>
    </xf>
    <xf numFmtId="0" fontId="3" fillId="0" borderId="0" xfId="1" applyFont="1" applyBorder="1" applyAlignment="1" applyProtection="1">
      <alignment wrapText="1"/>
    </xf>
    <xf numFmtId="38" fontId="116" fillId="0" borderId="13" xfId="1" applyNumberFormat="1" applyFont="1" applyFill="1" applyBorder="1" applyAlignment="1" applyProtection="1">
      <alignment horizontal="right"/>
    </xf>
    <xf numFmtId="183" fontId="7" fillId="0" borderId="1" xfId="1" applyNumberFormat="1" applyFont="1" applyFill="1" applyBorder="1" applyAlignment="1" applyProtection="1">
      <alignment horizontal="center"/>
    </xf>
    <xf numFmtId="0" fontId="120" fillId="0" borderId="15" xfId="1" applyFont="1" applyBorder="1" applyAlignment="1" applyProtection="1">
      <alignment horizontal="center"/>
    </xf>
    <xf numFmtId="38" fontId="116" fillId="0" borderId="14" xfId="1" applyNumberFormat="1" applyFont="1" applyBorder="1" applyAlignment="1" applyProtection="1">
      <alignment horizontal="right" wrapText="1"/>
    </xf>
    <xf numFmtId="0" fontId="1" fillId="0" borderId="0" xfId="0" applyFont="1" applyBorder="1" applyProtection="1"/>
    <xf numFmtId="38" fontId="7" fillId="0" borderId="26" xfId="1" applyNumberFormat="1" applyFont="1" applyBorder="1" applyAlignment="1" applyProtection="1">
      <alignment horizontal="right"/>
    </xf>
    <xf numFmtId="38" fontId="7" fillId="0" borderId="26" xfId="1" applyNumberFormat="1" applyFont="1" applyFill="1" applyBorder="1" applyAlignment="1" applyProtection="1">
      <alignment horizontal="center"/>
    </xf>
    <xf numFmtId="0" fontId="3" fillId="0" borderId="26" xfId="0" applyFont="1" applyBorder="1" applyAlignment="1" applyProtection="1">
      <alignment horizontal="center"/>
    </xf>
    <xf numFmtId="38" fontId="7" fillId="0" borderId="0" xfId="1" applyNumberFormat="1" applyFont="1" applyBorder="1" applyAlignment="1" applyProtection="1">
      <alignment horizontal="right"/>
    </xf>
    <xf numFmtId="38" fontId="1" fillId="0" borderId="0" xfId="1" applyNumberFormat="1" applyFont="1" applyFill="1" applyBorder="1" applyAlignment="1" applyProtection="1">
      <alignment horizontal="left"/>
    </xf>
    <xf numFmtId="38" fontId="7" fillId="0" borderId="7" xfId="1" applyNumberFormat="1" applyFont="1" applyBorder="1" applyAlignment="1" applyProtection="1">
      <alignment horizontal="right" wrapText="1"/>
    </xf>
    <xf numFmtId="184" fontId="103" fillId="0" borderId="9" xfId="13" applyNumberFormat="1" applyFont="1" applyFill="1" applyBorder="1" applyAlignment="1" applyProtection="1">
      <alignment horizontal="center"/>
    </xf>
    <xf numFmtId="38" fontId="7" fillId="0" borderId="13" xfId="1" applyNumberFormat="1" applyFont="1" applyBorder="1" applyAlignment="1" applyProtection="1">
      <alignment horizontal="right"/>
    </xf>
    <xf numFmtId="38" fontId="7" fillId="0" borderId="1" xfId="1" applyNumberFormat="1" applyFont="1" applyBorder="1" applyAlignment="1" applyProtection="1">
      <alignment horizontal="center"/>
    </xf>
    <xf numFmtId="184" fontId="103" fillId="0" borderId="0" xfId="13" applyNumberFormat="1" applyFont="1" applyBorder="1" applyAlignment="1" applyProtection="1">
      <alignment horizontal="center"/>
    </xf>
    <xf numFmtId="184" fontId="103" fillId="0" borderId="1" xfId="13" applyNumberFormat="1" applyFont="1" applyBorder="1" applyAlignment="1" applyProtection="1">
      <alignment horizontal="center"/>
    </xf>
    <xf numFmtId="38" fontId="103" fillId="27" borderId="2" xfId="1" applyNumberFormat="1" applyFont="1" applyFill="1" applyBorder="1" applyAlignment="1" applyProtection="1">
      <alignment horizontal="center"/>
    </xf>
    <xf numFmtId="0" fontId="121" fillId="0" borderId="0" xfId="1" applyFont="1" applyBorder="1" applyAlignment="1" applyProtection="1">
      <alignment horizontal="left"/>
    </xf>
    <xf numFmtId="38" fontId="99" fillId="0" borderId="1" xfId="1" applyNumberFormat="1" applyFont="1" applyBorder="1" applyAlignment="1" applyProtection="1">
      <alignment horizontal="center" wrapText="1"/>
    </xf>
    <xf numFmtId="38" fontId="7" fillId="27" borderId="0" xfId="1" applyNumberFormat="1" applyFont="1" applyFill="1" applyBorder="1" applyAlignment="1" applyProtection="1">
      <alignment horizontal="center"/>
    </xf>
    <xf numFmtId="0" fontId="105" fillId="0" borderId="11" xfId="1" applyFont="1" applyBorder="1" applyAlignment="1" applyProtection="1">
      <alignment horizontal="left"/>
    </xf>
    <xf numFmtId="0" fontId="3" fillId="0" borderId="12" xfId="0" applyFont="1" applyBorder="1" applyProtection="1"/>
    <xf numFmtId="0" fontId="3" fillId="0" borderId="12" xfId="0" applyFont="1" applyBorder="1" applyAlignment="1" applyProtection="1">
      <alignment horizontal="right"/>
    </xf>
    <xf numFmtId="0" fontId="3" fillId="0" borderId="3" xfId="0" applyFont="1" applyBorder="1" applyAlignment="1" applyProtection="1">
      <alignment horizontal="right"/>
    </xf>
    <xf numFmtId="38" fontId="7" fillId="28" borderId="2" xfId="1" applyNumberFormat="1" applyFont="1" applyFill="1" applyBorder="1" applyAlignment="1" applyProtection="1">
      <alignment horizontal="center"/>
    </xf>
    <xf numFmtId="38" fontId="7" fillId="27" borderId="2" xfId="1" applyNumberFormat="1" applyFont="1" applyFill="1" applyBorder="1" applyAlignment="1" applyProtection="1">
      <alignment horizontal="center"/>
    </xf>
    <xf numFmtId="0" fontId="105" fillId="0" borderId="13" xfId="1" applyFont="1" applyBorder="1" applyAlignment="1" applyProtection="1">
      <alignment horizontal="left"/>
    </xf>
    <xf numFmtId="0" fontId="3" fillId="0" borderId="0" xfId="0" applyFont="1" applyBorder="1" applyAlignment="1" applyProtection="1">
      <alignment horizontal="right"/>
    </xf>
    <xf numFmtId="0" fontId="3" fillId="0" borderId="1" xfId="0" applyFont="1" applyBorder="1" applyAlignment="1" applyProtection="1">
      <alignment horizontal="right"/>
    </xf>
    <xf numFmtId="38" fontId="124" fillId="0" borderId="0" xfId="2473" applyNumberFormat="1" applyFont="1" applyFill="1" applyBorder="1" applyAlignment="1" applyProtection="1">
      <alignment horizontal="center"/>
    </xf>
    <xf numFmtId="38" fontId="124" fillId="0" borderId="33" xfId="2473" applyNumberFormat="1" applyFont="1" applyFill="1" applyBorder="1" applyAlignment="1" applyProtection="1">
      <alignment horizontal="center"/>
    </xf>
    <xf numFmtId="38" fontId="124" fillId="0" borderId="5" xfId="2473" applyNumberFormat="1" applyFont="1" applyFill="1" applyBorder="1" applyAlignment="1" applyProtection="1">
      <alignment horizontal="center"/>
    </xf>
    <xf numFmtId="38" fontId="124" fillId="0" borderId="6" xfId="2473" applyNumberFormat="1" applyFont="1" applyFill="1" applyBorder="1" applyAlignment="1" applyProtection="1">
      <alignment horizontal="center"/>
    </xf>
    <xf numFmtId="38" fontId="124" fillId="30" borderId="0" xfId="2473" applyNumberFormat="1" applyFont="1" applyFill="1" applyBorder="1" applyAlignment="1" applyProtection="1">
      <alignment horizontal="center"/>
    </xf>
    <xf numFmtId="38" fontId="124" fillId="0" borderId="27" xfId="2473" applyNumberFormat="1" applyFont="1" applyBorder="1" applyAlignment="1" applyProtection="1">
      <alignment horizontal="center"/>
    </xf>
    <xf numFmtId="38" fontId="124" fillId="0" borderId="26" xfId="2473" applyNumberFormat="1" applyFont="1" applyBorder="1" applyAlignment="1" applyProtection="1">
      <alignment horizontal="center"/>
    </xf>
    <xf numFmtId="38" fontId="124" fillId="27" borderId="26" xfId="2473" applyNumberFormat="1" applyFont="1" applyFill="1" applyBorder="1" applyAlignment="1" applyProtection="1">
      <alignment horizontal="center"/>
    </xf>
    <xf numFmtId="38" fontId="124" fillId="0" borderId="27" xfId="2473" quotePrefix="1" applyNumberFormat="1" applyFont="1" applyBorder="1" applyAlignment="1" applyProtection="1">
      <alignment horizontal="center"/>
    </xf>
    <xf numFmtId="38" fontId="124" fillId="27" borderId="2" xfId="2473" applyNumberFormat="1" applyFont="1" applyFill="1" applyBorder="1" applyAlignment="1" applyProtection="1">
      <alignment horizontal="center"/>
    </xf>
    <xf numFmtId="38" fontId="124" fillId="0" borderId="37" xfId="2473" applyNumberFormat="1" applyFont="1" applyFill="1" applyBorder="1"/>
    <xf numFmtId="38" fontId="125" fillId="0" borderId="36" xfId="2473" applyNumberFormat="1" applyFont="1" applyFill="1" applyBorder="1" applyAlignment="1">
      <alignment horizontal="center"/>
    </xf>
    <xf numFmtId="38" fontId="125" fillId="0" borderId="35" xfId="2473" applyNumberFormat="1" applyFont="1" applyFill="1" applyBorder="1" applyAlignment="1">
      <alignment horizontal="center"/>
    </xf>
    <xf numFmtId="38" fontId="124" fillId="0" borderId="0" xfId="2473" applyNumberFormat="1" applyFont="1"/>
    <xf numFmtId="38" fontId="126" fillId="0" borderId="34" xfId="2473" applyNumberFormat="1" applyFont="1" applyFill="1" applyBorder="1" applyProtection="1"/>
    <xf numFmtId="38" fontId="127" fillId="0" borderId="0" xfId="2473" applyNumberFormat="1" applyFont="1" applyProtection="1"/>
    <xf numFmtId="38" fontId="124" fillId="0" borderId="0" xfId="2473" applyNumberFormat="1" applyFont="1" applyProtection="1"/>
    <xf numFmtId="38" fontId="126" fillId="0" borderId="32" xfId="2473" applyNumberFormat="1" applyFont="1" applyFill="1" applyBorder="1" applyProtection="1"/>
    <xf numFmtId="38" fontId="128" fillId="0" borderId="0" xfId="2473" applyNumberFormat="1" applyFont="1" applyProtection="1"/>
    <xf numFmtId="38" fontId="124" fillId="0" borderId="11" xfId="2473" applyNumberFormat="1" applyFont="1" applyBorder="1" applyProtection="1"/>
    <xf numFmtId="38" fontId="125" fillId="0" borderId="12" xfId="2473" applyNumberFormat="1" applyFont="1" applyBorder="1" applyProtection="1"/>
    <xf numFmtId="38" fontId="124" fillId="0" borderId="12" xfId="2473" applyNumberFormat="1" applyFont="1" applyBorder="1" applyProtection="1"/>
    <xf numFmtId="38" fontId="124" fillId="0" borderId="3" xfId="2473" applyNumberFormat="1" applyFont="1" applyBorder="1" applyProtection="1"/>
    <xf numFmtId="38" fontId="124" fillId="31" borderId="13" xfId="2473" applyNumberFormat="1" applyFont="1" applyFill="1" applyBorder="1" applyAlignment="1" applyProtection="1">
      <alignment horizontal="right" wrapText="1"/>
    </xf>
    <xf numFmtId="38" fontId="125" fillId="0" borderId="0" xfId="2473" applyNumberFormat="1" applyFont="1" applyBorder="1" applyAlignment="1" applyProtection="1">
      <alignment horizontal="center"/>
    </xf>
    <xf numFmtId="38" fontId="127" fillId="0" borderId="1" xfId="2473" applyNumberFormat="1" applyFont="1" applyBorder="1" applyAlignment="1" applyProtection="1">
      <alignment horizontal="left" wrapText="1"/>
    </xf>
    <xf numFmtId="38" fontId="127" fillId="0" borderId="30" xfId="2473" applyNumberFormat="1" applyFont="1" applyBorder="1" applyProtection="1"/>
    <xf numFmtId="38" fontId="127" fillId="0" borderId="40" xfId="2473" applyNumberFormat="1" applyFont="1" applyBorder="1" applyProtection="1"/>
    <xf numFmtId="38" fontId="124" fillId="0" borderId="41" xfId="2473" applyNumberFormat="1" applyFont="1" applyBorder="1" applyProtection="1"/>
    <xf numFmtId="38" fontId="124" fillId="0" borderId="0" xfId="2473" applyNumberFormat="1" applyFont="1" applyBorder="1" applyAlignment="1" applyProtection="1">
      <alignment horizontal="center"/>
    </xf>
    <xf numFmtId="38" fontId="127" fillId="0" borderId="1" xfId="2473" applyNumberFormat="1" applyFont="1" applyBorder="1" applyProtection="1"/>
    <xf numFmtId="38" fontId="127" fillId="0" borderId="0" xfId="2473" applyNumberFormat="1" applyFont="1" applyBorder="1" applyProtection="1"/>
    <xf numFmtId="38" fontId="124" fillId="0" borderId="0" xfId="2473" applyNumberFormat="1" applyFont="1" applyBorder="1" applyProtection="1"/>
    <xf numFmtId="38" fontId="127" fillId="0" borderId="28" xfId="2473" applyNumberFormat="1" applyFont="1" applyBorder="1" applyProtection="1"/>
    <xf numFmtId="38" fontId="127" fillId="0" borderId="26" xfId="2473" applyNumberFormat="1" applyFont="1" applyBorder="1" applyProtection="1"/>
    <xf numFmtId="38" fontId="124" fillId="0" borderId="26" xfId="2473" applyNumberFormat="1" applyFont="1" applyBorder="1" applyProtection="1"/>
    <xf numFmtId="38" fontId="127" fillId="0" borderId="31" xfId="2473" applyNumberFormat="1" applyFont="1" applyBorder="1" applyProtection="1"/>
    <xf numFmtId="38" fontId="124" fillId="0" borderId="27" xfId="2473" applyNumberFormat="1" applyFont="1" applyBorder="1" applyProtection="1"/>
    <xf numFmtId="38" fontId="124" fillId="0" borderId="2" xfId="2473" applyNumberFormat="1" applyFont="1" applyBorder="1" applyAlignment="1" applyProtection="1">
      <alignment horizontal="center"/>
    </xf>
    <xf numFmtId="38" fontId="127" fillId="0" borderId="4" xfId="2473" applyNumberFormat="1" applyFont="1" applyBorder="1" applyProtection="1"/>
    <xf numFmtId="38" fontId="127" fillId="0" borderId="38" xfId="2473" applyNumberFormat="1" applyFont="1" applyBorder="1" applyProtection="1"/>
    <xf numFmtId="38" fontId="124" fillId="0" borderId="39" xfId="2473" applyNumberFormat="1" applyFont="1" applyBorder="1" applyProtection="1"/>
    <xf numFmtId="38" fontId="125" fillId="0" borderId="0" xfId="2473" applyNumberFormat="1" applyFont="1" applyProtection="1"/>
    <xf numFmtId="38" fontId="124" fillId="30" borderId="13" xfId="2473" applyNumberFormat="1" applyFont="1" applyFill="1" applyBorder="1" applyAlignment="1" applyProtection="1">
      <alignment horizontal="right"/>
    </xf>
    <xf numFmtId="38" fontId="127" fillId="30" borderId="1" xfId="2473" applyNumberFormat="1" applyFont="1" applyFill="1" applyBorder="1" applyProtection="1"/>
    <xf numFmtId="38" fontId="124" fillId="0" borderId="31" xfId="2473" applyNumberFormat="1" applyFont="1" applyBorder="1" applyProtection="1"/>
    <xf numFmtId="38" fontId="124" fillId="0" borderId="29" xfId="2473" applyNumberFormat="1" applyFont="1" applyBorder="1" applyAlignment="1" applyProtection="1">
      <alignment horizontal="right"/>
    </xf>
    <xf numFmtId="38" fontId="126" fillId="27" borderId="14" xfId="2473" applyNumberFormat="1" applyFont="1" applyFill="1" applyBorder="1" applyAlignment="1" applyProtection="1">
      <alignment horizontal="right"/>
    </xf>
    <xf numFmtId="38" fontId="127" fillId="27" borderId="4" xfId="2473" applyNumberFormat="1" applyFont="1" applyFill="1" applyBorder="1" applyProtection="1"/>
    <xf numFmtId="38" fontId="129" fillId="0" borderId="0" xfId="2473" applyNumberFormat="1" applyFont="1" applyProtection="1"/>
    <xf numFmtId="38" fontId="130" fillId="0" borderId="7" xfId="2473" applyNumberFormat="1" applyFont="1" applyBorder="1" applyProtection="1"/>
    <xf numFmtId="38" fontId="124" fillId="0" borderId="8" xfId="2473" applyNumberFormat="1" applyFont="1" applyBorder="1" applyProtection="1"/>
    <xf numFmtId="38" fontId="124" fillId="0" borderId="9" xfId="2473" applyNumberFormat="1" applyFont="1" applyBorder="1" applyProtection="1"/>
    <xf numFmtId="38" fontId="126" fillId="0" borderId="0" xfId="2473" applyNumberFormat="1" applyFont="1" applyProtection="1"/>
    <xf numFmtId="38" fontId="124" fillId="0" borderId="13" xfId="2473" applyNumberFormat="1" applyFont="1" applyBorder="1" applyAlignment="1" applyProtection="1">
      <alignment horizontal="center"/>
    </xf>
    <xf numFmtId="38" fontId="124" fillId="0" borderId="1" xfId="2473" applyNumberFormat="1" applyFont="1" applyBorder="1" applyAlignment="1" applyProtection="1">
      <alignment horizontal="center"/>
    </xf>
    <xf numFmtId="38" fontId="130" fillId="0" borderId="14" xfId="2473" applyNumberFormat="1" applyFont="1" applyBorder="1" applyAlignment="1" applyProtection="1">
      <alignment horizontal="center"/>
    </xf>
    <xf numFmtId="38" fontId="130" fillId="0" borderId="2" xfId="2473" applyNumberFormat="1" applyFont="1" applyBorder="1" applyAlignment="1" applyProtection="1">
      <alignment horizontal="center"/>
    </xf>
    <xf numFmtId="38" fontId="130" fillId="0" borderId="4" xfId="2473" applyNumberFormat="1" applyFont="1" applyBorder="1" applyAlignment="1" applyProtection="1">
      <alignment horizontal="center"/>
    </xf>
    <xf numFmtId="38" fontId="124" fillId="0" borderId="14" xfId="2473" applyNumberFormat="1" applyFont="1" applyBorder="1" applyAlignment="1" applyProtection="1">
      <alignment horizontal="center"/>
    </xf>
    <xf numFmtId="38" fontId="124" fillId="0" borderId="4" xfId="2473" applyNumberFormat="1" applyFont="1" applyBorder="1" applyAlignment="1" applyProtection="1">
      <alignment horizontal="center"/>
    </xf>
    <xf numFmtId="38" fontId="124" fillId="0" borderId="10" xfId="2473" quotePrefix="1" applyNumberFormat="1" applyFont="1" applyBorder="1" applyAlignment="1" applyProtection="1">
      <alignment horizontal="center"/>
    </xf>
    <xf numFmtId="38" fontId="124" fillId="0" borderId="10" xfId="2473" applyNumberFormat="1" applyFont="1" applyBorder="1" applyAlignment="1" applyProtection="1">
      <alignment horizontal="center"/>
    </xf>
    <xf numFmtId="38" fontId="130" fillId="0" borderId="0" xfId="2473" applyNumberFormat="1" applyFont="1" applyAlignment="1" applyProtection="1">
      <alignment horizontal="right"/>
    </xf>
    <xf numFmtId="38" fontId="130" fillId="0" borderId="10" xfId="2473" applyNumberFormat="1" applyFont="1" applyBorder="1" applyAlignment="1" applyProtection="1">
      <alignment horizontal="center"/>
    </xf>
    <xf numFmtId="38" fontId="124" fillId="0" borderId="0" xfId="2473" applyNumberFormat="1" applyFont="1" applyAlignment="1" applyProtection="1">
      <alignment horizontal="right"/>
    </xf>
    <xf numFmtId="38" fontId="124" fillId="0" borderId="13" xfId="2473" applyNumberFormat="1" applyFont="1" applyBorder="1" applyProtection="1"/>
    <xf numFmtId="38" fontId="124" fillId="0" borderId="29" xfId="2473" applyNumberFormat="1" applyFont="1" applyBorder="1" applyProtection="1"/>
    <xf numFmtId="38" fontId="124" fillId="0" borderId="14" xfId="2473" applyNumberFormat="1" applyFont="1" applyBorder="1" applyProtection="1"/>
    <xf numFmtId="0" fontId="0" fillId="0" borderId="0" xfId="1" applyFont="1" applyBorder="1" applyAlignment="1" applyProtection="1">
      <alignment horizontal="center"/>
    </xf>
    <xf numFmtId="0" fontId="131" fillId="0" borderId="0" xfId="1" applyFont="1" applyAlignment="1" applyProtection="1">
      <alignment horizontal="center"/>
    </xf>
    <xf numFmtId="0" fontId="105" fillId="0" borderId="0" xfId="0" applyFont="1" applyBorder="1" applyAlignment="1" applyProtection="1">
      <alignment horizontal="center"/>
    </xf>
    <xf numFmtId="0" fontId="98" fillId="0" borderId="0" xfId="1" applyFont="1" applyAlignment="1" applyProtection="1">
      <alignment horizontal="left"/>
    </xf>
    <xf numFmtId="38" fontId="103" fillId="0" borderId="13" xfId="1" applyNumberFormat="1" applyFont="1" applyFill="1" applyBorder="1" applyAlignment="1" applyProtection="1">
      <alignment horizontal="left" wrapText="1"/>
    </xf>
    <xf numFmtId="38" fontId="103" fillId="0" borderId="0" xfId="1" applyNumberFormat="1" applyFont="1" applyFill="1" applyBorder="1" applyAlignment="1" applyProtection="1">
      <alignment horizontal="left" wrapText="1"/>
    </xf>
    <xf numFmtId="0" fontId="103" fillId="0" borderId="0" xfId="1" applyFont="1" applyBorder="1" applyAlignment="1" applyProtection="1">
      <alignment horizontal="left" vertical="top" wrapText="1"/>
    </xf>
    <xf numFmtId="0" fontId="103" fillId="0" borderId="0" xfId="1" applyFont="1" applyBorder="1" applyAlignment="1" applyProtection="1">
      <alignment horizontal="left" vertical="top"/>
    </xf>
    <xf numFmtId="0" fontId="105" fillId="0" borderId="0" xfId="0" applyFont="1" applyBorder="1" applyAlignment="1" applyProtection="1">
      <alignment horizontal="center"/>
    </xf>
    <xf numFmtId="0" fontId="105" fillId="0" borderId="14" xfId="1" applyFont="1" applyBorder="1" applyAlignment="1" applyProtection="1">
      <alignment horizontal="center"/>
    </xf>
    <xf numFmtId="0" fontId="105" fillId="0" borderId="2" xfId="1" applyFont="1" applyBorder="1" applyAlignment="1" applyProtection="1">
      <alignment horizontal="center"/>
    </xf>
    <xf numFmtId="0" fontId="105" fillId="0" borderId="4" xfId="1" applyFont="1" applyBorder="1" applyAlignment="1" applyProtection="1">
      <alignment horizontal="center"/>
    </xf>
  </cellXfs>
  <cellStyles count="2476">
    <cellStyle name="_x0001_" xfId="15"/>
    <cellStyle name="          _x000d__x000a_mouse.drv=lmouse.drv" xfId="16"/>
    <cellStyle name="_x000d__x000a_mouse.drv=lmouse.drv" xfId="17"/>
    <cellStyle name="?" xfId="18"/>
    <cellStyle name="?? [0.00]_PRODUCT DETAIL Q1" xfId="19"/>
    <cellStyle name="?? [0]_††††† " xfId="20"/>
    <cellStyle name="?_x0001__x0004__x0004__x0005__x0005_??_x0009_" xfId="21"/>
    <cellStyle name="???? [0.00]_PRODUCT DETAIL Q1" xfId="22"/>
    <cellStyle name="?????" xfId="23"/>
    <cellStyle name="?????????" xfId="24"/>
    <cellStyle name="?????????????????????풬?쀀??????刀?????????" xfId="25"/>
    <cellStyle name="????????????????묁?켁???????????????漁?茁?????뼁?팁?????????????弁???????꼁??" xfId="26"/>
    <cellStyle name="????_PRODUCT DETAIL Q1" xfId="27"/>
    <cellStyle name="????攀爀?攀?????堀?????刀???" xfId="28"/>
    <cellStyle name="???_HOBONG" xfId="29"/>
    <cellStyle name="??_(????)??????" xfId="30"/>
    <cellStyle name="??D" xfId="31"/>
    <cellStyle name="??뼁?팁?????????????弁???????꼁??" xfId="32"/>
    <cellStyle name="?_x000f__x0001_?잡_x0002_" xfId="33"/>
    <cellStyle name="?¡±￠￥?_REV3 " xfId="34"/>
    <cellStyle name="?”´?_REV3 " xfId="35"/>
    <cellStyle name="?e?­ [0]_˝?°Ł°??? " xfId="36"/>
    <cellStyle name="?e?­_˝?°Ł°??? " xfId="37"/>
    <cellStyle name="_~3419342" xfId="38"/>
    <cellStyle name="_~8972419" xfId="39"/>
    <cellStyle name="_~att0346" xfId="40"/>
    <cellStyle name="_~att0936" xfId="41"/>
    <cellStyle name="_~att1C06" xfId="42"/>
    <cellStyle name="_~att1D08" xfId="43"/>
    <cellStyle name="_~att1F57" xfId="44"/>
    <cellStyle name="_~att1F76" xfId="45"/>
    <cellStyle name="_~att2C5B-0108" xfId="46"/>
    <cellStyle name="_~att3D22" xfId="47"/>
    <cellStyle name="_~att3D22 2" xfId="48"/>
    <cellStyle name="_~att3D22 3" xfId="49"/>
    <cellStyle name="_★생존전략 종합(인원) 작성양식 유과장(0325) " xfId="50"/>
    <cellStyle name="_0010사업실적.xls Chart 1" xfId="51"/>
    <cellStyle name="_0010사업실적.xls Chart 3" xfId="52"/>
    <cellStyle name="_00재료MTDL" xfId="53"/>
    <cellStyle name="_00재료MTDL 2" xfId="54"/>
    <cellStyle name="_00재료MTDL 3" xfId="55"/>
    <cellStyle name="_03-25-08 GSV EM PM7 Targetd Volume APB" xfId="56"/>
    <cellStyle name="_050519_B175 volume forecast" xfId="57"/>
    <cellStyle name="_2001년손익추이" xfId="58"/>
    <cellStyle name="_2008 01 30 GSV EM Sent to Program Team" xfId="59"/>
    <cellStyle name="_2008 02 27 GS SUV Sent to Program Team" xfId="60"/>
    <cellStyle name="_5+7 2007 Bluebook_for Budget 08 check (Jun.8)" xfId="61"/>
    <cellStyle name="_Allocation" xfId="62"/>
    <cellStyle name="_AP all markets 2008 Budget Plan variance Jun-6 with Saab" xfId="63"/>
    <cellStyle name="_AP all markets BBP07-2 variance 11-2-06 with Saab" xfId="64"/>
    <cellStyle name="_AP all markets BBP07-2 variance 11-7-06 with Saab" xfId="65"/>
    <cellStyle name="_AP regional review template 05-29-07" xfId="66"/>
    <cellStyle name="_Book3" xfId="67"/>
    <cellStyle name="_BP08 AP Segment FC consolidation Aug 14_Mailout" xfId="68"/>
    <cellStyle name="_BP08-2 AP Segment FC consolidation-Conversion Feb 11_Mailout" xfId="69"/>
    <cellStyle name="_China BP08 Master" xfId="70"/>
    <cellStyle name="_Data file" xfId="71"/>
    <cellStyle name="_DNR review template" xfId="72"/>
    <cellStyle name="_Domestic sales 2007 update" xfId="73"/>
    <cellStyle name="_Ei9L0p5bavC9GcRvUFPBS4Eyy" xfId="74"/>
    <cellStyle name="_Epsilon Volumes CHINA 20071029" xfId="75"/>
    <cellStyle name="_forecast04-07" xfId="76"/>
    <cellStyle name="_GE Saab 9-3 4DRNB" xfId="77"/>
    <cellStyle name="_GLOBAL CONS PRODUCTION 50-50" xfId="78"/>
    <cellStyle name="_GM Bus.Plan 04-1" xfId="79"/>
    <cellStyle name="_GMAP master GFS Template- 2007-08-22" xfId="80"/>
    <cellStyle name="_GMX556 Volume and powertrain updates- Sent to Program Team w_China Correction and PT pen correction 3.14.08" xfId="81"/>
    <cellStyle name="_J200package(030610)" xfId="82"/>
    <cellStyle name="_KD 수출팀 업무 보고(021015).xls Chart 1" xfId="83"/>
    <cellStyle name="_KD 수출팀 업무 보고(021015).xls Chart 10" xfId="84"/>
    <cellStyle name="_KD 수출팀 업무 보고(021015).xls Chart 14" xfId="85"/>
    <cellStyle name="_KD 수출팀 업무 보고(021015).xls Chart 19" xfId="86"/>
    <cellStyle name="_KD 수출팀 업무 보고(021015).xls Chart 2" xfId="87"/>
    <cellStyle name="_KD 수출팀 업무 보고(021015).xls Chart 3" xfId="88"/>
    <cellStyle name="_KD 수출팀 업무 보고(021015).xls Chart 4" xfId="89"/>
    <cellStyle name="_KD 수출팀 업무 보고(021015).xls Chart 7" xfId="90"/>
    <cellStyle name="_KD2000.12월실적" xfId="91"/>
    <cellStyle name="_KEW BBP Review" xfId="92"/>
    <cellStyle name="_Korea Industry &amp; GMDAT sales(Jul. 21, 2005)" xfId="93"/>
    <cellStyle name="_Korea market DB(2005)-Jun" xfId="94"/>
    <cellStyle name="_KOR-Plan 06 new" xfId="95"/>
    <cellStyle name="_L_medium-BT(030612)" xfId="96"/>
    <cellStyle name="_M200-0513" xfId="97"/>
    <cellStyle name="_Mark GMX-556 3-12-08" xfId="98"/>
    <cellStyle name="_MY05_J200changecontents" xfId="99"/>
    <cellStyle name="_MY05_J200양식(030610)" xfId="100"/>
    <cellStyle name="_NEW-L_medium-BT(030612)" xfId="101"/>
    <cellStyle name="_Pene-1205-강경식-Revise-1206" xfId="102"/>
    <cellStyle name="_Penetraion 검토1125" xfId="103"/>
    <cellStyle name="_PQT" xfId="104"/>
    <cellStyle name="_PQT 2" xfId="105"/>
    <cellStyle name="_PQT 3" xfId="106"/>
    <cellStyle name="_PQT_1" xfId="107"/>
    <cellStyle name="_PQT_1 2" xfId="108"/>
    <cellStyle name="_PQT_1 3" xfId="109"/>
    <cellStyle name="_Regional review proposal support Aug-23-07" xfId="110"/>
    <cellStyle name="_RHD (2)" xfId="111"/>
    <cellStyle name="_RHD (2) 2" xfId="112"/>
    <cellStyle name="_RHD (2) 3" xfId="113"/>
    <cellStyle name="_RHD (2)_1" xfId="114"/>
    <cellStyle name="_RHD (2)_1 2" xfId="115"/>
    <cellStyle name="_RHD (2)_1 3" xfId="116"/>
    <cellStyle name="_SGM LT 09-13 vol plan proposal 2008-3-7" xfId="117"/>
    <cellStyle name="_SGM Vol_BPD_for BOD review_May28_Final" xfId="118"/>
    <cellStyle name="_SGM volume 15% share baseline industry" xfId="119"/>
    <cellStyle name="_SGM volume 15% share baseline industry 2" xfId="120"/>
    <cellStyle name="_SGM volume 15% share baseline industry 3" xfId="121"/>
    <cellStyle name="_SGMW Capacity and Production Volume chart" xfId="122"/>
    <cellStyle name="_SGMW Capacity Plan" xfId="123"/>
    <cellStyle name="_SGMW volume outlook 2008-2015 10Mar08" xfId="124"/>
    <cellStyle name="_T200 3HB투자비 종합(수정본)" xfId="125"/>
    <cellStyle name="_TPTEAM-강경식-1114" xfId="126"/>
    <cellStyle name="_금형" xfId="127"/>
    <cellStyle name="_금형 2" xfId="128"/>
    <cellStyle name="_금형 3" xfId="129"/>
    <cellStyle name="_별첨1-2002년사업계획편성지침" xfId="130"/>
    <cellStyle name="_생산성(삼원포장제외)" xfId="131"/>
    <cellStyle name="_샤시 (2)" xfId="132"/>
    <cellStyle name="_샤시 (2) 2" xfId="133"/>
    <cellStyle name="_샤시 (2) 3" xfId="134"/>
    <cellStyle name="_샤시 (2)_1" xfId="135"/>
    <cellStyle name="_샤시 (2)_1 2" xfId="136"/>
    <cellStyle name="_샤시 (2)_1 3" xfId="137"/>
    <cellStyle name="_샤시 (2)_2" xfId="138"/>
    <cellStyle name="_샤시 (2)_2 2" xfId="139"/>
    <cellStyle name="_샤시 (2)_2 3" xfId="140"/>
    <cellStyle name="_작성양식 VOLUME" xfId="141"/>
    <cellStyle name="_작성양식 VOLUME(2002월별판매)" xfId="142"/>
    <cellStyle name="_작성양식 VOLUME(상세)" xfId="143"/>
    <cellStyle name="_종합0209" xfId="144"/>
    <cellStyle name="_차체 (2)" xfId="145"/>
    <cellStyle name="_차체 (2) 2" xfId="146"/>
    <cellStyle name="_차체 (2) 3" xfId="147"/>
    <cellStyle name="_차체 (2)_1" xfId="148"/>
    <cellStyle name="_차체 (2)_1 2" xfId="149"/>
    <cellStyle name="_차체 (2)_1 3" xfId="150"/>
    <cellStyle name="¿뵢ⅷ?¤æA??Oⓒ " xfId="151"/>
    <cellStyle name="¿뵢ⅷ?REV3 " xfId="152"/>
    <cellStyle name="°iA¤Aa·A1_10¿u2WA¸ºI " xfId="153"/>
    <cellStyle name="°iA¤Aa·A2_10¿u2WA¸ºI " xfId="154"/>
    <cellStyle name="¹O? [0]_¾o³Y?? " xfId="155"/>
    <cellStyle name="¹O?_¾o³Y?? " xfId="156"/>
    <cellStyle name="20% - Accent1 2" xfId="157"/>
    <cellStyle name="20% - Accent1 3" xfId="158"/>
    <cellStyle name="20% - Accent2 2" xfId="159"/>
    <cellStyle name="20% - Accent2 3" xfId="160"/>
    <cellStyle name="20% - Accent3 2" xfId="161"/>
    <cellStyle name="20% - Accent3 3" xfId="162"/>
    <cellStyle name="20% - Accent4 2" xfId="163"/>
    <cellStyle name="20% - Accent4 3" xfId="164"/>
    <cellStyle name="20% - Accent5 2" xfId="165"/>
    <cellStyle name="20% - Accent5 3" xfId="166"/>
    <cellStyle name="20% - Accent6 2" xfId="167"/>
    <cellStyle name="20% - Accent6 3" xfId="168"/>
    <cellStyle name="40% - Accent1 2" xfId="169"/>
    <cellStyle name="40% - Accent1 3" xfId="170"/>
    <cellStyle name="40% - Accent2 2" xfId="171"/>
    <cellStyle name="40% - Accent2 3" xfId="172"/>
    <cellStyle name="40% - Accent3 2" xfId="173"/>
    <cellStyle name="40% - Accent3 3" xfId="174"/>
    <cellStyle name="40% - Accent4 2" xfId="175"/>
    <cellStyle name="40% - Accent4 3" xfId="176"/>
    <cellStyle name="40% - Accent5 2" xfId="177"/>
    <cellStyle name="40% - Accent5 3" xfId="178"/>
    <cellStyle name="40% - Accent6 2" xfId="179"/>
    <cellStyle name="40% - Accent6 3" xfId="180"/>
    <cellStyle name="60% - Accent1 2" xfId="181"/>
    <cellStyle name="60% - Accent1 3" xfId="182"/>
    <cellStyle name="60% - Accent2 2" xfId="183"/>
    <cellStyle name="60% - Accent2 3" xfId="184"/>
    <cellStyle name="60% - Accent3 2" xfId="185"/>
    <cellStyle name="60% - Accent3 3" xfId="186"/>
    <cellStyle name="60% - Accent4 2" xfId="187"/>
    <cellStyle name="60% - Accent4 3" xfId="188"/>
    <cellStyle name="60% - Accent5 2" xfId="189"/>
    <cellStyle name="60% - Accent5 3" xfId="190"/>
    <cellStyle name="60% - Accent6 2" xfId="191"/>
    <cellStyle name="60% - Accent6 3" xfId="192"/>
    <cellStyle name="A?¸¶ [0]_˝?°Ł°??? " xfId="193"/>
    <cellStyle name="A?¸¶_˝?°Ł°??? " xfId="194"/>
    <cellStyle name="A¡§¡ⓒ¡E¡þ¡EO [0]_¡§oA￠R¨¡￠RI￠R¨¡eE¨Io " xfId="195"/>
    <cellStyle name="A¡§¡ⓒ¡E¡þ¡EO_¡§oA￠R¨¡￠RI￠R¨¡eE¨Io " xfId="196"/>
    <cellStyle name="A¨­￠￢￠O [0]_¨oA¡Æ¡I¡ÆeEⓒo " xfId="197"/>
    <cellStyle name="A¨­￠￢￠O_¨oA¡Æ¡I¡ÆeEⓒo " xfId="198"/>
    <cellStyle name="Accent1 2" xfId="199"/>
    <cellStyle name="Accent1 3" xfId="200"/>
    <cellStyle name="Accent2 2" xfId="201"/>
    <cellStyle name="Accent2 3" xfId="202"/>
    <cellStyle name="Accent3 2" xfId="203"/>
    <cellStyle name="Accent3 3" xfId="204"/>
    <cellStyle name="Accent4 2" xfId="205"/>
    <cellStyle name="Accent4 3" xfId="206"/>
    <cellStyle name="Accent5 2" xfId="207"/>
    <cellStyle name="Accent5 3" xfId="208"/>
    <cellStyle name="Accent6 2" xfId="209"/>
    <cellStyle name="Accent6 3" xfId="210"/>
    <cellStyle name="AeA­ [0]_T-100 AI¹YAo " xfId="211"/>
    <cellStyle name="AeE­ [0]_´e´cAc·aºn(±¸¸A1) " xfId="212"/>
    <cellStyle name="ÅëÈ­ [0]_½Ã°£°èÈ¹ " xfId="213"/>
    <cellStyle name="AeE­ [0]_½A°￡°eE¹ _ENGINEERING " xfId="214"/>
    <cellStyle name="ÅëÈ­ [0]_½Ã°£°èÈ¹1 " xfId="215"/>
    <cellStyle name="AeE­ [0]_½AA￥A·ºI (3)_AßAa±a°eE¹ " xfId="216"/>
    <cellStyle name="ÅëÈ­ [0]_³»¼ö 4DR NB PHASE I ACT " xfId="217"/>
    <cellStyle name="AeE­ [0]_³≫¼o 4DB NB PHASE I ACT " xfId="218"/>
    <cellStyle name="ÅëÈ­ [0]_T-100 ³»¼ö 4DR NB PHASE I " xfId="219"/>
    <cellStyle name="AeE­ [0]_T-100 ³≫¼o 4DR NB PHASE I " xfId="220"/>
    <cellStyle name="ÅëÈ­ [0]_T-100 ÀÏ¹ÝÁö¿ª TIMING " xfId="221"/>
    <cellStyle name="AeE­ [0]_V10 VARIATION MODEL SOP TIMING " xfId="222"/>
    <cellStyle name="ÅëÈ­ [0]_V10 VARIATION MODEL SOP TIMING " xfId="223"/>
    <cellStyle name="AeE­ [0]_μμAa°øAa AoAUºn " xfId="224"/>
    <cellStyle name="AeE­_´e´cAc·aºn(±¸¸A1) " xfId="225"/>
    <cellStyle name="ÅëÈ­_½Ã°£°èÈ¹ " xfId="226"/>
    <cellStyle name="AeE­_½A°￡°eE¹ _ENGINEERING " xfId="227"/>
    <cellStyle name="ÅëÈ­_½Ã°£°èÈ¹1 " xfId="228"/>
    <cellStyle name="AeE­_½AA￥A·ºI (3)_AßAa±a°eE¹ " xfId="229"/>
    <cellStyle name="ÅëÈ­_³»¼ö 4DR NB PHASE I ACT " xfId="230"/>
    <cellStyle name="AeE­_³≫¼o 4DR NB PHASE I ACT " xfId="231"/>
    <cellStyle name="ÅëÈ­_T-100 ³»¼ö 4DR NB PHASE I " xfId="232"/>
    <cellStyle name="AeE­_T-100 ³≫¼o 4DR NB PHASE I " xfId="233"/>
    <cellStyle name="ÅëÈ­_T-100 ÀÏ¹ÝÁö¿ª TIMING " xfId="234"/>
    <cellStyle name="AeE­_T-100 AI¹YAo¿ª TIMING _¹I½AAI¾c½A " xfId="235"/>
    <cellStyle name="ÅëÈ­_V10 VARIATION MODEL SOP TIMING " xfId="236"/>
    <cellStyle name="AeE­_V10 VARIATION MODEL SOP TIMING _¹I½AAI¾c½A " xfId="237"/>
    <cellStyle name="AeE¡ⓒ [0]_¨oA¡Æ¡I¡ÆeEⓒo " xfId="238"/>
    <cellStyle name="AeE¡ⓒ_¨oA¡Æ¡I¡ÆeEⓒo " xfId="239"/>
    <cellStyle name="AeE￠R¨I [0]_¡§oA￠R¨¡￠RI￠R¨¡eE¨Io " xfId="240"/>
    <cellStyle name="AeE￠R¨I_¡§oA￠R¨¡￠RI￠R¨¡eE¨Io " xfId="241"/>
    <cellStyle name="Arial" xfId="242"/>
    <cellStyle name="ÄŢ¸¶ [0]_˝Ă°Ł°čČą " xfId="243"/>
    <cellStyle name="ÄŢ¸¶_˝Ă°Ł°čČą " xfId="244"/>
    <cellStyle name="AÞ¸¶ [0]_´e´cAc·aºn(±¸¸A1) " xfId="245"/>
    <cellStyle name="ÄÞ¸¶ [0]_½Ã°£°èÈ¹ " xfId="246"/>
    <cellStyle name="AÞ¸¶ [0]_½A°￡°eE¹ _ENGINEERING " xfId="247"/>
    <cellStyle name="ÄÞ¸¶ [0]_½Ã°£°èÈ¹1 " xfId="248"/>
    <cellStyle name="AÞ¸¶ [0]_½AAI¾÷A¼_´e´cAc·aºn(±¸¸A1) " xfId="249"/>
    <cellStyle name="ÄÞ¸¶ [0]_³»¼ö 4DR NB PHASE I ACT " xfId="250"/>
    <cellStyle name="AÞ¸¶ [0]_³≫¼o 4DR NB PHASE I ACT " xfId="251"/>
    <cellStyle name="ÄÞ¸¶ [0]_T-100 ³»¼ö 4DR NB PHASE I " xfId="252"/>
    <cellStyle name="AÞ¸¶ [0]_T-100 ³≫¼o 4DR NB PHASE I " xfId="253"/>
    <cellStyle name="ÄÞ¸¶ [0]_T-100 ÀÏ¹ÝÁö¿ª TIMING " xfId="254"/>
    <cellStyle name="AÞ¸¶ [0]_T-100 AI¹YAo¿ª TIMING _¹I½AAI¾c½A " xfId="255"/>
    <cellStyle name="ÄÞ¸¶ [0]_V10 VARIATION MODEL SOP TIMING " xfId="256"/>
    <cellStyle name="AÞ¸¶ [0]_V10 VARIATION MODEL SOP TIMING _¹I½AAI¾c½A " xfId="257"/>
    <cellStyle name="AÞ¸¶_´e´cAc·aºn(±¸¸A1) " xfId="258"/>
    <cellStyle name="ÄÞ¸¶_½Ã°£°èÈ¹ " xfId="259"/>
    <cellStyle name="AÞ¸¶_½A°￡°eE¹ _ENGINEERING " xfId="260"/>
    <cellStyle name="ÄÞ¸¶_½Ã°£°èÈ¹1 " xfId="261"/>
    <cellStyle name="AÞ¸¶_½AAI¾÷A¼_´e´cAc·aºn(±¸¸A1) " xfId="262"/>
    <cellStyle name="ÄÞ¸¶_³»¼ö 4DR NB PHASE I ACT " xfId="263"/>
    <cellStyle name="AÞ¸¶_³≫¼o 4DR NB PHASE I ACT " xfId="264"/>
    <cellStyle name="ÄÞ¸¶_T-100 ³»¼ö 4DR NB PHASE I " xfId="265"/>
    <cellStyle name="AÞ¸¶_T-100 ³≫¼o 4DR NB PHASE I " xfId="266"/>
    <cellStyle name="ÄÞ¸¶_T-100 ÀÏ¹ÝÁö¿ª TIMING " xfId="267"/>
    <cellStyle name="AÞ¸¶_T-100 AI¹YAo¿ª TIMING _¹I½AAI¾c½A " xfId="268"/>
    <cellStyle name="ÄÞ¸¶_V10 VARIATION MODEL SOP TIMING " xfId="269"/>
    <cellStyle name="AÞ¸¶_V10 VARIATION MODEL SOP TIMING _¹I½AAI¾c½A " xfId="270"/>
    <cellStyle name="Bad 2" xfId="271"/>
    <cellStyle name="Bad 3" xfId="272"/>
    <cellStyle name="BuiltOption_Content" xfId="273"/>
    <cellStyle name="C" xfId="274"/>
    <cellStyle name="C?A?_≫y≫?°???(2??) " xfId="275"/>
    <cellStyle name="C¡IA¨ª_¨￢I¨u¡ⓒ¨￢¡ÆA￠R¡ÆE¡Æa¡Æu " xfId="276"/>
    <cellStyle name="C￠RIA¡§¨￡_¨Iⓒª￠Ri¡§uo 4DR NB PHASE I ACT " xfId="277"/>
    <cellStyle name="C￥AØ_ 10AE " xfId="278"/>
    <cellStyle name="Ç¥ÁØ_³»¼ö 4DR NB PHASE I ACT " xfId="279"/>
    <cellStyle name="C￥AØ_³≫¼o 4DR NB PHASE I ACT " xfId="280"/>
    <cellStyle name="Ç¥ÁØ_T-100 ³»¼ö 4DR NB PHASE I " xfId="281"/>
    <cellStyle name="C￥AØ_T-100 ³≫¼o 4DR NB PHASE I " xfId="282"/>
    <cellStyle name="Ç¥ÁØ_T-100 ÀÏ¹ÝÁö¿ª TIMING " xfId="283"/>
    <cellStyle name="C￥AØ_T-100 AI¹YAo¿ª TIMING _1_10¿u2WA¸ºI " xfId="284"/>
    <cellStyle name="Ç¥ÁØ_T-PP 1102 " xfId="285"/>
    <cellStyle name="C￥AØ_T-PP 1102 _10¿u2WA¸ºI " xfId="286"/>
    <cellStyle name="Ç¥ÁØ_V10 VARIATION MODEL SOP TIMING " xfId="287"/>
    <cellStyle name="C￥AØ_V10 VARIATION MODEL SOP TIMING _10¿u2WA¸ºI " xfId="288"/>
    <cellStyle name="Ç¥ÁØ_V-100 SOP TIMING " xfId="289"/>
    <cellStyle name="C￥AØ_V-100 SOP TIMING _10¿u2WA¸ºI " xfId="290"/>
    <cellStyle name="ÇĄÁŘ_»ý»ę°čČą(2żů) " xfId="291"/>
    <cellStyle name="Calculation 2" xfId="292"/>
    <cellStyle name="Calculation 3" xfId="293"/>
    <cellStyle name="category" xfId="294"/>
    <cellStyle name="Check Cell 2" xfId="295"/>
    <cellStyle name="Check Cell 3" xfId="296"/>
    <cellStyle name="CombinedVol_Data" xfId="297"/>
    <cellStyle name="Comma 2" xfId="3"/>
    <cellStyle name="Comma 3" xfId="298"/>
    <cellStyle name="Comma 4" xfId="299"/>
    <cellStyle name="Comma 4 2" xfId="300"/>
    <cellStyle name="Comma 5" xfId="301"/>
    <cellStyle name="Comma 5 2" xfId="302"/>
    <cellStyle name="Comma 6" xfId="303"/>
    <cellStyle name="Comma 7" xfId="304"/>
    <cellStyle name="Comma0" xfId="305"/>
    <cellStyle name="Currency0" xfId="306"/>
    <cellStyle name="Currency1" xfId="307"/>
    <cellStyle name="Currency1 2" xfId="308"/>
    <cellStyle name="Currency1 3" xfId="309"/>
    <cellStyle name="Currency1_20080916 Budget 5.0 50-50 Prod Req CEG" xfId="310"/>
    <cellStyle name="Date" xfId="311"/>
    <cellStyle name="DATEA" xfId="312"/>
    <cellStyle name="E­Æo±aE￡_¿￡AøºI " xfId="313"/>
    <cellStyle name="E­Æo±aE￡0_¹I½AAI¾c½A " xfId="314"/>
    <cellStyle name="eD" xfId="315"/>
    <cellStyle name="Estimated_Data" xfId="316"/>
    <cellStyle name="Explanatory Text 2" xfId="317"/>
    <cellStyle name="Explanatory Text 3" xfId="318"/>
    <cellStyle name="Fixed" xfId="319"/>
    <cellStyle name="Forecast_Data" xfId="320"/>
    <cellStyle name="Good 2" xfId="321"/>
    <cellStyle name="Good 3" xfId="322"/>
    <cellStyle name="Grey" xfId="323"/>
    <cellStyle name="HEADER" xfId="324"/>
    <cellStyle name="Header1" xfId="325"/>
    <cellStyle name="Header2" xfId="326"/>
    <cellStyle name="Heading 1 2" xfId="327"/>
    <cellStyle name="Heading 1 3" xfId="328"/>
    <cellStyle name="Heading 2 2" xfId="329"/>
    <cellStyle name="Heading 2 3" xfId="330"/>
    <cellStyle name="Heading 3 2" xfId="331"/>
    <cellStyle name="Heading 3 3" xfId="332"/>
    <cellStyle name="Heading 4 2" xfId="333"/>
    <cellStyle name="Heading 4 3" xfId="334"/>
    <cellStyle name="iles|_x0005_h" xfId="335"/>
    <cellStyle name="iles|_x0005_h 2" xfId="336"/>
    <cellStyle name="iles|_x0005_h 3" xfId="337"/>
    <cellStyle name="Input [yellow]" xfId="338"/>
    <cellStyle name="Input 2" xfId="339"/>
    <cellStyle name="Input 3" xfId="340"/>
    <cellStyle name="Item_Current" xfId="341"/>
    <cellStyle name="KAGE" xfId="342"/>
    <cellStyle name="ĹëČ­ [0]_˝Ă°Ł°čČą " xfId="343"/>
    <cellStyle name="ĹëČ­_˝Ă°Ł°čČą " xfId="344"/>
    <cellStyle name="les" xfId="345"/>
    <cellStyle name="les 2" xfId="346"/>
    <cellStyle name="les 3" xfId="347"/>
    <cellStyle name="Linked Cell 2" xfId="348"/>
    <cellStyle name="Linked Cell 3" xfId="349"/>
    <cellStyle name="Model" xfId="350"/>
    <cellStyle name="Moeda [0]_aola" xfId="351"/>
    <cellStyle name="Moeda_aola" xfId="352"/>
    <cellStyle name="Neutral 2" xfId="353"/>
    <cellStyle name="Neutral 3" xfId="354"/>
    <cellStyle name="Normal" xfId="0" builtinId="0"/>
    <cellStyle name="Normal - Style1" xfId="355"/>
    <cellStyle name="Normal - Style1 2" xfId="356"/>
    <cellStyle name="Normal - Style1 3" xfId="357"/>
    <cellStyle name="Normal - Style1_20080916 Budget 5.0 50-50 Prod Req CEG" xfId="358"/>
    <cellStyle name="Normal 10" xfId="359"/>
    <cellStyle name="Normal 10 2" xfId="360"/>
    <cellStyle name="Normal 10 2 2" xfId="361"/>
    <cellStyle name="Normal 10 2 2 2" xfId="362"/>
    <cellStyle name="Normal 10 2 2 2 2" xfId="363"/>
    <cellStyle name="Normal 10 2 2 2 2 2" xfId="364"/>
    <cellStyle name="Normal 10 2 2 2 3" xfId="365"/>
    <cellStyle name="Normal 10 2 2 2 3 2" xfId="366"/>
    <cellStyle name="Normal 10 2 2 2 4" xfId="367"/>
    <cellStyle name="Normal 10 2 2 2 4 2" xfId="368"/>
    <cellStyle name="Normal 10 2 2 2 5" xfId="369"/>
    <cellStyle name="Normal 10 2 2 2 5 2" xfId="370"/>
    <cellStyle name="Normal 10 2 2 2 6" xfId="371"/>
    <cellStyle name="Normal 10 2 2 2 6 2" xfId="372"/>
    <cellStyle name="Normal 10 2 2 2 6 2 2" xfId="373"/>
    <cellStyle name="Normal 10 2 2 2 6 3" xfId="374"/>
    <cellStyle name="Normal 10 2 2 2 7" xfId="375"/>
    <cellStyle name="Normal 10 2 2 2 7 2" xfId="376"/>
    <cellStyle name="Normal 10 2 2 2 7 2 2" xfId="377"/>
    <cellStyle name="Normal 10 2 2 2 7 3" xfId="378"/>
    <cellStyle name="Normal 10 2 2 2 8" xfId="379"/>
    <cellStyle name="Normal 10 2 2 3" xfId="380"/>
    <cellStyle name="Normal 10 2 2 3 2" xfId="381"/>
    <cellStyle name="Normal 10 2 2 4" xfId="382"/>
    <cellStyle name="Normal 10 2 3" xfId="383"/>
    <cellStyle name="Normal 10 2 3 2" xfId="384"/>
    <cellStyle name="Normal 10 2 3 2 2" xfId="385"/>
    <cellStyle name="Normal 10 2 3 2 2 2" xfId="386"/>
    <cellStyle name="Normal 10 2 3 2 3" xfId="387"/>
    <cellStyle name="Normal 10 2 3 3" xfId="388"/>
    <cellStyle name="Normal 10 2 3 3 2" xfId="389"/>
    <cellStyle name="Normal 10 2 3 3 2 2" xfId="390"/>
    <cellStyle name="Normal 10 2 3 3 3" xfId="391"/>
    <cellStyle name="Normal 10 2 3 4" xfId="392"/>
    <cellStyle name="Normal 10 2 3 4 2" xfId="393"/>
    <cellStyle name="Normal 10 2 3 4 2 2" xfId="394"/>
    <cellStyle name="Normal 10 2 3 4 3" xfId="395"/>
    <cellStyle name="Normal 10 2 3 4 3 2" xfId="396"/>
    <cellStyle name="Normal 10 2 3 4 3 2 2" xfId="397"/>
    <cellStyle name="Normal 10 2 3 4 3 3" xfId="398"/>
    <cellStyle name="Normal 10 2 3 4 4" xfId="399"/>
    <cellStyle name="Normal 10 2 3 4 4 2" xfId="400"/>
    <cellStyle name="Normal 10 2 3 4 5" xfId="401"/>
    <cellStyle name="Normal 10 2 3 4 5 2" xfId="402"/>
    <cellStyle name="Normal 10 2 3 4 5 2 2" xfId="403"/>
    <cellStyle name="Normal 10 2 3 4 5 3" xfId="404"/>
    <cellStyle name="Normal 10 2 3 4 5 3 2" xfId="405"/>
    <cellStyle name="Normal 10 2 3 4 5 4" xfId="406"/>
    <cellStyle name="Normal 10 2 3 4 6" xfId="407"/>
    <cellStyle name="Normal 10 2 3 4 6 2" xfId="408"/>
    <cellStyle name="Normal 10 2 3 4 6 2 2" xfId="409"/>
    <cellStyle name="Normal 10 2 3 4 6 3" xfId="410"/>
    <cellStyle name="Normal 10 2 3 4 6 3 2" xfId="411"/>
    <cellStyle name="Normal 10 2 3 4 6 4" xfId="412"/>
    <cellStyle name="Normal 10 2 3 4 6 4 2" xfId="413"/>
    <cellStyle name="Normal 10 2 3 4 6 5" xfId="414"/>
    <cellStyle name="Normal 10 2 3 4 7" xfId="415"/>
    <cellStyle name="Normal 10 2 3 5" xfId="416"/>
    <cellStyle name="Normal 10 2 3 5 2" xfId="417"/>
    <cellStyle name="Normal 10 2 3 6" xfId="418"/>
    <cellStyle name="Normal 10 2 4" xfId="419"/>
    <cellStyle name="Normal 10 2 4 2" xfId="420"/>
    <cellStyle name="Normal 10 2 4 2 2" xfId="421"/>
    <cellStyle name="Normal 10 2 4 3" xfId="422"/>
    <cellStyle name="Normal 10 2 5" xfId="423"/>
    <cellStyle name="Normal 10 2 5 2" xfId="424"/>
    <cellStyle name="Normal 10 2 5 2 2" xfId="425"/>
    <cellStyle name="Normal 10 2 5 3" xfId="426"/>
    <cellStyle name="Normal 10 2 6" xfId="427"/>
    <cellStyle name="Normal 10 2 7" xfId="428"/>
    <cellStyle name="Normal 10 3" xfId="429"/>
    <cellStyle name="Normal 10 3 2" xfId="430"/>
    <cellStyle name="Normal 10 3 2 2" xfId="431"/>
    <cellStyle name="Normal 10 3 2 2 2" xfId="432"/>
    <cellStyle name="Normal 10 3 2 3" xfId="433"/>
    <cellStyle name="Normal 10 3 2 3 2" xfId="434"/>
    <cellStyle name="Normal 10 3 2 4" xfId="435"/>
    <cellStyle name="Normal 10 3 2 4 2" xfId="436"/>
    <cellStyle name="Normal 10 3 2 5" xfId="437"/>
    <cellStyle name="Normal 10 3 2 5 2" xfId="438"/>
    <cellStyle name="Normal 10 3 2 5 2 2" xfId="439"/>
    <cellStyle name="Normal 10 3 2 5 3" xfId="440"/>
    <cellStyle name="Normal 10 3 2 6" xfId="441"/>
    <cellStyle name="Normal 10 3 2 6 2" xfId="442"/>
    <cellStyle name="Normal 10 3 2 7" xfId="443"/>
    <cellStyle name="Normal 10 3 3" xfId="444"/>
    <cellStyle name="Normal 10 4" xfId="445"/>
    <cellStyle name="Normal 100" xfId="446"/>
    <cellStyle name="Normal 100 2" xfId="447"/>
    <cellStyle name="Normal 101" xfId="448"/>
    <cellStyle name="Normal 101 10" xfId="449"/>
    <cellStyle name="Normal 101 2" xfId="450"/>
    <cellStyle name="Normal 101 2 2" xfId="451"/>
    <cellStyle name="Normal 101 3" xfId="452"/>
    <cellStyle name="Normal 101 3 2" xfId="453"/>
    <cellStyle name="Normal 101 4" xfId="454"/>
    <cellStyle name="Normal 101 4 2" xfId="455"/>
    <cellStyle name="Normal 101 5" xfId="456"/>
    <cellStyle name="Normal 101 5 2" xfId="457"/>
    <cellStyle name="Normal 101 6" xfId="458"/>
    <cellStyle name="Normal 101 6 2" xfId="459"/>
    <cellStyle name="Normal 101 7" xfId="460"/>
    <cellStyle name="Normal 101 7 2" xfId="461"/>
    <cellStyle name="Normal 101 8" xfId="462"/>
    <cellStyle name="Normal 101 8 2" xfId="463"/>
    <cellStyle name="Normal 101 9" xfId="464"/>
    <cellStyle name="Normal 101 9 2" xfId="465"/>
    <cellStyle name="Normal 101 9 2 2" xfId="466"/>
    <cellStyle name="Normal 101 9 3" xfId="467"/>
    <cellStyle name="Normal 101 9 3 2" xfId="468"/>
    <cellStyle name="Normal 101 9 4" xfId="469"/>
    <cellStyle name="Normal 101 9 4 2" xfId="470"/>
    <cellStyle name="Normal 101 9 5" xfId="471"/>
    <cellStyle name="Normal 101 9 5 2" xfId="472"/>
    <cellStyle name="Normal 101 9 6" xfId="473"/>
    <cellStyle name="Normal 101 9 6 2" xfId="474"/>
    <cellStyle name="Normal 101 9 7" xfId="475"/>
    <cellStyle name="Normal 102" xfId="476"/>
    <cellStyle name="Normal 102 2" xfId="477"/>
    <cellStyle name="Normal 103" xfId="478"/>
    <cellStyle name="Normal 103 2" xfId="479"/>
    <cellStyle name="Normal 104" xfId="480"/>
    <cellStyle name="Normal 104 2" xfId="481"/>
    <cellStyle name="Normal 105" xfId="482"/>
    <cellStyle name="Normal 105 2" xfId="483"/>
    <cellStyle name="Normal 106" xfId="484"/>
    <cellStyle name="Normal 106 2" xfId="485"/>
    <cellStyle name="Normal 107" xfId="486"/>
    <cellStyle name="Normal 107 2" xfId="487"/>
    <cellStyle name="Normal 108" xfId="488"/>
    <cellStyle name="Normal 108 2" xfId="489"/>
    <cellStyle name="Normal 108 2 2" xfId="490"/>
    <cellStyle name="Normal 108 3" xfId="491"/>
    <cellStyle name="Normal 109" xfId="492"/>
    <cellStyle name="Normal 109 2" xfId="493"/>
    <cellStyle name="Normal 109 2 2" xfId="494"/>
    <cellStyle name="Normal 109 3" xfId="495"/>
    <cellStyle name="Normal 11" xfId="496"/>
    <cellStyle name="Normal 11 2" xfId="497"/>
    <cellStyle name="Normal 110" xfId="498"/>
    <cellStyle name="Normal 110 2" xfId="499"/>
    <cellStyle name="Normal 110 2 2" xfId="500"/>
    <cellStyle name="Normal 110 3" xfId="501"/>
    <cellStyle name="Normal 110 3 2" xfId="502"/>
    <cellStyle name="Normal 110 4" xfId="503"/>
    <cellStyle name="Normal 110 4 2" xfId="504"/>
    <cellStyle name="Normal 110 5" xfId="505"/>
    <cellStyle name="Normal 110 5 2" xfId="506"/>
    <cellStyle name="Normal 110 6" xfId="507"/>
    <cellStyle name="Normal 110 6 2" xfId="508"/>
    <cellStyle name="Normal 110 6 2 2" xfId="509"/>
    <cellStyle name="Normal 110 6 3" xfId="510"/>
    <cellStyle name="Normal 110 6 3 2" xfId="511"/>
    <cellStyle name="Normal 110 6 3 2 2" xfId="512"/>
    <cellStyle name="Normal 110 6 3 3" xfId="513"/>
    <cellStyle name="Normal 110 6 3 3 2" xfId="514"/>
    <cellStyle name="Normal 110 6 3 4" xfId="515"/>
    <cellStyle name="Normal 110 6 3 4 10" xfId="516"/>
    <cellStyle name="Normal 110 6 3 4 10 2" xfId="517"/>
    <cellStyle name="Normal 110 6 3 4 10 3" xfId="518"/>
    <cellStyle name="Normal 110 6 3 4 11" xfId="519"/>
    <cellStyle name="Normal 110 6 3 4 11 2" xfId="520"/>
    <cellStyle name="Normal 110 6 3 4 12" xfId="521"/>
    <cellStyle name="Normal 110 6 3 4 12 2" xfId="522"/>
    <cellStyle name="Normal 110 6 3 4 13" xfId="523"/>
    <cellStyle name="Normal 110 6 3 4 13 2" xfId="524"/>
    <cellStyle name="Normal 110 6 3 4 14" xfId="525"/>
    <cellStyle name="Normal 110 6 3 4 14 2" xfId="526"/>
    <cellStyle name="Normal 110 6 3 4 15" xfId="527"/>
    <cellStyle name="Normal 110 6 3 4 15 2" xfId="528"/>
    <cellStyle name="Normal 110 6 3 4 16" xfId="529"/>
    <cellStyle name="Normal 110 6 3 4 16 2" xfId="530"/>
    <cellStyle name="Normal 110 6 3 4 17" xfId="531"/>
    <cellStyle name="Normal 110 6 3 4 17 2" xfId="532"/>
    <cellStyle name="Normal 110 6 3 4 18" xfId="533"/>
    <cellStyle name="Normal 110 6 3 4 18 2" xfId="534"/>
    <cellStyle name="Normal 110 6 3 4 19" xfId="535"/>
    <cellStyle name="Normal 110 6 3 4 19 2" xfId="536"/>
    <cellStyle name="Normal 110 6 3 4 2" xfId="537"/>
    <cellStyle name="Normal 110 6 3 4 2 2" xfId="538"/>
    <cellStyle name="Normal 110 6 3 4 20" xfId="539"/>
    <cellStyle name="Normal 110 6 3 4 20 2" xfId="540"/>
    <cellStyle name="Normal 110 6 3 4 21" xfId="541"/>
    <cellStyle name="Normal 110 6 3 4 21 2" xfId="542"/>
    <cellStyle name="Normal 110 6 3 4 22" xfId="543"/>
    <cellStyle name="Normal 110 6 3 4 22 2" xfId="544"/>
    <cellStyle name="Normal 110 6 3 4 23" xfId="545"/>
    <cellStyle name="Normal 110 6 3 4 23 2" xfId="546"/>
    <cellStyle name="Normal 110 6 3 4 24" xfId="547"/>
    <cellStyle name="Normal 110 6 3 4 3" xfId="548"/>
    <cellStyle name="Normal 110 6 3 4 3 2" xfId="549"/>
    <cellStyle name="Normal 110 6 3 4 4" xfId="550"/>
    <cellStyle name="Normal 110 6 3 4 4 2" xfId="551"/>
    <cellStyle name="Normal 110 6 3 4 5" xfId="552"/>
    <cellStyle name="Normal 110 6 3 4 5 2" xfId="553"/>
    <cellStyle name="Normal 110 6 3 4 6" xfId="554"/>
    <cellStyle name="Normal 110 6 3 4 6 2" xfId="555"/>
    <cellStyle name="Normal 110 6 3 4 7" xfId="556"/>
    <cellStyle name="Normal 110 6 3 4 7 2" xfId="557"/>
    <cellStyle name="Normal 110 6 3 4 8" xfId="558"/>
    <cellStyle name="Normal 110 6 3 4 8 2" xfId="559"/>
    <cellStyle name="Normal 110 6 3 4 9" xfId="560"/>
    <cellStyle name="Normal 110 6 3 4 9 2" xfId="561"/>
    <cellStyle name="Normal 110 6 3 5" xfId="562"/>
    <cellStyle name="Normal 110 6 4" xfId="563"/>
    <cellStyle name="Normal 110 7" xfId="564"/>
    <cellStyle name="Normal 111" xfId="565"/>
    <cellStyle name="Normal 111 2" xfId="566"/>
    <cellStyle name="Normal 111 2 2" xfId="567"/>
    <cellStyle name="Normal 111 3" xfId="568"/>
    <cellStyle name="Normal 111 3 2" xfId="569"/>
    <cellStyle name="Normal 111 4" xfId="570"/>
    <cellStyle name="Normal 112" xfId="571"/>
    <cellStyle name="Normal 112 2" xfId="572"/>
    <cellStyle name="Normal 113" xfId="573"/>
    <cellStyle name="Normal 113 2" xfId="574"/>
    <cellStyle name="Normal 114" xfId="575"/>
    <cellStyle name="Normal 114 2" xfId="576"/>
    <cellStyle name="Normal 115" xfId="577"/>
    <cellStyle name="Normal 115 2" xfId="578"/>
    <cellStyle name="Normal 116" xfId="579"/>
    <cellStyle name="Normal 116 2" xfId="580"/>
    <cellStyle name="Normal 116 2 2" xfId="581"/>
    <cellStyle name="Normal 116 3" xfId="582"/>
    <cellStyle name="Normal 116 3 2" xfId="583"/>
    <cellStyle name="Normal 116 3 2 2" xfId="584"/>
    <cellStyle name="Normal 116 3 3" xfId="585"/>
    <cellStyle name="Normal 116 3 3 2" xfId="586"/>
    <cellStyle name="Normal 116 3 4" xfId="587"/>
    <cellStyle name="Normal 116 3 4 2" xfId="588"/>
    <cellStyle name="Normal 116 3 5" xfId="589"/>
    <cellStyle name="Normal 116 3 5 10" xfId="590"/>
    <cellStyle name="Normal 116 3 5 10 2" xfId="591"/>
    <cellStyle name="Normal 116 3 5 11" xfId="592"/>
    <cellStyle name="Normal 116 3 5 11 2" xfId="593"/>
    <cellStyle name="Normal 116 3 5 12" xfId="594"/>
    <cellStyle name="Normal 116 3 5 12 2" xfId="595"/>
    <cellStyle name="Normal 116 3 5 13" xfId="596"/>
    <cellStyle name="Normal 116 3 5 13 2" xfId="597"/>
    <cellStyle name="Normal 116 3 5 14" xfId="598"/>
    <cellStyle name="Normal 116 3 5 14 2" xfId="599"/>
    <cellStyle name="Normal 116 3 5 15" xfId="600"/>
    <cellStyle name="Normal 116 3 5 15 2" xfId="601"/>
    <cellStyle name="Normal 116 3 5 16" xfId="602"/>
    <cellStyle name="Normal 116 3 5 16 2" xfId="603"/>
    <cellStyle name="Normal 116 3 5 17" xfId="604"/>
    <cellStyle name="Normal 116 3 5 17 2" xfId="605"/>
    <cellStyle name="Normal 116 3 5 18" xfId="606"/>
    <cellStyle name="Normal 116 3 5 18 2" xfId="607"/>
    <cellStyle name="Normal 116 3 5 19" xfId="608"/>
    <cellStyle name="Normal 116 3 5 19 2" xfId="609"/>
    <cellStyle name="Normal 116 3 5 2" xfId="610"/>
    <cellStyle name="Normal 116 3 5 2 2" xfId="611"/>
    <cellStyle name="Normal 116 3 5 20" xfId="612"/>
    <cellStyle name="Normal 116 3 5 20 2" xfId="613"/>
    <cellStyle name="Normal 116 3 5 21" xfId="614"/>
    <cellStyle name="Normal 116 3 5 21 2" xfId="615"/>
    <cellStyle name="Normal 116 3 5 22" xfId="616"/>
    <cellStyle name="Normal 116 3 5 22 2" xfId="617"/>
    <cellStyle name="Normal 116 3 5 23" xfId="618"/>
    <cellStyle name="Normal 116 3 5 23 2" xfId="619"/>
    <cellStyle name="Normal 116 3 5 24" xfId="620"/>
    <cellStyle name="Normal 116 3 5 24 2" xfId="621"/>
    <cellStyle name="Normal 116 3 5 25" xfId="622"/>
    <cellStyle name="Normal 116 3 5 25 2" xfId="623"/>
    <cellStyle name="Normal 116 3 5 26" xfId="624"/>
    <cellStyle name="Normal 116 3 5 26 2" xfId="625"/>
    <cellStyle name="Normal 116 3 5 27" xfId="626"/>
    <cellStyle name="Normal 116 3 5 27 2" xfId="627"/>
    <cellStyle name="Normal 116 3 5 28" xfId="628"/>
    <cellStyle name="Normal 116 3 5 28 2" xfId="629"/>
    <cellStyle name="Normal 116 3 5 29" xfId="630"/>
    <cellStyle name="Normal 116 3 5 29 2" xfId="631"/>
    <cellStyle name="Normal 116 3 5 3" xfId="632"/>
    <cellStyle name="Normal 116 3 5 3 2" xfId="633"/>
    <cellStyle name="Normal 116 3 5 30" xfId="634"/>
    <cellStyle name="Normal 116 3 5 31" xfId="635"/>
    <cellStyle name="Normal 116 3 5 31 2" xfId="636"/>
    <cellStyle name="Normal 116 3 5 31 3" xfId="637"/>
    <cellStyle name="Normal 116 3 5 31 3 10" xfId="638"/>
    <cellStyle name="Normal 116 3 5 31 3 11" xfId="639"/>
    <cellStyle name="Normal 116 3 5 31 3 11 2" xfId="640"/>
    <cellStyle name="Normal 116 3 5 31 3 11 3" xfId="641"/>
    <cellStyle name="Normal 116 3 5 31 3 11 4" xfId="642"/>
    <cellStyle name="Normal 116 3 5 31 3 11 4 2" xfId="643"/>
    <cellStyle name="Normal 116 3 5 31 3 11 4 4" xfId="644"/>
    <cellStyle name="Normal 116 3 5 31 3 2" xfId="645"/>
    <cellStyle name="Normal 116 3 5 31 3 3" xfId="646"/>
    <cellStyle name="Normal 116 3 5 31 3 4" xfId="647"/>
    <cellStyle name="Normal 116 3 5 31 3 5" xfId="648"/>
    <cellStyle name="Normal 116 3 5 31 3 6" xfId="649"/>
    <cellStyle name="Normal 116 3 5 31 3 7" xfId="650"/>
    <cellStyle name="Normal 116 3 5 31 3 8" xfId="651"/>
    <cellStyle name="Normal 116 3 5 31 3 9" xfId="652"/>
    <cellStyle name="Normal 116 3 5 31 4" xfId="653"/>
    <cellStyle name="Normal 116 3 5 32" xfId="654"/>
    <cellStyle name="Normal 116 3 5 4" xfId="655"/>
    <cellStyle name="Normal 116 3 5 4 2" xfId="656"/>
    <cellStyle name="Normal 116 3 5 5" xfId="657"/>
    <cellStyle name="Normal 116 3 5 5 2" xfId="658"/>
    <cellStyle name="Normal 116 3 5 6" xfId="659"/>
    <cellStyle name="Normal 116 3 5 6 2" xfId="660"/>
    <cellStyle name="Normal 116 3 5 7" xfId="661"/>
    <cellStyle name="Normal 116 3 5 7 2" xfId="662"/>
    <cellStyle name="Normal 116 3 5 8" xfId="663"/>
    <cellStyle name="Normal 116 3 5 8 2" xfId="664"/>
    <cellStyle name="Normal 116 3 5 9" xfId="665"/>
    <cellStyle name="Normal 116 3 5 9 2" xfId="666"/>
    <cellStyle name="Normal 116 3 6" xfId="667"/>
    <cellStyle name="Normal 116 4" xfId="668"/>
    <cellStyle name="Normal 117" xfId="669"/>
    <cellStyle name="Normal 117 2" xfId="670"/>
    <cellStyle name="Normal 118" xfId="671"/>
    <cellStyle name="Normal 118 2" xfId="672"/>
    <cellStyle name="Normal 119" xfId="673"/>
    <cellStyle name="Normal 119 2" xfId="674"/>
    <cellStyle name="Normal 119 2 2" xfId="675"/>
    <cellStyle name="Normal 119 3" xfId="676"/>
    <cellStyle name="Normal 119 3 2" xfId="677"/>
    <cellStyle name="Normal 119 4" xfId="678"/>
    <cellStyle name="Normal 119 4 2" xfId="679"/>
    <cellStyle name="Normal 119 5" xfId="680"/>
    <cellStyle name="Normal 119 5 10" xfId="681"/>
    <cellStyle name="Normal 119 5 10 2" xfId="682"/>
    <cellStyle name="Normal 119 5 11" xfId="683"/>
    <cellStyle name="Normal 119 5 11 2" xfId="684"/>
    <cellStyle name="Normal 119 5 12" xfId="685"/>
    <cellStyle name="Normal 119 5 12 2" xfId="686"/>
    <cellStyle name="Normal 119 5 13" xfId="687"/>
    <cellStyle name="Normal 119 5 13 2" xfId="688"/>
    <cellStyle name="Normal 119 5 14" xfId="689"/>
    <cellStyle name="Normal 119 5 14 2" xfId="690"/>
    <cellStyle name="Normal 119 5 15" xfId="691"/>
    <cellStyle name="Normal 119 5 15 2" xfId="692"/>
    <cellStyle name="Normal 119 5 16" xfId="693"/>
    <cellStyle name="Normal 119 5 16 2" xfId="694"/>
    <cellStyle name="Normal 119 5 17" xfId="695"/>
    <cellStyle name="Normal 119 5 17 2" xfId="696"/>
    <cellStyle name="Normal 119 5 18" xfId="697"/>
    <cellStyle name="Normal 119 5 18 2" xfId="698"/>
    <cellStyle name="Normal 119 5 19" xfId="699"/>
    <cellStyle name="Normal 119 5 19 2" xfId="700"/>
    <cellStyle name="Normal 119 5 2" xfId="701"/>
    <cellStyle name="Normal 119 5 2 2" xfId="702"/>
    <cellStyle name="Normal 119 5 20" xfId="703"/>
    <cellStyle name="Normal 119 5 20 2" xfId="704"/>
    <cellStyle name="Normal 119 5 21" xfId="705"/>
    <cellStyle name="Normal 119 5 21 2" xfId="706"/>
    <cellStyle name="Normal 119 5 22" xfId="707"/>
    <cellStyle name="Normal 119 5 22 2" xfId="708"/>
    <cellStyle name="Normal 119 5 23" xfId="709"/>
    <cellStyle name="Normal 119 5 23 2" xfId="710"/>
    <cellStyle name="Normal 119 5 24" xfId="711"/>
    <cellStyle name="Normal 119 5 24 2" xfId="712"/>
    <cellStyle name="Normal 119 5 25" xfId="713"/>
    <cellStyle name="Normal 119 5 25 2" xfId="714"/>
    <cellStyle name="Normal 119 5 26" xfId="715"/>
    <cellStyle name="Normal 119 5 26 2" xfId="716"/>
    <cellStyle name="Normal 119 5 27" xfId="717"/>
    <cellStyle name="Normal 119 5 27 2" xfId="718"/>
    <cellStyle name="Normal 119 5 28" xfId="719"/>
    <cellStyle name="Normal 119 5 28 2" xfId="720"/>
    <cellStyle name="Normal 119 5 29" xfId="721"/>
    <cellStyle name="Normal 119 5 29 2" xfId="722"/>
    <cellStyle name="Normal 119 5 3" xfId="723"/>
    <cellStyle name="Normal 119 5 3 2" xfId="724"/>
    <cellStyle name="Normal 119 5 30" xfId="725"/>
    <cellStyle name="Normal 119 5 31" xfId="726"/>
    <cellStyle name="Normal 119 5 31 2" xfId="727"/>
    <cellStyle name="Normal 119 5 31 3" xfId="728"/>
    <cellStyle name="Normal 119 5 31 3 10" xfId="729"/>
    <cellStyle name="Normal 119 5 31 3 11" xfId="730"/>
    <cellStyle name="Normal 119 5 31 3 12" xfId="731"/>
    <cellStyle name="Normal 119 5 31 3 13" xfId="732"/>
    <cellStyle name="Normal 119 5 31 3 14" xfId="733"/>
    <cellStyle name="Normal 119 5 31 3 14 10" xfId="734"/>
    <cellStyle name="Normal 119 5 31 3 14 10 3" xfId="735"/>
    <cellStyle name="Normal 119 5 31 3 14 2" xfId="736"/>
    <cellStyle name="Normal 119 5 31 3 14 4" xfId="737"/>
    <cellStyle name="Normal 119 5 31 3 2" xfId="738"/>
    <cellStyle name="Normal 119 5 31 3 3" xfId="739"/>
    <cellStyle name="Normal 119 5 31 3 4" xfId="740"/>
    <cellStyle name="Normal 119 5 31 3 5" xfId="741"/>
    <cellStyle name="Normal 119 5 31 3 6" xfId="742"/>
    <cellStyle name="Normal 119 5 31 3 7" xfId="743"/>
    <cellStyle name="Normal 119 5 31 3 8" xfId="744"/>
    <cellStyle name="Normal 119 5 31 3 9" xfId="745"/>
    <cellStyle name="Normal 119 5 31 4" xfId="746"/>
    <cellStyle name="Normal 119 5 32" xfId="747"/>
    <cellStyle name="Normal 119 5 4" xfId="748"/>
    <cellStyle name="Normal 119 5 4 2" xfId="749"/>
    <cellStyle name="Normal 119 5 5" xfId="750"/>
    <cellStyle name="Normal 119 5 5 2" xfId="751"/>
    <cellStyle name="Normal 119 5 6" xfId="752"/>
    <cellStyle name="Normal 119 5 6 2" xfId="753"/>
    <cellStyle name="Normal 119 5 7" xfId="754"/>
    <cellStyle name="Normal 119 5 7 2" xfId="755"/>
    <cellStyle name="Normal 119 5 8" xfId="756"/>
    <cellStyle name="Normal 119 5 8 2" xfId="757"/>
    <cellStyle name="Normal 119 5 9" xfId="758"/>
    <cellStyle name="Normal 119 5 9 2" xfId="759"/>
    <cellStyle name="Normal 119 6" xfId="760"/>
    <cellStyle name="Normal 12" xfId="761"/>
    <cellStyle name="Normal 12 2" xfId="762"/>
    <cellStyle name="Normal 120" xfId="763"/>
    <cellStyle name="Normal 120 2" xfId="764"/>
    <cellStyle name="Normal 120 2 2" xfId="765"/>
    <cellStyle name="Normal 120 3" xfId="766"/>
    <cellStyle name="Normal 120 3 2" xfId="767"/>
    <cellStyle name="Normal 120 4" xfId="768"/>
    <cellStyle name="Normal 120 4 2" xfId="769"/>
    <cellStyle name="Normal 120 5" xfId="770"/>
    <cellStyle name="Normal 120 5 10" xfId="771"/>
    <cellStyle name="Normal 120 5 10 2" xfId="772"/>
    <cellStyle name="Normal 120 5 11" xfId="773"/>
    <cellStyle name="Normal 120 5 11 2" xfId="774"/>
    <cellStyle name="Normal 120 5 12" xfId="775"/>
    <cellStyle name="Normal 120 5 12 2" xfId="776"/>
    <cellStyle name="Normal 120 5 13" xfId="777"/>
    <cellStyle name="Normal 120 5 13 2" xfId="778"/>
    <cellStyle name="Normal 120 5 14" xfId="779"/>
    <cellStyle name="Normal 120 5 14 2" xfId="780"/>
    <cellStyle name="Normal 120 5 15" xfId="781"/>
    <cellStyle name="Normal 120 5 15 2" xfId="782"/>
    <cellStyle name="Normal 120 5 16" xfId="783"/>
    <cellStyle name="Normal 120 5 16 2" xfId="784"/>
    <cellStyle name="Normal 120 5 17" xfId="785"/>
    <cellStyle name="Normal 120 5 17 2" xfId="786"/>
    <cellStyle name="Normal 120 5 18" xfId="787"/>
    <cellStyle name="Normal 120 5 18 2" xfId="788"/>
    <cellStyle name="Normal 120 5 19" xfId="789"/>
    <cellStyle name="Normal 120 5 19 2" xfId="790"/>
    <cellStyle name="Normal 120 5 2" xfId="791"/>
    <cellStyle name="Normal 120 5 2 2" xfId="792"/>
    <cellStyle name="Normal 120 5 20" xfId="793"/>
    <cellStyle name="Normal 120 5 20 2" xfId="794"/>
    <cellStyle name="Normal 120 5 21" xfId="795"/>
    <cellStyle name="Normal 120 5 21 2" xfId="796"/>
    <cellStyle name="Normal 120 5 22" xfId="797"/>
    <cellStyle name="Normal 120 5 22 2" xfId="798"/>
    <cellStyle name="Normal 120 5 23" xfId="799"/>
    <cellStyle name="Normal 120 5 23 2" xfId="800"/>
    <cellStyle name="Normal 120 5 24" xfId="801"/>
    <cellStyle name="Normal 120 5 24 2" xfId="802"/>
    <cellStyle name="Normal 120 5 25" xfId="803"/>
    <cellStyle name="Normal 120 5 25 2" xfId="804"/>
    <cellStyle name="Normal 120 5 26" xfId="805"/>
    <cellStyle name="Normal 120 5 26 2" xfId="806"/>
    <cellStyle name="Normal 120 5 27" xfId="807"/>
    <cellStyle name="Normal 120 5 27 2" xfId="808"/>
    <cellStyle name="Normal 120 5 28" xfId="809"/>
    <cellStyle name="Normal 120 5 28 2" xfId="810"/>
    <cellStyle name="Normal 120 5 29" xfId="811"/>
    <cellStyle name="Normal 120 5 29 2" xfId="812"/>
    <cellStyle name="Normal 120 5 3" xfId="813"/>
    <cellStyle name="Normal 120 5 3 2" xfId="814"/>
    <cellStyle name="Normal 120 5 30" xfId="815"/>
    <cellStyle name="Normal 120 5 31" xfId="816"/>
    <cellStyle name="Normal 120 5 31 2" xfId="817"/>
    <cellStyle name="Normal 120 5 31 3" xfId="818"/>
    <cellStyle name="Normal 120 5 31 3 10" xfId="819"/>
    <cellStyle name="Normal 120 5 31 3 11" xfId="820"/>
    <cellStyle name="Normal 120 5 31 3 2" xfId="821"/>
    <cellStyle name="Normal 120 5 31 3 3" xfId="822"/>
    <cellStyle name="Normal 120 5 31 3 4" xfId="823"/>
    <cellStyle name="Normal 120 5 31 3 5" xfId="824"/>
    <cellStyle name="Normal 120 5 31 3 6" xfId="825"/>
    <cellStyle name="Normal 120 5 31 3 7" xfId="826"/>
    <cellStyle name="Normal 120 5 31 3 8" xfId="827"/>
    <cellStyle name="Normal 120 5 31 3 9" xfId="828"/>
    <cellStyle name="Normal 120 5 31 4" xfId="829"/>
    <cellStyle name="Normal 120 5 32" xfId="830"/>
    <cellStyle name="Normal 120 5 4" xfId="831"/>
    <cellStyle name="Normal 120 5 4 2" xfId="832"/>
    <cellStyle name="Normal 120 5 5" xfId="833"/>
    <cellStyle name="Normal 120 5 5 2" xfId="834"/>
    <cellStyle name="Normal 120 5 6" xfId="835"/>
    <cellStyle name="Normal 120 5 6 2" xfId="836"/>
    <cellStyle name="Normal 120 5 7" xfId="837"/>
    <cellStyle name="Normal 120 5 7 2" xfId="838"/>
    <cellStyle name="Normal 120 5 8" xfId="839"/>
    <cellStyle name="Normal 120 5 8 2" xfId="840"/>
    <cellStyle name="Normal 120 5 9" xfId="841"/>
    <cellStyle name="Normal 120 5 9 2" xfId="842"/>
    <cellStyle name="Normal 120 6" xfId="843"/>
    <cellStyle name="Normal 121" xfId="844"/>
    <cellStyle name="Normal 121 2" xfId="845"/>
    <cellStyle name="Normal 122" xfId="846"/>
    <cellStyle name="Normal 122 2" xfId="847"/>
    <cellStyle name="Normal 123" xfId="14"/>
    <cellStyle name="Normal 124" xfId="848"/>
    <cellStyle name="Normal 124 2" xfId="849"/>
    <cellStyle name="Normal 125" xfId="850"/>
    <cellStyle name="Normal 125 2" xfId="851"/>
    <cellStyle name="Normal 126" xfId="852"/>
    <cellStyle name="Normal 126 2" xfId="853"/>
    <cellStyle name="Normal 127" xfId="854"/>
    <cellStyle name="Normal 127 10" xfId="855"/>
    <cellStyle name="Normal 127 10 2" xfId="856"/>
    <cellStyle name="Normal 127 11" xfId="857"/>
    <cellStyle name="Normal 127 11 2" xfId="858"/>
    <cellStyle name="Normal 127 12" xfId="859"/>
    <cellStyle name="Normal 127 12 2" xfId="860"/>
    <cellStyle name="Normal 127 13" xfId="861"/>
    <cellStyle name="Normal 127 13 2" xfId="862"/>
    <cellStyle name="Normal 127 14" xfId="863"/>
    <cellStyle name="Normal 127 14 2" xfId="864"/>
    <cellStyle name="Normal 127 15" xfId="865"/>
    <cellStyle name="Normal 127 15 2" xfId="866"/>
    <cellStyle name="Normal 127 16" xfId="867"/>
    <cellStyle name="Normal 127 16 2" xfId="868"/>
    <cellStyle name="Normal 127 17" xfId="869"/>
    <cellStyle name="Normal 127 17 2" xfId="870"/>
    <cellStyle name="Normal 127 18" xfId="871"/>
    <cellStyle name="Normal 127 18 2" xfId="872"/>
    <cellStyle name="Normal 127 19" xfId="873"/>
    <cellStyle name="Normal 127 19 2" xfId="874"/>
    <cellStyle name="Normal 127 2" xfId="875"/>
    <cellStyle name="Normal 127 2 2" xfId="876"/>
    <cellStyle name="Normal 127 20" xfId="877"/>
    <cellStyle name="Normal 127 20 2" xfId="878"/>
    <cellStyle name="Normal 127 21" xfId="879"/>
    <cellStyle name="Normal 127 21 2" xfId="880"/>
    <cellStyle name="Normal 127 22" xfId="881"/>
    <cellStyle name="Normal 127 22 2" xfId="882"/>
    <cellStyle name="Normal 127 23" xfId="883"/>
    <cellStyle name="Normal 127 23 2" xfId="884"/>
    <cellStyle name="Normal 127 24" xfId="885"/>
    <cellStyle name="Normal 127 24 2" xfId="886"/>
    <cellStyle name="Normal 127 25" xfId="887"/>
    <cellStyle name="Normal 127 25 2" xfId="888"/>
    <cellStyle name="Normal 127 26" xfId="889"/>
    <cellStyle name="Normal 127 26 2" xfId="890"/>
    <cellStyle name="Normal 127 27" xfId="891"/>
    <cellStyle name="Normal 127 27 2" xfId="892"/>
    <cellStyle name="Normal 127 28" xfId="893"/>
    <cellStyle name="Normal 127 28 2" xfId="894"/>
    <cellStyle name="Normal 127 29" xfId="895"/>
    <cellStyle name="Normal 127 29 2" xfId="896"/>
    <cellStyle name="Normal 127 3" xfId="897"/>
    <cellStyle name="Normal 127 3 2" xfId="898"/>
    <cellStyle name="Normal 127 3 2 2" xfId="899"/>
    <cellStyle name="Normal 127 3 3" xfId="900"/>
    <cellStyle name="Normal 127 30" xfId="901"/>
    <cellStyle name="Normal 127 31" xfId="902"/>
    <cellStyle name="Normal 127 31 2" xfId="903"/>
    <cellStyle name="Normal 127 31 3" xfId="904"/>
    <cellStyle name="Normal 127 31 3 10" xfId="905"/>
    <cellStyle name="Normal 127 31 3 11" xfId="906"/>
    <cellStyle name="Normal 127 31 3 12" xfId="907"/>
    <cellStyle name="Normal 127 31 3 13" xfId="908"/>
    <cellStyle name="Normal 127 31 3 14" xfId="909"/>
    <cellStyle name="Normal 127 31 3 14 2" xfId="910"/>
    <cellStyle name="Normal 127 31 3 2" xfId="911"/>
    <cellStyle name="Normal 127 31 3 3" xfId="912"/>
    <cellStyle name="Normal 127 31 3 4" xfId="913"/>
    <cellStyle name="Normal 127 31 3 5" xfId="914"/>
    <cellStyle name="Normal 127 31 3 6" xfId="915"/>
    <cellStyle name="Normal 127 31 3 7" xfId="916"/>
    <cellStyle name="Normal 127 31 3 8" xfId="917"/>
    <cellStyle name="Normal 127 31 3 9" xfId="918"/>
    <cellStyle name="Normal 127 31 4" xfId="919"/>
    <cellStyle name="Normal 127 32" xfId="920"/>
    <cellStyle name="Normal 127 4" xfId="921"/>
    <cellStyle name="Normal 127 4 2" xfId="922"/>
    <cellStyle name="Normal 127 5" xfId="923"/>
    <cellStyle name="Normal 127 5 2" xfId="924"/>
    <cellStyle name="Normal 127 6" xfId="925"/>
    <cellStyle name="Normal 127 6 2" xfId="926"/>
    <cellStyle name="Normal 127 7" xfId="927"/>
    <cellStyle name="Normal 127 7 2" xfId="928"/>
    <cellStyle name="Normal 127 8" xfId="929"/>
    <cellStyle name="Normal 127 8 2" xfId="930"/>
    <cellStyle name="Normal 127 9" xfId="931"/>
    <cellStyle name="Normal 127 9 2" xfId="932"/>
    <cellStyle name="Normal 128" xfId="933"/>
    <cellStyle name="Normal 128 10" xfId="934"/>
    <cellStyle name="Normal 128 10 2" xfId="935"/>
    <cellStyle name="Normal 128 11" xfId="936"/>
    <cellStyle name="Normal 128 11 2" xfId="937"/>
    <cellStyle name="Normal 128 12" xfId="938"/>
    <cellStyle name="Normal 128 12 2" xfId="939"/>
    <cellStyle name="Normal 128 13" xfId="940"/>
    <cellStyle name="Normal 128 13 2" xfId="941"/>
    <cellStyle name="Normal 128 14" xfId="942"/>
    <cellStyle name="Normal 128 14 2" xfId="943"/>
    <cellStyle name="Normal 128 15" xfId="944"/>
    <cellStyle name="Normal 128 15 2" xfId="945"/>
    <cellStyle name="Normal 128 16" xfId="946"/>
    <cellStyle name="Normal 128 16 2" xfId="947"/>
    <cellStyle name="Normal 128 17" xfId="948"/>
    <cellStyle name="Normal 128 17 2" xfId="949"/>
    <cellStyle name="Normal 128 18" xfId="950"/>
    <cellStyle name="Normal 128 18 2" xfId="951"/>
    <cellStyle name="Normal 128 19" xfId="952"/>
    <cellStyle name="Normal 128 19 2" xfId="953"/>
    <cellStyle name="Normal 128 2" xfId="954"/>
    <cellStyle name="Normal 128 2 2" xfId="955"/>
    <cellStyle name="Normal 128 20" xfId="956"/>
    <cellStyle name="Normal 128 20 2" xfId="957"/>
    <cellStyle name="Normal 128 21" xfId="958"/>
    <cellStyle name="Normal 128 21 2" xfId="959"/>
    <cellStyle name="Normal 128 22" xfId="960"/>
    <cellStyle name="Normal 128 22 2" xfId="961"/>
    <cellStyle name="Normal 128 23" xfId="962"/>
    <cellStyle name="Normal 128 23 2" xfId="963"/>
    <cellStyle name="Normal 128 24" xfId="964"/>
    <cellStyle name="Normal 128 24 2" xfId="965"/>
    <cellStyle name="Normal 128 25" xfId="966"/>
    <cellStyle name="Normal 128 25 2" xfId="967"/>
    <cellStyle name="Normal 128 26" xfId="968"/>
    <cellStyle name="Normal 128 26 2" xfId="969"/>
    <cellStyle name="Normal 128 27" xfId="970"/>
    <cellStyle name="Normal 128 27 2" xfId="971"/>
    <cellStyle name="Normal 128 28" xfId="972"/>
    <cellStyle name="Normal 128 28 2" xfId="973"/>
    <cellStyle name="Normal 128 29" xfId="974"/>
    <cellStyle name="Normal 128 29 2" xfId="975"/>
    <cellStyle name="Normal 128 3" xfId="976"/>
    <cellStyle name="Normal 128 3 2" xfId="977"/>
    <cellStyle name="Normal 128 30" xfId="978"/>
    <cellStyle name="Normal 128 31" xfId="979"/>
    <cellStyle name="Normal 128 31 2" xfId="980"/>
    <cellStyle name="Normal 128 31 3" xfId="981"/>
    <cellStyle name="Normal 128 31 4" xfId="982"/>
    <cellStyle name="Normal 128 32" xfId="983"/>
    <cellStyle name="Normal 128 4" xfId="984"/>
    <cellStyle name="Normal 128 4 2" xfId="985"/>
    <cellStyle name="Normal 128 5" xfId="986"/>
    <cellStyle name="Normal 128 5 2" xfId="987"/>
    <cellStyle name="Normal 128 6" xfId="988"/>
    <cellStyle name="Normal 128 6 2" xfId="989"/>
    <cellStyle name="Normal 128 7" xfId="990"/>
    <cellStyle name="Normal 128 7 2" xfId="991"/>
    <cellStyle name="Normal 128 8" xfId="992"/>
    <cellStyle name="Normal 128 8 2" xfId="993"/>
    <cellStyle name="Normal 128 9" xfId="994"/>
    <cellStyle name="Normal 128 9 2" xfId="995"/>
    <cellStyle name="Normal 129" xfId="996"/>
    <cellStyle name="Normal 129 2" xfId="997"/>
    <cellStyle name="Normal 13" xfId="998"/>
    <cellStyle name="Normal 13 2" xfId="999"/>
    <cellStyle name="Normal 13 2 2" xfId="1000"/>
    <cellStyle name="Normal 13 3" xfId="1001"/>
    <cellStyle name="Normal 13 3 2" xfId="1002"/>
    <cellStyle name="Normal 13 4" xfId="1003"/>
    <cellStyle name="Normal 13 4 2" xfId="1004"/>
    <cellStyle name="Normal 13 5" xfId="1005"/>
    <cellStyle name="Normal 13 5 10" xfId="1006"/>
    <cellStyle name="Normal 13 5 10 2" xfId="1007"/>
    <cellStyle name="Normal 13 5 11" xfId="1008"/>
    <cellStyle name="Normal 13 5 2" xfId="1009"/>
    <cellStyle name="Normal 13 5 2 2" xfId="1010"/>
    <cellStyle name="Normal 13 5 2 2 2" xfId="1011"/>
    <cellStyle name="Normal 13 5 2 3" xfId="1012"/>
    <cellStyle name="Normal 13 5 2 3 2" xfId="1013"/>
    <cellStyle name="Normal 13 5 2 4" xfId="1014"/>
    <cellStyle name="Normal 13 5 2 4 10" xfId="1015"/>
    <cellStyle name="Normal 13 5 2 4 10 2" xfId="1016"/>
    <cellStyle name="Normal 13 5 2 4 10 2 2" xfId="1017"/>
    <cellStyle name="Normal 13 5 2 4 10 3" xfId="1018"/>
    <cellStyle name="Normal 13 5 2 4 11" xfId="1019"/>
    <cellStyle name="Normal 13 5 2 4 11 2" xfId="1020"/>
    <cellStyle name="Normal 13 5 2 4 12" xfId="1021"/>
    <cellStyle name="Normal 13 5 2 4 2" xfId="1022"/>
    <cellStyle name="Normal 13 5 2 4 2 2" xfId="1023"/>
    <cellStyle name="Normal 13 5 2 4 3" xfId="1024"/>
    <cellStyle name="Normal 13 5 2 4 3 2" xfId="1025"/>
    <cellStyle name="Normal 13 5 2 4 4" xfId="1026"/>
    <cellStyle name="Normal 13 5 2 4 4 2" xfId="1027"/>
    <cellStyle name="Normal 13 5 2 4 5" xfId="1028"/>
    <cellStyle name="Normal 13 5 2 4 5 2" xfId="1029"/>
    <cellStyle name="Normal 13 5 2 4 5 2 2" xfId="1030"/>
    <cellStyle name="Normal 13 5 2 4 5 3" xfId="1031"/>
    <cellStyle name="Normal 13 5 2 4 6" xfId="1032"/>
    <cellStyle name="Normal 13 5 2 4 6 2" xfId="1033"/>
    <cellStyle name="Normal 13 5 2 4 7" xfId="1034"/>
    <cellStyle name="Normal 13 5 2 4 7 2" xfId="1035"/>
    <cellStyle name="Normal 13 5 2 4 8" xfId="1036"/>
    <cellStyle name="Normal 13 5 2 4 8 2" xfId="1037"/>
    <cellStyle name="Normal 13 5 2 4 9" xfId="1038"/>
    <cellStyle name="Normal 13 5 2 4 9 2" xfId="1039"/>
    <cellStyle name="Normal 13 5 2 5" xfId="1040"/>
    <cellStyle name="Normal 13 5 2 5 2" xfId="1041"/>
    <cellStyle name="Normal 13 5 2 5 2 2" xfId="1042"/>
    <cellStyle name="Normal 13 5 2 5 3" xfId="1043"/>
    <cellStyle name="Normal 13 5 2 6" xfId="1044"/>
    <cellStyle name="Normal 13 5 2 6 2" xfId="1045"/>
    <cellStyle name="Normal 13 5 2 7" xfId="1046"/>
    <cellStyle name="Normal 13 5 3" xfId="1047"/>
    <cellStyle name="Normal 13 5 3 2" xfId="1048"/>
    <cellStyle name="Normal 13 5 4" xfId="1049"/>
    <cellStyle name="Normal 13 5 4 2" xfId="1050"/>
    <cellStyle name="Normal 13 5 5" xfId="1051"/>
    <cellStyle name="Normal 13 5 5 2" xfId="1052"/>
    <cellStyle name="Normal 13 5 6" xfId="1053"/>
    <cellStyle name="Normal 13 5 6 2" xfId="1054"/>
    <cellStyle name="Normal 13 5 7" xfId="1055"/>
    <cellStyle name="Normal 13 5 7 2" xfId="1056"/>
    <cellStyle name="Normal 13 5 8" xfId="1057"/>
    <cellStyle name="Normal 13 5 8 2" xfId="1058"/>
    <cellStyle name="Normal 13 5 9" xfId="1059"/>
    <cellStyle name="Normal 13 5 9 2" xfId="1060"/>
    <cellStyle name="Normal 13 6" xfId="1061"/>
    <cellStyle name="Normal 130" xfId="1062"/>
    <cellStyle name="Normal 130 2" xfId="1063"/>
    <cellStyle name="Normal 131" xfId="1064"/>
    <cellStyle name="Normal 131 2" xfId="1065"/>
    <cellStyle name="Normal 132" xfId="1066"/>
    <cellStyle name="Normal 132 2" xfId="1067"/>
    <cellStyle name="Normal 133" xfId="1068"/>
    <cellStyle name="Normal 133 2" xfId="1069"/>
    <cellStyle name="Normal 134" xfId="1070"/>
    <cellStyle name="Normal 134 2" xfId="1071"/>
    <cellStyle name="Normal 135" xfId="1072"/>
    <cellStyle name="Normal 135 2" xfId="1073"/>
    <cellStyle name="Normal 136" xfId="1074"/>
    <cellStyle name="Normal 136 2" xfId="1075"/>
    <cellStyle name="Normal 137" xfId="1076"/>
    <cellStyle name="Normal 137 2" xfId="1077"/>
    <cellStyle name="Normal 138" xfId="1078"/>
    <cellStyle name="Normal 138 2" xfId="1079"/>
    <cellStyle name="Normal 139" xfId="1080"/>
    <cellStyle name="Normal 139 2" xfId="1081"/>
    <cellStyle name="Normal 14" xfId="1082"/>
    <cellStyle name="Normal 14 2" xfId="1083"/>
    <cellStyle name="Normal 140" xfId="1084"/>
    <cellStyle name="Normal 140 2" xfId="1085"/>
    <cellStyle name="Normal 141" xfId="1086"/>
    <cellStyle name="Normal 141 2" xfId="1087"/>
    <cellStyle name="Normal 142" xfId="1088"/>
    <cellStyle name="Normal 142 2" xfId="1089"/>
    <cellStyle name="Normal 143" xfId="1090"/>
    <cellStyle name="Normal 143 2" xfId="1091"/>
    <cellStyle name="Normal 143 3" xfId="1092"/>
    <cellStyle name="Normal 144" xfId="1093"/>
    <cellStyle name="Normal 144 2" xfId="1094"/>
    <cellStyle name="Normal 145" xfId="1095"/>
    <cellStyle name="Normal 145 2" xfId="1096"/>
    <cellStyle name="Normal 146" xfId="1097"/>
    <cellStyle name="Normal 146 2" xfId="1098"/>
    <cellStyle name="Normal 147" xfId="1099"/>
    <cellStyle name="Normal 147 2" xfId="1100"/>
    <cellStyle name="Normal 148" xfId="1101"/>
    <cellStyle name="Normal 148 2" xfId="1102"/>
    <cellStyle name="Normal 149" xfId="1103"/>
    <cellStyle name="Normal 149 2" xfId="1104"/>
    <cellStyle name="Normal 15" xfId="1105"/>
    <cellStyle name="Normal 15 2" xfId="1106"/>
    <cellStyle name="Normal 150" xfId="1107"/>
    <cellStyle name="Normal 150 2" xfId="1108"/>
    <cellStyle name="Normal 151" xfId="1109"/>
    <cellStyle name="Normal 151 2" xfId="1110"/>
    <cellStyle name="Normal 152" xfId="1111"/>
    <cellStyle name="Normal 152 2" xfId="1112"/>
    <cellStyle name="Normal 153" xfId="1113"/>
    <cellStyle name="Normal 153 2" xfId="1114"/>
    <cellStyle name="Normal 154" xfId="1115"/>
    <cellStyle name="Normal 154 2" xfId="1116"/>
    <cellStyle name="Normal 155" xfId="1117"/>
    <cellStyle name="Normal 155 2" xfId="1118"/>
    <cellStyle name="Normal 156" xfId="1119"/>
    <cellStyle name="Normal 156 2" xfId="1120"/>
    <cellStyle name="Normal 157" xfId="1121"/>
    <cellStyle name="Normal 157 2" xfId="1122"/>
    <cellStyle name="Normal 158" xfId="1123"/>
    <cellStyle name="Normal 158 2" xfId="1124"/>
    <cellStyle name="Normal 159" xfId="1125"/>
    <cellStyle name="Normal 159 2" xfId="1126"/>
    <cellStyle name="Normal 16" xfId="1127"/>
    <cellStyle name="Normal 16 2" xfId="1128"/>
    <cellStyle name="Normal 160" xfId="1129"/>
    <cellStyle name="Normal 160 2" xfId="1130"/>
    <cellStyle name="Normal 161" xfId="1131"/>
    <cellStyle name="Normal 161 2" xfId="1132"/>
    <cellStyle name="Normal 162" xfId="1133"/>
    <cellStyle name="Normal 162 2" xfId="1134"/>
    <cellStyle name="Normal 163" xfId="1135"/>
    <cellStyle name="Normal 163 2" xfId="1136"/>
    <cellStyle name="Normal 164" xfId="1137"/>
    <cellStyle name="Normal 164 2" xfId="1138"/>
    <cellStyle name="Normal 165" xfId="1139"/>
    <cellStyle name="Normal 165 2" xfId="1140"/>
    <cellStyle name="Normal 166" xfId="1141"/>
    <cellStyle name="Normal 166 2" xfId="1142"/>
    <cellStyle name="Normal 167" xfId="1143"/>
    <cellStyle name="Normal 167 2" xfId="1144"/>
    <cellStyle name="Normal 168" xfId="1145"/>
    <cellStyle name="Normal 168 2" xfId="1146"/>
    <cellStyle name="Normal 169" xfId="1147"/>
    <cellStyle name="Normal 169 2" xfId="1148"/>
    <cellStyle name="Normal 17" xfId="1149"/>
    <cellStyle name="Normal 17 2" xfId="1150"/>
    <cellStyle name="Normal 17 3" xfId="4"/>
    <cellStyle name="Normal 17 3 2" xfId="1151"/>
    <cellStyle name="Normal 17 3 3" xfId="1152"/>
    <cellStyle name="Normal 17 3 4" xfId="1153"/>
    <cellStyle name="Normal 17 3 5" xfId="1154"/>
    <cellStyle name="Normal 17 3 6" xfId="1155"/>
    <cellStyle name="Normal 17 3 7" xfId="1156"/>
    <cellStyle name="Normal 17 4" xfId="1157"/>
    <cellStyle name="Normal 17 4 2" xfId="1158"/>
    <cellStyle name="Normal 17 5" xfId="1159"/>
    <cellStyle name="Normal 17 5 2" xfId="1160"/>
    <cellStyle name="Normal 170" xfId="1161"/>
    <cellStyle name="Normal 170 2" xfId="1162"/>
    <cellStyle name="Normal 171" xfId="1163"/>
    <cellStyle name="Normal 171 2" xfId="1164"/>
    <cellStyle name="Normal 172" xfId="1165"/>
    <cellStyle name="Normal 172 2" xfId="1166"/>
    <cellStyle name="Normal 173" xfId="1167"/>
    <cellStyle name="Normal 173 2" xfId="1168"/>
    <cellStyle name="Normal 174" xfId="1169"/>
    <cellStyle name="Normal 174 2" xfId="1170"/>
    <cellStyle name="Normal 175" xfId="1171"/>
    <cellStyle name="Normal 175 2" xfId="1172"/>
    <cellStyle name="Normal 176" xfId="1173"/>
    <cellStyle name="Normal 176 2" xfId="1174"/>
    <cellStyle name="Normal 177" xfId="1175"/>
    <cellStyle name="Normal 177 2" xfId="1176"/>
    <cellStyle name="Normal 178" xfId="1177"/>
    <cellStyle name="Normal 178 2" xfId="1178"/>
    <cellStyle name="Normal 179" xfId="1179"/>
    <cellStyle name="Normal 179 2" xfId="1180"/>
    <cellStyle name="Normal 18" xfId="1181"/>
    <cellStyle name="Normal 18 2" xfId="1182"/>
    <cellStyle name="Normal 18 2 2" xfId="1183"/>
    <cellStyle name="Normal 18 2 2 2" xfId="1184"/>
    <cellStyle name="Normal 18 2 3" xfId="1185"/>
    <cellStyle name="Normal 18 3" xfId="1186"/>
    <cellStyle name="Normal 180" xfId="1187"/>
    <cellStyle name="Normal 180 2" xfId="1188"/>
    <cellStyle name="Normal 181" xfId="1189"/>
    <cellStyle name="Normal 182" xfId="1190"/>
    <cellStyle name="Normal 183" xfId="1191"/>
    <cellStyle name="Normal 183 2" xfId="1192"/>
    <cellStyle name="Normal 184" xfId="1193"/>
    <cellStyle name="Normal 184 2" xfId="1194"/>
    <cellStyle name="Normal 185" xfId="1195"/>
    <cellStyle name="Normal 185 2" xfId="1196"/>
    <cellStyle name="Normal 186" xfId="1197"/>
    <cellStyle name="Normal 186 2" xfId="1198"/>
    <cellStyle name="Normal 187" xfId="1199"/>
    <cellStyle name="Normal 187 2" xfId="1200"/>
    <cellStyle name="Normal 188" xfId="1201"/>
    <cellStyle name="Normal 189" xfId="1202"/>
    <cellStyle name="Normal 189 2" xfId="1203"/>
    <cellStyle name="Normal 189 3" xfId="1204"/>
    <cellStyle name="Normal 189 3 10" xfId="1205"/>
    <cellStyle name="Normal 189 3 11" xfId="1206"/>
    <cellStyle name="Normal 189 3 12" xfId="1207"/>
    <cellStyle name="Normal 189 3 13" xfId="1208"/>
    <cellStyle name="Normal 189 3 14" xfId="1209"/>
    <cellStyle name="Normal 189 3 14 2" xfId="1210"/>
    <cellStyle name="Normal 189 3 2" xfId="1211"/>
    <cellStyle name="Normal 189 3 3" xfId="1212"/>
    <cellStyle name="Normal 189 3 4" xfId="1213"/>
    <cellStyle name="Normal 189 3 5" xfId="1214"/>
    <cellStyle name="Normal 189 3 6" xfId="1215"/>
    <cellStyle name="Normal 189 3 7" xfId="1216"/>
    <cellStyle name="Normal 189 3 8" xfId="1217"/>
    <cellStyle name="Normal 189 3 9" xfId="1218"/>
    <cellStyle name="Normal 189 4" xfId="1219"/>
    <cellStyle name="Normal 19" xfId="1220"/>
    <cellStyle name="Normal 19 2" xfId="1221"/>
    <cellStyle name="Normal 19 2 2" xfId="1222"/>
    <cellStyle name="Normal 19 3" xfId="1223"/>
    <cellStyle name="Normal 19 4" xfId="1224"/>
    <cellStyle name="Normal 190" xfId="1225"/>
    <cellStyle name="Normal 190 2" xfId="1226"/>
    <cellStyle name="Normal 190 3" xfId="1227"/>
    <cellStyle name="Normal 190 3 10" xfId="1228"/>
    <cellStyle name="Normal 190 3 11" xfId="1229"/>
    <cellStyle name="Normal 190 3 11 2" xfId="1230"/>
    <cellStyle name="Normal 190 3 11 3" xfId="1231"/>
    <cellStyle name="Normal 190 3 11 4" xfId="1232"/>
    <cellStyle name="Normal 190 3 11 4 10 2" xfId="1233"/>
    <cellStyle name="Normal 190 3 11 4 2" xfId="1234"/>
    <cellStyle name="Normal 190 3 11 4 4" xfId="1235"/>
    <cellStyle name="Normal 190 3 2" xfId="1236"/>
    <cellStyle name="Normal 190 3 3" xfId="1237"/>
    <cellStyle name="Normal 190 3 4" xfId="1238"/>
    <cellStyle name="Normal 190 3 5" xfId="1239"/>
    <cellStyle name="Normal 190 3 6" xfId="1240"/>
    <cellStyle name="Normal 190 3 7" xfId="1241"/>
    <cellStyle name="Normal 190 3 8" xfId="1242"/>
    <cellStyle name="Normal 190 3 9" xfId="1243"/>
    <cellStyle name="Normal 190 4" xfId="1244"/>
    <cellStyle name="Normal 191" xfId="1245"/>
    <cellStyle name="Normal 192" xfId="1246"/>
    <cellStyle name="Normal 193" xfId="1247"/>
    <cellStyle name="Normal 193 10" xfId="1248"/>
    <cellStyle name="Normal 193 11" xfId="1249"/>
    <cellStyle name="Normal 193 12" xfId="1250"/>
    <cellStyle name="Normal 193 13" xfId="1251"/>
    <cellStyle name="Normal 193 14" xfId="1252"/>
    <cellStyle name="Normal 193 14 10" xfId="1253"/>
    <cellStyle name="Normal 193 14 2" xfId="1254"/>
    <cellStyle name="Normal 193 14 4" xfId="1255"/>
    <cellStyle name="Normal 193 2" xfId="1256"/>
    <cellStyle name="Normal 193 3" xfId="1257"/>
    <cellStyle name="Normal 193 4" xfId="1258"/>
    <cellStyle name="Normal 193 5" xfId="1259"/>
    <cellStyle name="Normal 193 6" xfId="1260"/>
    <cellStyle name="Normal 193 7" xfId="1261"/>
    <cellStyle name="Normal 193 8" xfId="1262"/>
    <cellStyle name="Normal 193 9" xfId="1263"/>
    <cellStyle name="Normal 194" xfId="1264"/>
    <cellStyle name="Normal 194 10" xfId="1265"/>
    <cellStyle name="Normal 194 11" xfId="1266"/>
    <cellStyle name="Normal 194 11 2" xfId="1267"/>
    <cellStyle name="Normal 194 11 3" xfId="1268"/>
    <cellStyle name="Normal 194 11 4" xfId="1269"/>
    <cellStyle name="Normal 194 11 4 10 2" xfId="1270"/>
    <cellStyle name="Normal 194 11 4 2" xfId="1271"/>
    <cellStyle name="Normal 194 11 4 4" xfId="1272"/>
    <cellStyle name="Normal 194 2" xfId="1273"/>
    <cellStyle name="Normal 194 3" xfId="1274"/>
    <cellStyle name="Normal 194 4" xfId="1275"/>
    <cellStyle name="Normal 194 5" xfId="1276"/>
    <cellStyle name="Normal 194 6" xfId="1277"/>
    <cellStyle name="Normal 194 7" xfId="1278"/>
    <cellStyle name="Normal 194 8" xfId="1279"/>
    <cellStyle name="Normal 194 9" xfId="1280"/>
    <cellStyle name="Normal 195" xfId="1281"/>
    <cellStyle name="Normal 196" xfId="1282"/>
    <cellStyle name="Normal 197" xfId="1283"/>
    <cellStyle name="Normal 198" xfId="1284"/>
    <cellStyle name="Normal 199" xfId="1285"/>
    <cellStyle name="Normal 2" xfId="1"/>
    <cellStyle name="Normal 2 2" xfId="1286"/>
    <cellStyle name="Normal 2 2 2" xfId="1287"/>
    <cellStyle name="Normal 2 2 2 2" xfId="1288"/>
    <cellStyle name="Normal 2 2 2 3" xfId="1289"/>
    <cellStyle name="Normal 2 2 3" xfId="1290"/>
    <cellStyle name="Normal 2 2 4" xfId="1291"/>
    <cellStyle name="Normal 2 2 4 2" xfId="1292"/>
    <cellStyle name="Normal 2 2 5" xfId="2475"/>
    <cellStyle name="Normal 2 3" xfId="1293"/>
    <cellStyle name="Normal 2 4" xfId="1294"/>
    <cellStyle name="Normal 2 4 2" xfId="1295"/>
    <cellStyle name="Normal 2 4 2 2" xfId="1296"/>
    <cellStyle name="Normal 2 4 2 2 2" xfId="1297"/>
    <cellStyle name="Normal 2 4 2 3" xfId="1298"/>
    <cellStyle name="Normal 2 4 2 3 2" xfId="1299"/>
    <cellStyle name="Normal 2 4 2 4" xfId="1300"/>
    <cellStyle name="Normal 2 4 2 4 10" xfId="1301"/>
    <cellStyle name="Normal 2 4 2 4 10 2" xfId="1302"/>
    <cellStyle name="Normal 2 4 2 4 10 2 2" xfId="1303"/>
    <cellStyle name="Normal 2 4 2 4 10 3" xfId="1304"/>
    <cellStyle name="Normal 2 4 2 4 11" xfId="1305"/>
    <cellStyle name="Normal 2 4 2 4 11 10" xfId="1306"/>
    <cellStyle name="Normal 2 4 2 4 11 10 2" xfId="1307"/>
    <cellStyle name="Normal 2 4 2 4 11 11" xfId="1308"/>
    <cellStyle name="Normal 2 4 2 4 11 11 2" xfId="1309"/>
    <cellStyle name="Normal 2 4 2 4 11 11 2 2" xfId="1310"/>
    <cellStyle name="Normal 2 4 2 4 11 11 3" xfId="1311"/>
    <cellStyle name="Normal 2 4 2 4 11 12" xfId="1312"/>
    <cellStyle name="Normal 2 4 2 4 11 12 2" xfId="1313"/>
    <cellStyle name="Normal 2 4 2 4 11 12 2 2" xfId="1314"/>
    <cellStyle name="Normal 2 4 2 4 11 12 2 2 2" xfId="1315"/>
    <cellStyle name="Normal 2 4 2 4 11 12 2 3" xfId="1316"/>
    <cellStyle name="Normal 2 4 2 4 11 12 3" xfId="1317"/>
    <cellStyle name="Normal 2 4 2 4 11 13" xfId="1318"/>
    <cellStyle name="Normal 2 4 2 4 11 13 2" xfId="1319"/>
    <cellStyle name="Normal 2 4 2 4 11 13 2 2" xfId="1320"/>
    <cellStyle name="Normal 2 4 2 4 11 13 3" xfId="1321"/>
    <cellStyle name="Normal 2 4 2 4 11 13 3 2" xfId="1322"/>
    <cellStyle name="Normal 2 4 2 4 11 13 4" xfId="1323"/>
    <cellStyle name="Normal 2 4 2 4 11 14" xfId="1324"/>
    <cellStyle name="Normal 2 4 2 4 11 14 2" xfId="1325"/>
    <cellStyle name="Normal 2 4 2 4 11 15" xfId="1326"/>
    <cellStyle name="Normal 2 4 2 4 11 15 2" xfId="1327"/>
    <cellStyle name="Normal 2 4 2 4 11 16" xfId="1328"/>
    <cellStyle name="Normal 2 4 2 4 11 16 2" xfId="1329"/>
    <cellStyle name="Normal 2 4 2 4 11 17" xfId="1330"/>
    <cellStyle name="Normal 2 4 2 4 11 17 2" xfId="1331"/>
    <cellStyle name="Normal 2 4 2 4 11 17 2 2" xfId="1332"/>
    <cellStyle name="Normal 2 4 2 4 11 17 3" xfId="1333"/>
    <cellStyle name="Normal 2 4 2 4 11 17 3 2" xfId="1334"/>
    <cellStyle name="Normal 2 4 2 4 11 17 4" xfId="1335"/>
    <cellStyle name="Normal 2 4 2 4 11 17 4 10" xfId="1336"/>
    <cellStyle name="Normal 2 4 2 4 11 17 4 10 2" xfId="1337"/>
    <cellStyle name="Normal 2 4 2 4 11 17 4 11" xfId="1338"/>
    <cellStyle name="Normal 2 4 2 4 11 17 4 11 2" xfId="1339"/>
    <cellStyle name="Normal 2 4 2 4 11 17 4 12" xfId="1340"/>
    <cellStyle name="Normal 2 4 2 4 11 17 4 12 2" xfId="1341"/>
    <cellStyle name="Normal 2 4 2 4 11 17 4 13" xfId="1342"/>
    <cellStyle name="Normal 2 4 2 4 11 17 4 13 2" xfId="1343"/>
    <cellStyle name="Normal 2 4 2 4 11 17 4 14" xfId="1344"/>
    <cellStyle name="Normal 2 4 2 4 11 17 4 14 2" xfId="1345"/>
    <cellStyle name="Normal 2 4 2 4 11 17 4 15" xfId="1346"/>
    <cellStyle name="Normal 2 4 2 4 11 17 4 15 2" xfId="1347"/>
    <cellStyle name="Normal 2 4 2 4 11 17 4 16" xfId="1348"/>
    <cellStyle name="Normal 2 4 2 4 11 17 4 16 2" xfId="1349"/>
    <cellStyle name="Normal 2 4 2 4 11 17 4 16 2 2" xfId="1350"/>
    <cellStyle name="Normal 2 4 2 4 11 17 4 16 3" xfId="1351"/>
    <cellStyle name="Normal 2 4 2 4 11 17 4 17" xfId="1352"/>
    <cellStyle name="Normal 2 4 2 4 11 17 4 2" xfId="1353"/>
    <cellStyle name="Normal 2 4 2 4 11 17 4 2 2" xfId="1354"/>
    <cellStyle name="Normal 2 4 2 4 11 17 4 22" xfId="1355"/>
    <cellStyle name="Normal 2 4 2 4 11 17 4 22 2" xfId="1356"/>
    <cellStyle name="Normal 2 4 2 4 11 17 4 22 2 2" xfId="1357"/>
    <cellStyle name="Normal 2 4 2 4 11 17 4 22 2 2 2" xfId="1358"/>
    <cellStyle name="Normal 2 4 2 4 11 17 4 22 2 3" xfId="1359"/>
    <cellStyle name="Normal 2 4 2 4 11 17 4 22 3" xfId="1360"/>
    <cellStyle name="Normal 2 4 2 4 11 17 4 22 3 2" xfId="1361"/>
    <cellStyle name="Normal 2 4 2 4 11 17 4 22 3 2 2" xfId="1362"/>
    <cellStyle name="Normal 2 4 2 4 11 17 4 22 3 3" xfId="1363"/>
    <cellStyle name="Normal 2 4 2 4 11 17 4 22 3 3 2" xfId="1364"/>
    <cellStyle name="Normal 2 4 2 4 11 17 4 22 3 3 2 2" xfId="1365"/>
    <cellStyle name="Normal 2 4 2 4 11 17 4 22 3 3 3" xfId="1366"/>
    <cellStyle name="Normal 2 4 2 4 11 17 4 22 3 4" xfId="1367"/>
    <cellStyle name="Normal 2 4 2 4 11 17 4 22 3 4 2" xfId="1368"/>
    <cellStyle name="Normal 2 4 2 4 11 17 4 22 3 5" xfId="1369"/>
    <cellStyle name="Normal 2 4 2 4 11 17 4 22 3 5 2" xfId="1370"/>
    <cellStyle name="Normal 2 4 2 4 11 17 4 22 3 5 2 2" xfId="1371"/>
    <cellStyle name="Normal 2 4 2 4 11 17 4 22 3 5 3" xfId="1372"/>
    <cellStyle name="Normal 2 4 2 4 11 17 4 22 3 5 3 2" xfId="1373"/>
    <cellStyle name="Normal 2 4 2 4 11 17 4 22 3 5 4" xfId="1374"/>
    <cellStyle name="Normal 2 4 2 4 11 17 4 22 3 6" xfId="1375"/>
    <cellStyle name="Normal 2 4 2 4 11 17 4 22 3 6 10" xfId="1376"/>
    <cellStyle name="Normal 2 4 2 4 11 17 4 22 3 6 10 2" xfId="1377"/>
    <cellStyle name="Normal 2 4 2 4 11 17 4 22 3 6 11" xfId="1378"/>
    <cellStyle name="Normal 2 4 2 4 11 17 4 22 3 6 11 2" xfId="1379"/>
    <cellStyle name="Normal 2 4 2 4 11 17 4 22 3 6 12" xfId="1380"/>
    <cellStyle name="Normal 2 4 2 4 11 17 4 22 3 6 12 2" xfId="1381"/>
    <cellStyle name="Normal 2 4 2 4 11 17 4 22 3 6 13" xfId="1382"/>
    <cellStyle name="Normal 2 4 2 4 11 17 4 22 3 6 13 2" xfId="1383"/>
    <cellStyle name="Normal 2 4 2 4 11 17 4 22 3 6 13 2 2" xfId="1384"/>
    <cellStyle name="Normal 2 4 2 4 11 17 4 22 3 6 13 3" xfId="1385"/>
    <cellStyle name="Normal 2 4 2 4 11 17 4 22 3 6 14" xfId="1386"/>
    <cellStyle name="Normal 2 4 2 4 11 17 4 22 3 6 14 2" xfId="1387"/>
    <cellStyle name="Normal 2 4 2 4 11 17 4 22 3 6 14 2 2" xfId="1388"/>
    <cellStyle name="Normal 2 4 2 4 11 17 4 22 3 6 14 3" xfId="1389"/>
    <cellStyle name="Normal 2 4 2 4 11 17 4 22 3 6 15" xfId="1390"/>
    <cellStyle name="Normal 2 4 2 4 11 17 4 22 3 6 15 2" xfId="1391"/>
    <cellStyle name="Normal 2 4 2 4 11 17 4 22 3 6 16" xfId="1392"/>
    <cellStyle name="Normal 2 4 2 4 11 17 4 22 3 6 17" xfId="1393"/>
    <cellStyle name="Normal 2 4 2 4 11 17 4 22 3 6 17 2" xfId="1394"/>
    <cellStyle name="Normal 2 4 2 4 11 17 4 22 3 6 18" xfId="1395"/>
    <cellStyle name="Normal 2 4 2 4 11 17 4 22 3 6 18 2" xfId="1396"/>
    <cellStyle name="Normal 2 4 2 4 11 17 4 22 3 6 18 2 2" xfId="1397"/>
    <cellStyle name="Normal 2 4 2 4 11 17 4 22 3 6 18 2 2 2" xfId="1398"/>
    <cellStyle name="Normal 2 4 2 4 11 17 4 22 3 6 18 2 3" xfId="1399"/>
    <cellStyle name="Normal 2 4 2 4 11 17 4 22 3 6 18 2 5" xfId="1400"/>
    <cellStyle name="Normal 2 4 2 4 11 17 4 22 3 6 18 2 5 2" xfId="1401"/>
    <cellStyle name="Normal 2 4 2 4 11 17 4 22 3 6 18 2 6" xfId="1402"/>
    <cellStyle name="Normal 2 4 2 4 11 17 4 22 3 6 18 2 6 2" xfId="1403"/>
    <cellStyle name="Normal 2 4 2 4 11 17 4 22 3 6 18 2 7 2" xfId="1404"/>
    <cellStyle name="Normal 2 4 2 4 11 17 4 22 3 6 18 2 7 2 2" xfId="1405"/>
    <cellStyle name="Normal 2 4 2 4 11 17 4 22 3 6 18 2 7 2 2 2" xfId="1406"/>
    <cellStyle name="Normal 2 4 2 4 11 17 4 22 3 6 18 2 7 2 2 2 2" xfId="1407"/>
    <cellStyle name="Normal 2 4 2 4 11 17 4 22 3 6 18 2 7 2 2 3" xfId="1408"/>
    <cellStyle name="Normal 2 4 2 4 11 17 4 22 3 6 18 2 7 2 2 3 2" xfId="1409"/>
    <cellStyle name="Normal 2 4 2 4 11 17 4 22 3 6 18 2 7 2 2 4" xfId="1410"/>
    <cellStyle name="Normal 2 4 2 4 11 17 4 22 3 6 18 2 7 2 2 4 2" xfId="1411"/>
    <cellStyle name="Normal 2 4 2 4 11 17 4 22 3 6 18 2 7 2 2 5" xfId="1412"/>
    <cellStyle name="Normal 2 4 2 4 11 17 4 22 3 6 18 2 7 2 2 5 2" xfId="1413"/>
    <cellStyle name="Normal 2 4 2 4 11 17 4 22 3 6 18 2 7 2 2 6" xfId="1414"/>
    <cellStyle name="Normal 2 4 2 4 11 17 4 22 3 6 18 2 7 2 2 6 2" xfId="1415"/>
    <cellStyle name="Normal 2 4 2 4 11 17 4 22 3 6 18 2 7 2 2 6 2 2" xfId="1416"/>
    <cellStyle name="Normal 2 4 2 4 11 17 4 22 3 6 18 2 7 2 2 6 3" xfId="1417"/>
    <cellStyle name="Normal 2 4 2 4 11 17 4 22 3 6 18 2 7 2 2 7" xfId="1418"/>
    <cellStyle name="Normal 2 4 2 4 11 17 4 22 3 6 18 2 7 2 2 7 2" xfId="1419"/>
    <cellStyle name="Normal 2 4 2 4 11 17 4 22 3 6 18 2 7 2 2 8" xfId="1420"/>
    <cellStyle name="Normal 2 4 2 4 11 17 4 22 3 6 18 2 7 2 3" xfId="1421"/>
    <cellStyle name="Normal 2 4 2 4 11 17 4 22 3 6 18 3" xfId="1422"/>
    <cellStyle name="Normal 2 4 2 4 11 17 4 22 3 6 18 3 2" xfId="1423"/>
    <cellStyle name="Normal 2 4 2 4 11 17 4 22 3 6 18 4" xfId="1424"/>
    <cellStyle name="Normal 2 4 2 4 11 17 4 22 3 6 2" xfId="1425"/>
    <cellStyle name="Normal 2 4 2 4 11 17 4 22 3 6 2 2" xfId="1426"/>
    <cellStyle name="Normal 2 4 2 4 11 17 4 22 3 6 3" xfId="1427"/>
    <cellStyle name="Normal 2 4 2 4 11 17 4 22 3 6 3 2" xfId="1428"/>
    <cellStyle name="Normal 2 4 2 4 11 17 4 22 3 6 4" xfId="1429"/>
    <cellStyle name="Normal 2 4 2 4 11 17 4 22 3 6 4 2" xfId="1430"/>
    <cellStyle name="Normal 2 4 2 4 11 17 4 22 3 6 5" xfId="1431"/>
    <cellStyle name="Normal 2 4 2 4 11 17 4 22 3 6 5 2" xfId="1432"/>
    <cellStyle name="Normal 2 4 2 4 11 17 4 22 3 6 5 2 2" xfId="1433"/>
    <cellStyle name="Normal 2 4 2 4 11 17 4 22 3 6 5 2 2 2" xfId="1434"/>
    <cellStyle name="Normal 2 4 2 4 11 17 4 22 3 6 5 2 3" xfId="1435"/>
    <cellStyle name="Normal 2 4 2 4 11 17 4 22 3 6 5 3" xfId="1436"/>
    <cellStyle name="Normal 2 4 2 4 11 17 4 22 3 6 5 3 2" xfId="1437"/>
    <cellStyle name="Normal 2 4 2 4 11 17 4 22 3 6 5 3 6" xfId="1438"/>
    <cellStyle name="Normal 2 4 2 4 11 17 4 22 3 6 5 3 6 2" xfId="1439"/>
    <cellStyle name="Normal 2 4 2 4 11 17 4 22 3 6 5 3 6 4" xfId="1440"/>
    <cellStyle name="Normal 2 4 2 4 11 17 4 22 3 6 5 3 6 4 2" xfId="1441"/>
    <cellStyle name="Normal 2 4 2 4 11 17 4 22 3 6 5 3 6 4 2 2" xfId="1442"/>
    <cellStyle name="Normal 2 4 2 4 11 17 4 22 3 6 5 3 6 4 3" xfId="1443"/>
    <cellStyle name="Normal 2 4 2 4 11 17 4 22 3 6 5 4" xfId="1444"/>
    <cellStyle name="Normal 2 4 2 4 11 17 4 22 3 6 5 8" xfId="1445"/>
    <cellStyle name="Normal 2 4 2 4 11 17 4 22 3 6 5 8 2" xfId="1446"/>
    <cellStyle name="Normal 2 4 2 4 11 17 4 22 3 6 5 8 2 2" xfId="1447"/>
    <cellStyle name="Normal 2 4 2 4 11 17 4 22 3 6 5 8 2 4" xfId="1448"/>
    <cellStyle name="Normal 2 4 2 4 11 17 4 22 3 6 5 8 2 4 2" xfId="1449"/>
    <cellStyle name="Normal 2 4 2 4 11 17 4 22 3 6 5 8 2 4 2 2" xfId="1450"/>
    <cellStyle name="Normal 2 4 2 4 11 17 4 22 3 6 5 8 2 4 3" xfId="1451"/>
    <cellStyle name="Normal 2 4 2 4 11 17 4 22 3 6 5 8 3" xfId="1452"/>
    <cellStyle name="Normal 2 4 2 4 11 17 4 22 3 6 5 8 5" xfId="1453"/>
    <cellStyle name="Normal 2 4 2 4 11 17 4 22 3 6 5 8 5 2" xfId="1454"/>
    <cellStyle name="Normal 2 4 2 4 11 17 4 22 3 6 5 8 5 2 2" xfId="1455"/>
    <cellStyle name="Normal 2 4 2 4 11 17 4 22 3 6 5 8 5 3" xfId="1456"/>
    <cellStyle name="Normal 2 4 2 4 11 17 4 22 3 6 6" xfId="1457"/>
    <cellStyle name="Normal 2 4 2 4 11 17 4 22 3 6 6 2" xfId="1458"/>
    <cellStyle name="Normal 2 4 2 4 11 17 4 22 3 6 7" xfId="1459"/>
    <cellStyle name="Normal 2 4 2 4 11 17 4 22 3 6 7 2" xfId="1460"/>
    <cellStyle name="Normal 2 4 2 4 11 17 4 22 3 6 8" xfId="1461"/>
    <cellStyle name="Normal 2 4 2 4 11 17 4 22 3 6 8 2" xfId="1462"/>
    <cellStyle name="Normal 2 4 2 4 11 17 4 22 3 6 9" xfId="1463"/>
    <cellStyle name="Normal 2 4 2 4 11 17 4 22 3 6 9 2" xfId="1464"/>
    <cellStyle name="Normal 2 4 2 4 11 17 4 22 3 7" xfId="1465"/>
    <cellStyle name="Normal 2 4 2 4 11 17 4 22 4" xfId="1466"/>
    <cellStyle name="Normal 2 4 2 4 11 17 4 3" xfId="1467"/>
    <cellStyle name="Normal 2 4 2 4 11 17 4 3 2" xfId="1468"/>
    <cellStyle name="Normal 2 4 2 4 11 17 4 3 2 2" xfId="1469"/>
    <cellStyle name="Normal 2 4 2 4 11 17 4 3 3" xfId="1470"/>
    <cellStyle name="Normal 2 4 2 4 11 17 4 3 3 2" xfId="1471"/>
    <cellStyle name="Normal 2 4 2 4 11 17 4 3 4" xfId="1472"/>
    <cellStyle name="Normal 2 4 2 4 11 17 4 3 4 2" xfId="1473"/>
    <cellStyle name="Normal 2 4 2 4 11 17 4 3 5" xfId="1474"/>
    <cellStyle name="Normal 2 4 2 4 11 17 4 4" xfId="1475"/>
    <cellStyle name="Normal 2 4 2 4 11 17 4 4 2" xfId="1476"/>
    <cellStyle name="Normal 2 4 2 4 11 17 4 5" xfId="1477"/>
    <cellStyle name="Normal 2 4 2 4 11 17 4 5 2" xfId="1478"/>
    <cellStyle name="Normal 2 4 2 4 11 17 4 6" xfId="1479"/>
    <cellStyle name="Normal 2 4 2 4 11 17 4 6 2" xfId="1480"/>
    <cellStyle name="Normal 2 4 2 4 11 17 4 6 2 2" xfId="1481"/>
    <cellStyle name="Normal 2 4 2 4 11 17 4 6 2 2 2" xfId="1482"/>
    <cellStyle name="Normal 2 4 2 4 11 17 4 6 2 3" xfId="1483"/>
    <cellStyle name="Normal 2 4 2 4 11 17 4 6 3" xfId="1484"/>
    <cellStyle name="Normal 2 4 2 4 11 17 4 7" xfId="1485"/>
    <cellStyle name="Normal 2 4 2 4 11 17 4 7 2" xfId="1486"/>
    <cellStyle name="Normal 2 4 2 4 11 17 4 7 2 2" xfId="1487"/>
    <cellStyle name="Normal 2 4 2 4 11 17 4 7 3" xfId="1488"/>
    <cellStyle name="Normal 2 4 2 4 11 17 4 8" xfId="1489"/>
    <cellStyle name="Normal 2 4 2 4 11 17 4 8 2" xfId="1490"/>
    <cellStyle name="Normal 2 4 2 4 11 17 4 9" xfId="1491"/>
    <cellStyle name="Normal 2 4 2 4 11 17 4 9 2" xfId="1492"/>
    <cellStyle name="Normal 2 4 2 4 11 17 5" xfId="1493"/>
    <cellStyle name="Normal 2 4 2 4 11 18" xfId="1494"/>
    <cellStyle name="Normal 2 4 2 4 11 18 2" xfId="1495"/>
    <cellStyle name="Normal 2 4 2 4 11 19" xfId="1496"/>
    <cellStyle name="Normal 2 4 2 4 11 19 2" xfId="1497"/>
    <cellStyle name="Normal 2 4 2 4 11 2" xfId="1498"/>
    <cellStyle name="Normal 2 4 2 4 11 2 2" xfId="1499"/>
    <cellStyle name="Normal 2 4 2 4 11 20" xfId="1500"/>
    <cellStyle name="Normal 2 4 2 4 11 3" xfId="1501"/>
    <cellStyle name="Normal 2 4 2 4 11 3 2" xfId="1502"/>
    <cellStyle name="Normal 2 4 2 4 11 3 2 2" xfId="1503"/>
    <cellStyle name="Normal 2 4 2 4 11 3 3" xfId="1504"/>
    <cellStyle name="Normal 2 4 2 4 11 4" xfId="1505"/>
    <cellStyle name="Normal 2 4 2 4 11 4 2" xfId="1506"/>
    <cellStyle name="Normal 2 4 2 4 11 4 2 2" xfId="1507"/>
    <cellStyle name="Normal 2 4 2 4 11 4 3" xfId="1508"/>
    <cellStyle name="Normal 2 4 2 4 11 4 3 2" xfId="1509"/>
    <cellStyle name="Normal 2 4 2 4 11 4 4" xfId="1510"/>
    <cellStyle name="Normal 2 4 2 4 11 5" xfId="1511"/>
    <cellStyle name="Normal 2 4 2 4 11 5 2" xfId="1512"/>
    <cellStyle name="Normal 2 4 2 4 11 6" xfId="1513"/>
    <cellStyle name="Normal 2 4 2 4 11 6 2" xfId="1514"/>
    <cellStyle name="Normal 2 4 2 4 11 7" xfId="1515"/>
    <cellStyle name="Normal 2 4 2 4 11 7 2" xfId="1516"/>
    <cellStyle name="Normal 2 4 2 4 11 8" xfId="1517"/>
    <cellStyle name="Normal 2 4 2 4 11 8 2" xfId="1518"/>
    <cellStyle name="Normal 2 4 2 4 11 9" xfId="1519"/>
    <cellStyle name="Normal 2 4 2 4 11 9 2" xfId="1520"/>
    <cellStyle name="Normal 2 4 2 4 11 9 2 2" xfId="1521"/>
    <cellStyle name="Normal 2 4 2 4 11 9 3" xfId="1522"/>
    <cellStyle name="Normal 2 4 2 4 11 9 3 2" xfId="1523"/>
    <cellStyle name="Normal 2 4 2 4 11 9 4" xfId="1524"/>
    <cellStyle name="Normal 2 4 2 4 12" xfId="1525"/>
    <cellStyle name="Normal 2 4 2 4 2" xfId="1526"/>
    <cellStyle name="Normal 2 4 2 4 2 2" xfId="1527"/>
    <cellStyle name="Normal 2 4 2 4 3" xfId="1528"/>
    <cellStyle name="Normal 2 4 2 4 3 2" xfId="1529"/>
    <cellStyle name="Normal 2 4 2 4 4" xfId="1530"/>
    <cellStyle name="Normal 2 4 2 4 4 2" xfId="1531"/>
    <cellStyle name="Normal 2 4 2 4 5" xfId="1532"/>
    <cellStyle name="Normal 2 4 2 4 5 2" xfId="1533"/>
    <cellStyle name="Normal 2 4 2 4 5 2 2" xfId="1534"/>
    <cellStyle name="Normal 2 4 2 4 5 3" xfId="1535"/>
    <cellStyle name="Normal 2 4 2 4 6" xfId="1536"/>
    <cellStyle name="Normal 2 4 2 4 6 2" xfId="1537"/>
    <cellStyle name="Normal 2 4 2 4 7" xfId="1538"/>
    <cellStyle name="Normal 2 4 2 4 7 2" xfId="1539"/>
    <cellStyle name="Normal 2 4 2 4 8" xfId="1540"/>
    <cellStyle name="Normal 2 4 2 4 8 2" xfId="1541"/>
    <cellStyle name="Normal 2 4 2 4 9" xfId="1542"/>
    <cellStyle name="Normal 2 4 2 4 9 2" xfId="1543"/>
    <cellStyle name="Normal 2 4 2 5" xfId="1544"/>
    <cellStyle name="Normal 2 4 2 5 2" xfId="1545"/>
    <cellStyle name="Normal 2 4 2 6" xfId="1546"/>
    <cellStyle name="Normal 2 4 2 6 2" xfId="1547"/>
    <cellStyle name="Normal 2 4 2 7" xfId="1548"/>
    <cellStyle name="Normal 2 4 2 7 2" xfId="1549"/>
    <cellStyle name="Normal 2 4 2 7 2 2" xfId="1550"/>
    <cellStyle name="Normal 2 4 2 7 3" xfId="1551"/>
    <cellStyle name="Normal 2 4 2 8" xfId="1552"/>
    <cellStyle name="Normal 2 4 3" xfId="1553"/>
    <cellStyle name="Normal 2 4 3 2" xfId="1554"/>
    <cellStyle name="Normal 2 4 4" xfId="1555"/>
    <cellStyle name="Normal 2 4 4 2" xfId="1556"/>
    <cellStyle name="Normal 2 4 4 2 2" xfId="1557"/>
    <cellStyle name="Normal 2 4 4 3" xfId="1558"/>
    <cellStyle name="Normal 2 4 5" xfId="1559"/>
    <cellStyle name="Normal 2 5" xfId="1560"/>
    <cellStyle name="Normal 2 5 2" xfId="1561"/>
    <cellStyle name="Normal 2 5 3" xfId="1562"/>
    <cellStyle name="Normal 2 6" xfId="1563"/>
    <cellStyle name="Normal 2 6 2" xfId="1564"/>
    <cellStyle name="Normal 2 7" xfId="1565"/>
    <cellStyle name="Normal 2 8" xfId="1566"/>
    <cellStyle name="Normal 2 8 2" xfId="1567"/>
    <cellStyle name="Normal 2 9" xfId="1568"/>
    <cellStyle name="Normal 2_05-AP LTFC-Global Delta D1NX Delta Monocab MVR Tempalte(Oct. 8,2008)" xfId="1569"/>
    <cellStyle name="Normal 20" xfId="1570"/>
    <cellStyle name="Normal 20 2" xfId="1571"/>
    <cellStyle name="Normal 20 3" xfId="1572"/>
    <cellStyle name="Normal 200" xfId="1573"/>
    <cellStyle name="Normal 201" xfId="1574"/>
    <cellStyle name="Normal 202" xfId="1575"/>
    <cellStyle name="Normal 203" xfId="1576"/>
    <cellStyle name="Normal 204" xfId="1577"/>
    <cellStyle name="Normal 205" xfId="1578"/>
    <cellStyle name="Normal 206" xfId="1579"/>
    <cellStyle name="Normal 207" xfId="1580"/>
    <cellStyle name="Normal 208" xfId="1581"/>
    <cellStyle name="Normal 209" xfId="1582"/>
    <cellStyle name="Normal 21" xfId="1583"/>
    <cellStyle name="Normal 21 2" xfId="1584"/>
    <cellStyle name="Normal 21 2 2" xfId="1585"/>
    <cellStyle name="Normal 21 3" xfId="1586"/>
    <cellStyle name="Normal 210" xfId="1587"/>
    <cellStyle name="Normal 211" xfId="1588"/>
    <cellStyle name="Normal 212" xfId="1589"/>
    <cellStyle name="Normal 213" xfId="1590"/>
    <cellStyle name="Normal 214" xfId="1591"/>
    <cellStyle name="Normal 215" xfId="1592"/>
    <cellStyle name="Normal 216" xfId="1593"/>
    <cellStyle name="Normal 216 2" xfId="1594"/>
    <cellStyle name="Normal 216 3" xfId="1595"/>
    <cellStyle name="Normal 216 4" xfId="1596"/>
    <cellStyle name="Normal 216 4 10 2" xfId="1597"/>
    <cellStyle name="Normal 216 4 2" xfId="1598"/>
    <cellStyle name="Normal 216 4 4" xfId="1599"/>
    <cellStyle name="Normal 217" xfId="1600"/>
    <cellStyle name="Normal 218" xfId="1601"/>
    <cellStyle name="Normal 219" xfId="1602"/>
    <cellStyle name="Normal 22" xfId="1603"/>
    <cellStyle name="Normal 22 2" xfId="1604"/>
    <cellStyle name="Normal 22 3" xfId="1605"/>
    <cellStyle name="Normal 220" xfId="1606"/>
    <cellStyle name="Normal 221" xfId="1607"/>
    <cellStyle name="Normal 222" xfId="1608"/>
    <cellStyle name="Normal 222 10" xfId="1609"/>
    <cellStyle name="Normal 222 2" xfId="1610"/>
    <cellStyle name="Normal 222 4" xfId="1611"/>
    <cellStyle name="Normal 223" xfId="1612"/>
    <cellStyle name="Normal 223 10 2" xfId="1613"/>
    <cellStyle name="Normal 223 2" xfId="1614"/>
    <cellStyle name="Normal 223 4" xfId="1615"/>
    <cellStyle name="Normal 224" xfId="1616"/>
    <cellStyle name="Normal 224 2" xfId="1617"/>
    <cellStyle name="Normal 225" xfId="1618"/>
    <cellStyle name="Normal 226" xfId="1619"/>
    <cellStyle name="Normal 227" xfId="1620"/>
    <cellStyle name="Normal 228" xfId="1621"/>
    <cellStyle name="Normal 229" xfId="1622"/>
    <cellStyle name="Normal 23" xfId="1623"/>
    <cellStyle name="Normal 230" xfId="1624"/>
    <cellStyle name="Normal 231" xfId="1625"/>
    <cellStyle name="Normal 232" xfId="2472"/>
    <cellStyle name="Normal 232 2" xfId="2473"/>
    <cellStyle name="Normal 24" xfId="1626"/>
    <cellStyle name="Normal 242" xfId="1627"/>
    <cellStyle name="Normal 244" xfId="1628"/>
    <cellStyle name="Normal 25" xfId="1629"/>
    <cellStyle name="Normal 25 2" xfId="1630"/>
    <cellStyle name="Normal 26" xfId="1631"/>
    <cellStyle name="Normal 26 2" xfId="1632"/>
    <cellStyle name="Normal 27" xfId="1633"/>
    <cellStyle name="Normal 28" xfId="1634"/>
    <cellStyle name="Normal 29" xfId="1635"/>
    <cellStyle name="Normal 3" xfId="5"/>
    <cellStyle name="Normal 3 10" xfId="1636"/>
    <cellStyle name="Normal 3 100" xfId="1637"/>
    <cellStyle name="Normal 3 100 2" xfId="1638"/>
    <cellStyle name="Normal 3 101" xfId="1639"/>
    <cellStyle name="Normal 3 11" xfId="1640"/>
    <cellStyle name="Normal 3 12" xfId="1641"/>
    <cellStyle name="Normal 3 13" xfId="1642"/>
    <cellStyle name="Normal 3 14" xfId="1643"/>
    <cellStyle name="Normal 3 15" xfId="1644"/>
    <cellStyle name="Normal 3 16" xfId="1645"/>
    <cellStyle name="Normal 3 17" xfId="1646"/>
    <cellStyle name="Normal 3 18" xfId="1647"/>
    <cellStyle name="Normal 3 19" xfId="1648"/>
    <cellStyle name="Normal 3 2" xfId="1649"/>
    <cellStyle name="Normal 3 20" xfId="1650"/>
    <cellStyle name="Normal 3 21" xfId="1651"/>
    <cellStyle name="Normal 3 22" xfId="1652"/>
    <cellStyle name="Normal 3 23" xfId="1653"/>
    <cellStyle name="Normal 3 24" xfId="1654"/>
    <cellStyle name="Normal 3 25" xfId="1655"/>
    <cellStyle name="Normal 3 26" xfId="1656"/>
    <cellStyle name="Normal 3 27" xfId="1657"/>
    <cellStyle name="Normal 3 28" xfId="1658"/>
    <cellStyle name="Normal 3 29" xfId="1659"/>
    <cellStyle name="Normal 3 3" xfId="1660"/>
    <cellStyle name="Normal 3 30" xfId="1661"/>
    <cellStyle name="Normal 3 31" xfId="1662"/>
    <cellStyle name="Normal 3 32" xfId="1663"/>
    <cellStyle name="Normal 3 33" xfId="1664"/>
    <cellStyle name="Normal 3 34" xfId="1665"/>
    <cellStyle name="Normal 3 35" xfId="1666"/>
    <cellStyle name="Normal 3 36" xfId="1667"/>
    <cellStyle name="Normal 3 37" xfId="1668"/>
    <cellStyle name="Normal 3 38" xfId="1669"/>
    <cellStyle name="Normal 3 39" xfId="1670"/>
    <cellStyle name="Normal 3 4" xfId="1671"/>
    <cellStyle name="Normal 3 40" xfId="1672"/>
    <cellStyle name="Normal 3 41" xfId="1673"/>
    <cellStyle name="Normal 3 42" xfId="1674"/>
    <cellStyle name="Normal 3 43" xfId="1675"/>
    <cellStyle name="Normal 3 44" xfId="1676"/>
    <cellStyle name="Normal 3 45" xfId="1677"/>
    <cellStyle name="Normal 3 46" xfId="1678"/>
    <cellStyle name="Normal 3 47" xfId="1679"/>
    <cellStyle name="Normal 3 48" xfId="1680"/>
    <cellStyle name="Normal 3 49" xfId="1681"/>
    <cellStyle name="Normal 3 5" xfId="1682"/>
    <cellStyle name="Normal 3 50" xfId="1683"/>
    <cellStyle name="Normal 3 51" xfId="1684"/>
    <cellStyle name="Normal 3 52" xfId="1685"/>
    <cellStyle name="Normal 3 53" xfId="1686"/>
    <cellStyle name="Normal 3 54" xfId="1687"/>
    <cellStyle name="Normal 3 55" xfId="1688"/>
    <cellStyle name="Normal 3 56" xfId="1689"/>
    <cellStyle name="Normal 3 57" xfId="1690"/>
    <cellStyle name="Normal 3 58" xfId="1691"/>
    <cellStyle name="Normal 3 59" xfId="1692"/>
    <cellStyle name="Normal 3 6" xfId="1693"/>
    <cellStyle name="Normal 3 60" xfId="1694"/>
    <cellStyle name="Normal 3 61" xfId="1695"/>
    <cellStyle name="Normal 3 62" xfId="1696"/>
    <cellStyle name="Normal 3 63" xfId="1697"/>
    <cellStyle name="Normal 3 64" xfId="1698"/>
    <cellStyle name="Normal 3 65" xfId="1699"/>
    <cellStyle name="Normal 3 66" xfId="1700"/>
    <cellStyle name="Normal 3 67" xfId="1701"/>
    <cellStyle name="Normal 3 68" xfId="1702"/>
    <cellStyle name="Normal 3 69" xfId="1703"/>
    <cellStyle name="Normal 3 7" xfId="1704"/>
    <cellStyle name="Normal 3 70" xfId="1705"/>
    <cellStyle name="Normal 3 71" xfId="1706"/>
    <cellStyle name="Normal 3 72" xfId="1707"/>
    <cellStyle name="Normal 3 73" xfId="1708"/>
    <cellStyle name="Normal 3 74" xfId="1709"/>
    <cellStyle name="Normal 3 75" xfId="1710"/>
    <cellStyle name="Normal 3 76" xfId="1711"/>
    <cellStyle name="Normal 3 77" xfId="1712"/>
    <cellStyle name="Normal 3 78" xfId="1713"/>
    <cellStyle name="Normal 3 79" xfId="1714"/>
    <cellStyle name="Normal 3 8" xfId="1715"/>
    <cellStyle name="Normal 3 80" xfId="1716"/>
    <cellStyle name="Normal 3 81" xfId="1717"/>
    <cellStyle name="Normal 3 82" xfId="1718"/>
    <cellStyle name="Normal 3 83" xfId="1719"/>
    <cellStyle name="Normal 3 84" xfId="1720"/>
    <cellStyle name="Normal 3 85" xfId="1721"/>
    <cellStyle name="Normal 3 86" xfId="1722"/>
    <cellStyle name="Normal 3 87" xfId="1723"/>
    <cellStyle name="Normal 3 88" xfId="1724"/>
    <cellStyle name="Normal 3 89" xfId="1725"/>
    <cellStyle name="Normal 3 9" xfId="1726"/>
    <cellStyle name="Normal 3 90" xfId="1727"/>
    <cellStyle name="Normal 3 91" xfId="1728"/>
    <cellStyle name="Normal 3 92" xfId="1729"/>
    <cellStyle name="Normal 3 93" xfId="1730"/>
    <cellStyle name="Normal 3 94" xfId="1731"/>
    <cellStyle name="Normal 3 95" xfId="1732"/>
    <cellStyle name="Normal 3 96" xfId="1733"/>
    <cellStyle name="Normal 3 97" xfId="1734"/>
    <cellStyle name="Normal 3 98" xfId="1735"/>
    <cellStyle name="Normal 3 99" xfId="1736"/>
    <cellStyle name="Normal 3 99 2" xfId="1737"/>
    <cellStyle name="Normal 3_05-AP LTFC-Global Delta Program CSO HC Astra WIP(Sep.4,2008) to GMIA" xfId="1738"/>
    <cellStyle name="Normal 30" xfId="1739"/>
    <cellStyle name="Normal 31" xfId="1740"/>
    <cellStyle name="Normal 32" xfId="1741"/>
    <cellStyle name="Normal 33" xfId="1742"/>
    <cellStyle name="Normal 33 2" xfId="1743"/>
    <cellStyle name="Normal 33 2 2" xfId="1744"/>
    <cellStyle name="Normal 33 2 2 2" xfId="1745"/>
    <cellStyle name="Normal 33 2 2 2 2" xfId="1746"/>
    <cellStyle name="Normal 33 2 2 3" xfId="1747"/>
    <cellStyle name="Normal 33 2 3" xfId="1748"/>
    <cellStyle name="Normal 33 3" xfId="1749"/>
    <cellStyle name="Normal 33 3 2" xfId="1750"/>
    <cellStyle name="Normal 33 3 2 2" xfId="1751"/>
    <cellStyle name="Normal 33 3 3" xfId="1752"/>
    <cellStyle name="Normal 33 3 3 2" xfId="1753"/>
    <cellStyle name="Normal 33 3 4" xfId="1754"/>
    <cellStyle name="Normal 33 3 4 2" xfId="1755"/>
    <cellStyle name="Normal 33 3 5" xfId="1756"/>
    <cellStyle name="Normal 33 4" xfId="1757"/>
    <cellStyle name="Normal 33 4 2" xfId="1758"/>
    <cellStyle name="Normal 33 4 2 2" xfId="1759"/>
    <cellStyle name="Normal 33 4 2 2 2" xfId="1760"/>
    <cellStyle name="Normal 33 4 2 2 2 2" xfId="1761"/>
    <cellStyle name="Normal 33 4 2 2 3" xfId="1762"/>
    <cellStyle name="Normal 33 4 2 3" xfId="1763"/>
    <cellStyle name="Normal 33 4 2 3 2" xfId="1764"/>
    <cellStyle name="Normal 33 4 2 4" xfId="1765"/>
    <cellStyle name="Normal 33 4 3" xfId="1766"/>
    <cellStyle name="Normal 33 4 3 2" xfId="1767"/>
    <cellStyle name="Normal 33 4 3 2 2" xfId="1768"/>
    <cellStyle name="Normal 33 4 3 3" xfId="1769"/>
    <cellStyle name="Normal 33 4 4" xfId="1770"/>
    <cellStyle name="Normal 33 4 4 2" xfId="1771"/>
    <cellStyle name="Normal 33 4 4 2 2" xfId="1772"/>
    <cellStyle name="Normal 33 4 4 3" xfId="1773"/>
    <cellStyle name="Normal 33 4 5" xfId="1774"/>
    <cellStyle name="Normal 33 4 5 2" xfId="1775"/>
    <cellStyle name="Normal 33 4 6" xfId="1776"/>
    <cellStyle name="Normal 34" xfId="1777"/>
    <cellStyle name="Normal 34 2" xfId="1778"/>
    <cellStyle name="Normal 34 3" xfId="1779"/>
    <cellStyle name="Normal 34 3 2" xfId="1780"/>
    <cellStyle name="Normal 34 3 2 2" xfId="1781"/>
    <cellStyle name="Normal 34 3 2 2 2" xfId="1782"/>
    <cellStyle name="Normal 34 3 2 2 2 2" xfId="1783"/>
    <cellStyle name="Normal 34 3 2 2 3" xfId="1784"/>
    <cellStyle name="Normal 34 3 2 2 3 2" xfId="1785"/>
    <cellStyle name="Normal 34 3 2 2 4" xfId="1786"/>
    <cellStyle name="Normal 34 3 2 3" xfId="1787"/>
    <cellStyle name="Normal 34 3 3" xfId="1788"/>
    <cellStyle name="Normal 34 3 3 2" xfId="1789"/>
    <cellStyle name="Normal 34 3 4" xfId="1790"/>
    <cellStyle name="Normal 34 3 4 2" xfId="1791"/>
    <cellStyle name="Normal 34 3 4 2 2" xfId="1792"/>
    <cellStyle name="Normal 34 3 4 3" xfId="1793"/>
    <cellStyle name="Normal 34 3 4 3 2" xfId="1794"/>
    <cellStyle name="Normal 34 3 4 4" xfId="1795"/>
    <cellStyle name="Normal 34 3 5" xfId="1796"/>
    <cellStyle name="Normal 34 4" xfId="1797"/>
    <cellStyle name="Normal 35" xfId="1798"/>
    <cellStyle name="Normal 35 2" xfId="1799"/>
    <cellStyle name="Normal 35 2 2" xfId="1800"/>
    <cellStyle name="Normal 35 2 2 2" xfId="1801"/>
    <cellStyle name="Normal 35 2 2 2 2" xfId="1802"/>
    <cellStyle name="Normal 35 2 2 3" xfId="1803"/>
    <cellStyle name="Normal 35 2 2 3 2" xfId="1804"/>
    <cellStyle name="Normal 35 2 2 4" xfId="1805"/>
    <cellStyle name="Normal 35 2 3" xfId="1806"/>
    <cellStyle name="Normal 35 3" xfId="1807"/>
    <cellStyle name="Normal 35 3 2" xfId="1808"/>
    <cellStyle name="Normal 35 3 2 2" xfId="1809"/>
    <cellStyle name="Normal 35 3 2 2 2" xfId="1810"/>
    <cellStyle name="Normal 35 3 2 2 2 2" xfId="1811"/>
    <cellStyle name="Normal 35 3 2 2 2 2 2" xfId="1812"/>
    <cellStyle name="Normal 35 3 2 2 2 3" xfId="1813"/>
    <cellStyle name="Normal 35 3 2 2 2 3 2" xfId="1814"/>
    <cellStyle name="Normal 35 3 2 2 2 4" xfId="1815"/>
    <cellStyle name="Normal 35 3 2 2 3" xfId="1816"/>
    <cellStyle name="Normal 35 3 2 3" xfId="1817"/>
    <cellStyle name="Normal 35 3 3" xfId="1818"/>
    <cellStyle name="Normal 35 4" xfId="1819"/>
    <cellStyle name="Normal 35 4 2" xfId="1820"/>
    <cellStyle name="Normal 35 4 2 2" xfId="1821"/>
    <cellStyle name="Normal 35 4 2 2 2" xfId="1822"/>
    <cellStyle name="Normal 35 4 2 2 2 2" xfId="1823"/>
    <cellStyle name="Normal 35 4 2 2 3" xfId="1824"/>
    <cellStyle name="Normal 35 4 2 2 3 2" xfId="1825"/>
    <cellStyle name="Normal 35 4 2 2 4" xfId="1826"/>
    <cellStyle name="Normal 35 4 2 3" xfId="1827"/>
    <cellStyle name="Normal 35 4 3" xfId="1828"/>
    <cellStyle name="Normal 35 4 3 2" xfId="1829"/>
    <cellStyle name="Normal 35 4 4" xfId="1830"/>
    <cellStyle name="Normal 36" xfId="1831"/>
    <cellStyle name="Normal 36 2" xfId="1832"/>
    <cellStyle name="Normal 37" xfId="1833"/>
    <cellStyle name="Normal 37 2" xfId="1834"/>
    <cellStyle name="Normal 38" xfId="1835"/>
    <cellStyle name="Normal 39" xfId="1836"/>
    <cellStyle name="Normal 39 2" xfId="1837"/>
    <cellStyle name="Normal 4" xfId="6"/>
    <cellStyle name="Normal 4 2" xfId="1838"/>
    <cellStyle name="Normal 4 2 2" xfId="1839"/>
    <cellStyle name="Normal 4 2 2 2" xfId="1840"/>
    <cellStyle name="Normal 4 2 3" xfId="1841"/>
    <cellStyle name="Normal 4 3" xfId="1842"/>
    <cellStyle name="Normal 4 4" xfId="1843"/>
    <cellStyle name="Normal 4 5" xfId="1844"/>
    <cellStyle name="Normal 4 5 2" xfId="1845"/>
    <cellStyle name="Normal 4 5 2 2" xfId="1846"/>
    <cellStyle name="Normal 4 5 3" xfId="1847"/>
    <cellStyle name="Normal 4 6" xfId="2474"/>
    <cellStyle name="Normal 40" xfId="1848"/>
    <cellStyle name="Normal 41" xfId="1849"/>
    <cellStyle name="Normal 41 2" xfId="1850"/>
    <cellStyle name="Normal 41 2 2" xfId="1851"/>
    <cellStyle name="Normal 41 2 2 2" xfId="1852"/>
    <cellStyle name="Normal 41 2 3" xfId="1853"/>
    <cellStyle name="Normal 42" xfId="1854"/>
    <cellStyle name="Normal 43" xfId="1855"/>
    <cellStyle name="Normal 44" xfId="1856"/>
    <cellStyle name="Normal 44 2" xfId="1857"/>
    <cellStyle name="Normal 44 2 2" xfId="1858"/>
    <cellStyle name="Normal 44 2 2 10" xfId="1859"/>
    <cellStyle name="Normal 44 2 2 2" xfId="1860"/>
    <cellStyle name="Normal 44 2 2 2 2" xfId="1861"/>
    <cellStyle name="Normal 44 2 2 3" xfId="1862"/>
    <cellStyle name="Normal 44 2 2 3 2" xfId="1863"/>
    <cellStyle name="Normal 44 2 2 4" xfId="1864"/>
    <cellStyle name="Normal 44 2 2 4 2" xfId="1865"/>
    <cellStyle name="Normal 44 2 2 5" xfId="1866"/>
    <cellStyle name="Normal 44 2 2 5 2" xfId="1867"/>
    <cellStyle name="Normal 44 2 2 6" xfId="1868"/>
    <cellStyle name="Normal 44 2 2 6 2" xfId="1869"/>
    <cellStyle name="Normal 44 2 2 7" xfId="1870"/>
    <cellStyle name="Normal 44 2 2 7 2" xfId="1871"/>
    <cellStyle name="Normal 44 2 2 8" xfId="1872"/>
    <cellStyle name="Normal 44 2 2 8 2" xfId="1873"/>
    <cellStyle name="Normal 44 2 2 9" xfId="1874"/>
    <cellStyle name="Normal 44 2 2 9 2" xfId="1875"/>
    <cellStyle name="Normal 44 2 2 9 2 2" xfId="1876"/>
    <cellStyle name="Normal 44 2 2 9 3" xfId="1877"/>
    <cellStyle name="Normal 44 2 2 9 3 2" xfId="1878"/>
    <cellStyle name="Normal 44 2 2 9 4" xfId="1879"/>
    <cellStyle name="Normal 44 2 3" xfId="1880"/>
    <cellStyle name="Normal 45" xfId="1881"/>
    <cellStyle name="Normal 45 2" xfId="1882"/>
    <cellStyle name="Normal 45 2 2" xfId="1883"/>
    <cellStyle name="Normal 45 3" xfId="1884"/>
    <cellStyle name="Normal 45 3 2" xfId="1885"/>
    <cellStyle name="Normal 45 4" xfId="1886"/>
    <cellStyle name="Normal 45 4 2" xfId="1887"/>
    <cellStyle name="Normal 45 4 2 2" xfId="1888"/>
    <cellStyle name="Normal 45 4 3" xfId="1889"/>
    <cellStyle name="Normal 45 4 3 2" xfId="1890"/>
    <cellStyle name="Normal 45 4 4" xfId="1891"/>
    <cellStyle name="Normal 45 4 4 2" xfId="1892"/>
    <cellStyle name="Normal 45 4 5" xfId="1893"/>
    <cellStyle name="Normal 45 4 5 2" xfId="1894"/>
    <cellStyle name="Normal 45 4 6" xfId="1895"/>
    <cellStyle name="Normal 45 4 6 2" xfId="1896"/>
    <cellStyle name="Normal 45 4 7" xfId="1897"/>
    <cellStyle name="Normal 45 4 7 2" xfId="1898"/>
    <cellStyle name="Normal 45 4 7 2 2" xfId="1899"/>
    <cellStyle name="Normal 45 4 7 3" xfId="1900"/>
    <cellStyle name="Normal 45 4 7 3 2" xfId="1901"/>
    <cellStyle name="Normal 45 4 7 4" xfId="1902"/>
    <cellStyle name="Normal 45 4 8" xfId="1903"/>
    <cellStyle name="Normal 46" xfId="1904"/>
    <cellStyle name="Normal 47" xfId="1905"/>
    <cellStyle name="Normal 48" xfId="1906"/>
    <cellStyle name="Normal 48 2" xfId="1907"/>
    <cellStyle name="Normal 48 2 2" xfId="1908"/>
    <cellStyle name="Normal 48 3" xfId="1909"/>
    <cellStyle name="Normal 48 3 2" xfId="1910"/>
    <cellStyle name="Normal 48 4" xfId="1911"/>
    <cellStyle name="Normal 48 4 2" xfId="1912"/>
    <cellStyle name="Normal 48 5" xfId="1913"/>
    <cellStyle name="Normal 48 5 2" xfId="1914"/>
    <cellStyle name="Normal 48 5 2 2" xfId="1915"/>
    <cellStyle name="Normal 48 5 3" xfId="1916"/>
    <cellStyle name="Normal 48 5 3 2" xfId="1917"/>
    <cellStyle name="Normal 48 5 4" xfId="1918"/>
    <cellStyle name="Normal 49" xfId="1919"/>
    <cellStyle name="Normal 49 2" xfId="1920"/>
    <cellStyle name="Normal 5" xfId="7"/>
    <cellStyle name="Normal 5 2" xfId="1921"/>
    <cellStyle name="Normal 5 2 2" xfId="1922"/>
    <cellStyle name="Normal 5 2 2 2" xfId="1923"/>
    <cellStyle name="Normal 5 2 2 2 2" xfId="1924"/>
    <cellStyle name="Normal 5 2 2 2 2 2" xfId="1925"/>
    <cellStyle name="Normal 5 2 2 2 3" xfId="1926"/>
    <cellStyle name="Normal 5 2 2 3" xfId="1927"/>
    <cellStyle name="Normal 5 2 2 3 2" xfId="1928"/>
    <cellStyle name="Normal 5 2 2 3 2 2" xfId="1929"/>
    <cellStyle name="Normal 5 2 2 3 2 2 2" xfId="1930"/>
    <cellStyle name="Normal 5 2 2 3 2 3" xfId="1931"/>
    <cellStyle name="Normal 5 2 2 3 2 3 2" xfId="1932"/>
    <cellStyle name="Normal 5 2 2 3 2 3 2 2" xfId="1933"/>
    <cellStyle name="Normal 5 2 2 3 2 3 2 2 2" xfId="1934"/>
    <cellStyle name="Normal 5 2 2 3 2 3 2 2 3" xfId="1935"/>
    <cellStyle name="Normal 5 2 2 3 2 3 2 2 3 2" xfId="1936"/>
    <cellStyle name="Normal 5 2 2 3 2 3 2 3" xfId="1937"/>
    <cellStyle name="Normal 5 2 2 3 2 3 3" xfId="1938"/>
    <cellStyle name="Normal 5 2 2 3 2 4" xfId="1939"/>
    <cellStyle name="Normal 5 2 2 3 3" xfId="1940"/>
    <cellStyle name="Normal 5 2 2 3 3 2" xfId="1941"/>
    <cellStyle name="Normal 5 2 2 3 3 2 2" xfId="1942"/>
    <cellStyle name="Normal 5 2 2 3 3 2 2 2" xfId="1943"/>
    <cellStyle name="Normal 5 2 2 3 3 2 2 2 2" xfId="1944"/>
    <cellStyle name="Normal 5 2 2 3 3 2 2 3" xfId="1945"/>
    <cellStyle name="Normal 5 2 2 3 3 2 3" xfId="1946"/>
    <cellStyle name="Normal 5 2 2 3 3 3" xfId="1947"/>
    <cellStyle name="Normal 5 2 2 3 3 3 2" xfId="1948"/>
    <cellStyle name="Normal 5 2 2 3 3 3 2 2" xfId="1949"/>
    <cellStyle name="Normal 5 2 2 3 3 3 3" xfId="1950"/>
    <cellStyle name="Normal 5 2 2 3 3 4" xfId="1951"/>
    <cellStyle name="Normal 5 2 2 3 4" xfId="1952"/>
    <cellStyle name="Normal 5 2 2 4" xfId="1953"/>
    <cellStyle name="Normal 5 2 3" xfId="1954"/>
    <cellStyle name="Normal 5 3" xfId="1955"/>
    <cellStyle name="Normal 5 4" xfId="1956"/>
    <cellStyle name="Normal 50" xfId="1957"/>
    <cellStyle name="Normal 50 2" xfId="1958"/>
    <cellStyle name="Normal 50 2 2" xfId="1959"/>
    <cellStyle name="Normal 50 3" xfId="1960"/>
    <cellStyle name="Normal 50 3 2" xfId="1961"/>
    <cellStyle name="Normal 50 3 2 2" xfId="1962"/>
    <cellStyle name="Normal 50 3 3" xfId="1963"/>
    <cellStyle name="Normal 50 3 3 2" xfId="1964"/>
    <cellStyle name="Normal 50 3 4" xfId="1965"/>
    <cellStyle name="Normal 50 4" xfId="1966"/>
    <cellStyle name="Normal 51" xfId="1967"/>
    <cellStyle name="Normal 51 2" xfId="1968"/>
    <cellStyle name="Normal 51 2 2" xfId="1969"/>
    <cellStyle name="Normal 51 2 2 2" xfId="1970"/>
    <cellStyle name="Normal 51 2 3" xfId="1971"/>
    <cellStyle name="Normal 51 2 3 2" xfId="1972"/>
    <cellStyle name="Normal 51 2 4" xfId="1973"/>
    <cellStyle name="Normal 51 3" xfId="1974"/>
    <cellStyle name="Normal 52" xfId="1975"/>
    <cellStyle name="Normal 52 2" xfId="1976"/>
    <cellStyle name="Normal 53" xfId="1977"/>
    <cellStyle name="Normal 53 2" xfId="1978"/>
    <cellStyle name="Normal 53 2 2" xfId="1979"/>
    <cellStyle name="Normal 53 2 2 2" xfId="1980"/>
    <cellStyle name="Normal 53 2 3" xfId="1981"/>
    <cellStyle name="Normal 53 3" xfId="1982"/>
    <cellStyle name="Normal 54" xfId="1983"/>
    <cellStyle name="Normal 54 2" xfId="1984"/>
    <cellStyle name="Normal 55" xfId="1985"/>
    <cellStyle name="Normal 55 2" xfId="1986"/>
    <cellStyle name="Normal 55 2 2" xfId="1987"/>
    <cellStyle name="Normal 55 3" xfId="1988"/>
    <cellStyle name="Normal 56" xfId="1989"/>
    <cellStyle name="Normal 56 2" xfId="1990"/>
    <cellStyle name="Normal 57" xfId="1991"/>
    <cellStyle name="Normal 57 2" xfId="1992"/>
    <cellStyle name="Normal 58" xfId="1993"/>
    <cellStyle name="Normal 59" xfId="1994"/>
    <cellStyle name="Normal 59 2" xfId="1995"/>
    <cellStyle name="Normal 59 2 2" xfId="1996"/>
    <cellStyle name="Normal 59 3" xfId="1997"/>
    <cellStyle name="Normal 6" xfId="8"/>
    <cellStyle name="Normal 6 2" xfId="1998"/>
    <cellStyle name="Normal 6 2 2" xfId="1999"/>
    <cellStyle name="Normal 6 2 2 2" xfId="2000"/>
    <cellStyle name="Normal 6 2 2 2 2" xfId="2001"/>
    <cellStyle name="Normal 6 2 3" xfId="2002"/>
    <cellStyle name="Normal 6 2 3 2" xfId="2003"/>
    <cellStyle name="Normal 6 2 3 3" xfId="2004"/>
    <cellStyle name="Normal 6 2 3 4" xfId="2005"/>
    <cellStyle name="Normal 6 3" xfId="2006"/>
    <cellStyle name="Normal 6 3 2" xfId="2007"/>
    <cellStyle name="Normal 6 4" xfId="2008"/>
    <cellStyle name="Normal 6 5" xfId="2009"/>
    <cellStyle name="Normal 6 6" xfId="2010"/>
    <cellStyle name="Normal 6 7" xfId="2011"/>
    <cellStyle name="Normal 60" xfId="2012"/>
    <cellStyle name="Normal 60 2" xfId="2013"/>
    <cellStyle name="Normal 61" xfId="2014"/>
    <cellStyle name="Normal 61 2" xfId="2015"/>
    <cellStyle name="Normal 62" xfId="2016"/>
    <cellStyle name="Normal 62 2" xfId="2017"/>
    <cellStyle name="Normal 62 2 2" xfId="2018"/>
    <cellStyle name="Normal 63" xfId="2019"/>
    <cellStyle name="Normal 64" xfId="2020"/>
    <cellStyle name="Normal 64 2" xfId="2021"/>
    <cellStyle name="Normal 64 2 2" xfId="2022"/>
    <cellStyle name="Normal 64 2 2 2" xfId="2023"/>
    <cellStyle name="Normal 64 2 3" xfId="2024"/>
    <cellStyle name="Normal 65" xfId="2025"/>
    <cellStyle name="Normal 65 2" xfId="2026"/>
    <cellStyle name="Normal 65 2 2" xfId="2027"/>
    <cellStyle name="Normal 66" xfId="2028"/>
    <cellStyle name="Normal 67" xfId="2029"/>
    <cellStyle name="Normal 68" xfId="2030"/>
    <cellStyle name="Normal 68 2" xfId="2031"/>
    <cellStyle name="Normal 68 2 2" xfId="2032"/>
    <cellStyle name="Normal 68 3" xfId="2033"/>
    <cellStyle name="Normal 69" xfId="2034"/>
    <cellStyle name="Normal 7" xfId="2035"/>
    <cellStyle name="Normal 7 2" xfId="2036"/>
    <cellStyle name="Normal 7 2 2" xfId="2037"/>
    <cellStyle name="Normal 7 3" xfId="2038"/>
    <cellStyle name="Normal 70" xfId="2039"/>
    <cellStyle name="Normal 71" xfId="2040"/>
    <cellStyle name="Normal 72" xfId="2041"/>
    <cellStyle name="Normal 73" xfId="2042"/>
    <cellStyle name="Normal 74" xfId="2043"/>
    <cellStyle name="Normal 75" xfId="2044"/>
    <cellStyle name="Normal 76" xfId="2045"/>
    <cellStyle name="Normal 77" xfId="2046"/>
    <cellStyle name="Normal 78" xfId="2047"/>
    <cellStyle name="Normal 78 2" xfId="2048"/>
    <cellStyle name="Normal 79" xfId="2049"/>
    <cellStyle name="Normal 8" xfId="2050"/>
    <cellStyle name="Normal 80" xfId="2051"/>
    <cellStyle name="Normal 81" xfId="2052"/>
    <cellStyle name="Normal 82" xfId="2053"/>
    <cellStyle name="Normal 83" xfId="2054"/>
    <cellStyle name="Normal 84" xfId="2055"/>
    <cellStyle name="Normal 85" xfId="2056"/>
    <cellStyle name="Normal 86" xfId="2057"/>
    <cellStyle name="Normal 87" xfId="2058"/>
    <cellStyle name="Normal 88" xfId="2059"/>
    <cellStyle name="Normal 89" xfId="2060"/>
    <cellStyle name="Normal 9" xfId="2061"/>
    <cellStyle name="Normal 9 2" xfId="2062"/>
    <cellStyle name="Normal 90" xfId="2063"/>
    <cellStyle name="Normal 91" xfId="2064"/>
    <cellStyle name="Normal 92" xfId="2065"/>
    <cellStyle name="Normal 93" xfId="2066"/>
    <cellStyle name="Normal 94" xfId="2067"/>
    <cellStyle name="Normal 94 2" xfId="2068"/>
    <cellStyle name="Normal 95" xfId="2069"/>
    <cellStyle name="Normal 95 2" xfId="2070"/>
    <cellStyle name="Normal 95 2 2" xfId="2071"/>
    <cellStyle name="Normal 95 2 2 2" xfId="2072"/>
    <cellStyle name="Normal 95 2 3" xfId="2073"/>
    <cellStyle name="Normal 95 2 3 2" xfId="2074"/>
    <cellStyle name="Normal 95 2 4" xfId="2075"/>
    <cellStyle name="Normal 95 2 4 10" xfId="2076"/>
    <cellStyle name="Normal 95 2 4 2" xfId="2077"/>
    <cellStyle name="Normal 95 2 4 2 2" xfId="2078"/>
    <cellStyle name="Normal 95 2 4 3" xfId="2079"/>
    <cellStyle name="Normal 95 2 4 3 2" xfId="2080"/>
    <cellStyle name="Normal 95 2 4 4" xfId="2081"/>
    <cellStyle name="Normal 95 2 4 4 2" xfId="2082"/>
    <cellStyle name="Normal 95 2 4 5" xfId="2083"/>
    <cellStyle name="Normal 95 2 4 5 2" xfId="2084"/>
    <cellStyle name="Normal 95 2 4 6" xfId="2085"/>
    <cellStyle name="Normal 95 2 4 6 2" xfId="2086"/>
    <cellStyle name="Normal 95 2 4 7" xfId="2087"/>
    <cellStyle name="Normal 95 2 4 7 2" xfId="2088"/>
    <cellStyle name="Normal 95 2 4 8" xfId="2089"/>
    <cellStyle name="Normal 95 2 4 8 2" xfId="2090"/>
    <cellStyle name="Normal 95 2 4 9" xfId="2091"/>
    <cellStyle name="Normal 95 2 4 9 2" xfId="2092"/>
    <cellStyle name="Normal 95 2 4 9 2 2" xfId="2093"/>
    <cellStyle name="Normal 95 2 4 9 3" xfId="2094"/>
    <cellStyle name="Normal 95 2 4 9 3 2" xfId="2095"/>
    <cellStyle name="Normal 95 2 4 9 4" xfId="2096"/>
    <cellStyle name="Normal 95 2 4 9 4 2" xfId="2097"/>
    <cellStyle name="Normal 95 2 4 9 5" xfId="2098"/>
    <cellStyle name="Normal 95 2 4 9 5 2" xfId="2099"/>
    <cellStyle name="Normal 95 2 4 9 6" xfId="2100"/>
    <cellStyle name="Normal 95 2 4 9 6 2" xfId="2101"/>
    <cellStyle name="Normal 95 2 4 9 6 2 2" xfId="2102"/>
    <cellStyle name="Normal 95 2 4 9 6 3" xfId="2103"/>
    <cellStyle name="Normal 95 2 4 9 6 3 2" xfId="2104"/>
    <cellStyle name="Normal 95 2 4 9 6 3 2 2" xfId="2105"/>
    <cellStyle name="Normal 95 2 4 9 6 3 3" xfId="2106"/>
    <cellStyle name="Normal 95 2 4 9 6 3 3 2" xfId="2107"/>
    <cellStyle name="Normal 95 2 4 9 6 3 4" xfId="2108"/>
    <cellStyle name="Normal 95 2 4 9 6 3 4 2" xfId="2109"/>
    <cellStyle name="Normal 95 2 4 9 6 3 5" xfId="2110"/>
    <cellStyle name="Normal 95 2 4 9 6 3 5 10" xfId="2111"/>
    <cellStyle name="Normal 95 2 4 9 6 3 5 10 2" xfId="2112"/>
    <cellStyle name="Normal 95 2 4 9 6 3 5 11" xfId="2113"/>
    <cellStyle name="Normal 95 2 4 9 6 3 5 11 2" xfId="2114"/>
    <cellStyle name="Normal 95 2 4 9 6 3 5 12" xfId="2115"/>
    <cellStyle name="Normal 95 2 4 9 6 3 5 12 2" xfId="2116"/>
    <cellStyle name="Normal 95 2 4 9 6 3 5 13" xfId="2117"/>
    <cellStyle name="Normal 95 2 4 9 6 3 5 13 2" xfId="2118"/>
    <cellStyle name="Normal 95 2 4 9 6 3 5 14" xfId="2119"/>
    <cellStyle name="Normal 95 2 4 9 6 3 5 14 2" xfId="2120"/>
    <cellStyle name="Normal 95 2 4 9 6 3 5 15" xfId="2121"/>
    <cellStyle name="Normal 95 2 4 9 6 3 5 15 2" xfId="2122"/>
    <cellStyle name="Normal 95 2 4 9 6 3 5 16" xfId="2123"/>
    <cellStyle name="Normal 95 2 4 9 6 3 5 16 2" xfId="2124"/>
    <cellStyle name="Normal 95 2 4 9 6 3 5 17" xfId="2125"/>
    <cellStyle name="Normal 95 2 4 9 6 3 5 17 2" xfId="2126"/>
    <cellStyle name="Normal 95 2 4 9 6 3 5 18" xfId="2127"/>
    <cellStyle name="Normal 95 2 4 9 6 3 5 18 2" xfId="2128"/>
    <cellStyle name="Normal 95 2 4 9 6 3 5 19" xfId="2129"/>
    <cellStyle name="Normal 95 2 4 9 6 3 5 19 2" xfId="2130"/>
    <cellStyle name="Normal 95 2 4 9 6 3 5 2" xfId="2131"/>
    <cellStyle name="Normal 95 2 4 9 6 3 5 2 2" xfId="2132"/>
    <cellStyle name="Normal 95 2 4 9 6 3 5 20" xfId="2133"/>
    <cellStyle name="Normal 95 2 4 9 6 3 5 20 2" xfId="2134"/>
    <cellStyle name="Normal 95 2 4 9 6 3 5 21" xfId="2135"/>
    <cellStyle name="Normal 95 2 4 9 6 3 5 21 2" xfId="2136"/>
    <cellStyle name="Normal 95 2 4 9 6 3 5 22" xfId="2137"/>
    <cellStyle name="Normal 95 2 4 9 6 3 5 22 2" xfId="2138"/>
    <cellStyle name="Normal 95 2 4 9 6 3 5 23" xfId="2139"/>
    <cellStyle name="Normal 95 2 4 9 6 3 5 23 2" xfId="2140"/>
    <cellStyle name="Normal 95 2 4 9 6 3 5 24" xfId="2141"/>
    <cellStyle name="Normal 95 2 4 9 6 3 5 24 2" xfId="2142"/>
    <cellStyle name="Normal 95 2 4 9 6 3 5 25" xfId="2143"/>
    <cellStyle name="Normal 95 2 4 9 6 3 5 25 2" xfId="2144"/>
    <cellStyle name="Normal 95 2 4 9 6 3 5 26" xfId="2145"/>
    <cellStyle name="Normal 95 2 4 9 6 3 5 26 2" xfId="2146"/>
    <cellStyle name="Normal 95 2 4 9 6 3 5 27" xfId="2147"/>
    <cellStyle name="Normal 95 2 4 9 6 3 5 27 2" xfId="2148"/>
    <cellStyle name="Normal 95 2 4 9 6 3 5 28" xfId="2149"/>
    <cellStyle name="Normal 95 2 4 9 6 3 5 28 2" xfId="2150"/>
    <cellStyle name="Normal 95 2 4 9 6 3 5 29" xfId="2151"/>
    <cellStyle name="Normal 95 2 4 9 6 3 5 29 2" xfId="2152"/>
    <cellStyle name="Normal 95 2 4 9 6 3 5 3" xfId="2153"/>
    <cellStyle name="Normal 95 2 4 9 6 3 5 3 2" xfId="2154"/>
    <cellStyle name="Normal 95 2 4 9 6 3 5 30" xfId="2155"/>
    <cellStyle name="Normal 95 2 4 9 6 3 5 31" xfId="2156"/>
    <cellStyle name="Normal 95 2 4 9 6 3 5 31 2" xfId="2157"/>
    <cellStyle name="Normal 95 2 4 9 6 3 5 31 3" xfId="2158"/>
    <cellStyle name="Normal 95 2 4 9 6 3 5 31 3 10" xfId="2159"/>
    <cellStyle name="Normal 95 2 4 9 6 3 5 31 3 11" xfId="2160"/>
    <cellStyle name="Normal 95 2 4 9 6 3 5 31 3 11 2" xfId="2161"/>
    <cellStyle name="Normal 95 2 4 9 6 3 5 31 3 11 3" xfId="2162"/>
    <cellStyle name="Normal 95 2 4 9 6 3 5 31 3 11 4" xfId="2163"/>
    <cellStyle name="Normal 95 2 4 9 6 3 5 31 3 11 4 10 2" xfId="2164"/>
    <cellStyle name="Normal 95 2 4 9 6 3 5 31 3 11 4 2" xfId="2165"/>
    <cellStyle name="Normal 95 2 4 9 6 3 5 31 3 11 4 4" xfId="2166"/>
    <cellStyle name="Normal 95 2 4 9 6 3 5 31 3 2" xfId="2167"/>
    <cellStyle name="Normal 95 2 4 9 6 3 5 31 3 3" xfId="2168"/>
    <cellStyle name="Normal 95 2 4 9 6 3 5 31 3 4" xfId="2169"/>
    <cellStyle name="Normal 95 2 4 9 6 3 5 31 3 5" xfId="2170"/>
    <cellStyle name="Normal 95 2 4 9 6 3 5 31 3 6" xfId="2171"/>
    <cellStyle name="Normal 95 2 4 9 6 3 5 31 3 7" xfId="2172"/>
    <cellStyle name="Normal 95 2 4 9 6 3 5 31 3 8" xfId="2173"/>
    <cellStyle name="Normal 95 2 4 9 6 3 5 31 3 9" xfId="2174"/>
    <cellStyle name="Normal 95 2 4 9 6 3 5 31 4" xfId="2175"/>
    <cellStyle name="Normal 95 2 4 9 6 3 5 32" xfId="2176"/>
    <cellStyle name="Normal 95 2 4 9 6 3 5 4" xfId="2177"/>
    <cellStyle name="Normal 95 2 4 9 6 3 5 4 2" xfId="2178"/>
    <cellStyle name="Normal 95 2 4 9 6 3 5 5" xfId="2179"/>
    <cellStyle name="Normal 95 2 4 9 6 3 5 5 2" xfId="2180"/>
    <cellStyle name="Normal 95 2 4 9 6 3 5 6" xfId="2181"/>
    <cellStyle name="Normal 95 2 4 9 6 3 5 6 2" xfId="2182"/>
    <cellStyle name="Normal 95 2 4 9 6 3 5 7" xfId="2183"/>
    <cellStyle name="Normal 95 2 4 9 6 3 5 7 2" xfId="2184"/>
    <cellStyle name="Normal 95 2 4 9 6 3 5 8" xfId="2185"/>
    <cellStyle name="Normal 95 2 4 9 6 3 5 8 2" xfId="2186"/>
    <cellStyle name="Normal 95 2 4 9 6 3 5 9" xfId="2187"/>
    <cellStyle name="Normal 95 2 4 9 6 3 5 9 2" xfId="2188"/>
    <cellStyle name="Normal 95 2 4 9 6 3 6" xfId="2189"/>
    <cellStyle name="Normal 95 2 4 9 6 4" xfId="2190"/>
    <cellStyle name="Normal 95 2 4 9 7" xfId="2191"/>
    <cellStyle name="Normal 95 2 5" xfId="2192"/>
    <cellStyle name="Normal 95 2 5 2" xfId="2193"/>
    <cellStyle name="Normal 95 2 6" xfId="2194"/>
    <cellStyle name="Normal 95 3" xfId="2195"/>
    <cellStyle name="Normal 96" xfId="2196"/>
    <cellStyle name="Normal 96 2" xfId="2197"/>
    <cellStyle name="Normal 97" xfId="2198"/>
    <cellStyle name="Normal 97 2" xfId="2199"/>
    <cellStyle name="Normal 98" xfId="2200"/>
    <cellStyle name="Normal 98 2" xfId="2201"/>
    <cellStyle name="Normal 98 2 2" xfId="2202"/>
    <cellStyle name="Normal 98 3" xfId="2203"/>
    <cellStyle name="Normal 98 3 2" xfId="2204"/>
    <cellStyle name="Normal 98 4" xfId="2205"/>
    <cellStyle name="Normal 98 4 10" xfId="2206"/>
    <cellStyle name="Normal 98 4 2" xfId="2207"/>
    <cellStyle name="Normal 98 4 2 2" xfId="2208"/>
    <cellStyle name="Normal 98 4 3" xfId="2209"/>
    <cellStyle name="Normal 98 4 3 2" xfId="2210"/>
    <cellStyle name="Normal 98 4 4" xfId="2211"/>
    <cellStyle name="Normal 98 4 4 2" xfId="2212"/>
    <cellStyle name="Normal 98 4 5" xfId="2213"/>
    <cellStyle name="Normal 98 4 5 2" xfId="2214"/>
    <cellStyle name="Normal 98 4 6" xfId="2215"/>
    <cellStyle name="Normal 98 4 6 2" xfId="2216"/>
    <cellStyle name="Normal 98 4 7" xfId="2217"/>
    <cellStyle name="Normal 98 4 7 2" xfId="2218"/>
    <cellStyle name="Normal 98 4 8" xfId="2219"/>
    <cellStyle name="Normal 98 4 8 2" xfId="2220"/>
    <cellStyle name="Normal 98 4 9" xfId="2221"/>
    <cellStyle name="Normal 98 4 9 2" xfId="2222"/>
    <cellStyle name="Normal 98 4 9 2 2" xfId="2223"/>
    <cellStyle name="Normal 98 4 9 3" xfId="2224"/>
    <cellStyle name="Normal 98 4 9 3 2" xfId="2225"/>
    <cellStyle name="Normal 98 4 9 4" xfId="2226"/>
    <cellStyle name="Normal 98 4 9 4 2" xfId="2227"/>
    <cellStyle name="Normal 98 4 9 5" xfId="2228"/>
    <cellStyle name="Normal 98 4 9 5 2" xfId="2229"/>
    <cellStyle name="Normal 98 4 9 6" xfId="2230"/>
    <cellStyle name="Normal 98 4 9 6 2" xfId="2231"/>
    <cellStyle name="Normal 98 4 9 6 2 2" xfId="2232"/>
    <cellStyle name="Normal 98 4 9 6 3" xfId="2233"/>
    <cellStyle name="Normal 98 4 9 6 3 2" xfId="2234"/>
    <cellStyle name="Normal 98 4 9 6 3 2 2" xfId="2235"/>
    <cellStyle name="Normal 98 4 9 6 3 3" xfId="2236"/>
    <cellStyle name="Normal 98 4 9 6 3 3 2" xfId="2237"/>
    <cellStyle name="Normal 98 4 9 6 3 4" xfId="2238"/>
    <cellStyle name="Normal 98 4 9 6 3 4 2" xfId="2239"/>
    <cellStyle name="Normal 98 4 9 6 3 5" xfId="2240"/>
    <cellStyle name="Normal 98 4 9 6 3 5 10" xfId="2241"/>
    <cellStyle name="Normal 98 4 9 6 3 5 10 2" xfId="2242"/>
    <cellStyle name="Normal 98 4 9 6 3 5 11" xfId="2243"/>
    <cellStyle name="Normal 98 4 9 6 3 5 11 2" xfId="2244"/>
    <cellStyle name="Normal 98 4 9 6 3 5 12" xfId="2245"/>
    <cellStyle name="Normal 98 4 9 6 3 5 12 2" xfId="2246"/>
    <cellStyle name="Normal 98 4 9 6 3 5 13" xfId="2247"/>
    <cellStyle name="Normal 98 4 9 6 3 5 13 2" xfId="2248"/>
    <cellStyle name="Normal 98 4 9 6 3 5 14" xfId="2249"/>
    <cellStyle name="Normal 98 4 9 6 3 5 14 2" xfId="2250"/>
    <cellStyle name="Normal 98 4 9 6 3 5 15" xfId="2251"/>
    <cellStyle name="Normal 98 4 9 6 3 5 15 2" xfId="2252"/>
    <cellStyle name="Normal 98 4 9 6 3 5 16" xfId="2253"/>
    <cellStyle name="Normal 98 4 9 6 3 5 16 2" xfId="2254"/>
    <cellStyle name="Normal 98 4 9 6 3 5 17" xfId="2255"/>
    <cellStyle name="Normal 98 4 9 6 3 5 17 2" xfId="2256"/>
    <cellStyle name="Normal 98 4 9 6 3 5 18" xfId="2257"/>
    <cellStyle name="Normal 98 4 9 6 3 5 18 2" xfId="2258"/>
    <cellStyle name="Normal 98 4 9 6 3 5 19" xfId="2259"/>
    <cellStyle name="Normal 98 4 9 6 3 5 19 2" xfId="2260"/>
    <cellStyle name="Normal 98 4 9 6 3 5 2" xfId="2261"/>
    <cellStyle name="Normal 98 4 9 6 3 5 2 2" xfId="2262"/>
    <cellStyle name="Normal 98 4 9 6 3 5 20" xfId="2263"/>
    <cellStyle name="Normal 98 4 9 6 3 5 20 2" xfId="2264"/>
    <cellStyle name="Normal 98 4 9 6 3 5 21" xfId="2265"/>
    <cellStyle name="Normal 98 4 9 6 3 5 21 2" xfId="2266"/>
    <cellStyle name="Normal 98 4 9 6 3 5 22" xfId="2267"/>
    <cellStyle name="Normal 98 4 9 6 3 5 22 2" xfId="2268"/>
    <cellStyle name="Normal 98 4 9 6 3 5 23" xfId="2269"/>
    <cellStyle name="Normal 98 4 9 6 3 5 23 2" xfId="2270"/>
    <cellStyle name="Normal 98 4 9 6 3 5 24" xfId="2271"/>
    <cellStyle name="Normal 98 4 9 6 3 5 24 2" xfId="2272"/>
    <cellStyle name="Normal 98 4 9 6 3 5 25" xfId="2273"/>
    <cellStyle name="Normal 98 4 9 6 3 5 25 2" xfId="2274"/>
    <cellStyle name="Normal 98 4 9 6 3 5 26" xfId="2275"/>
    <cellStyle name="Normal 98 4 9 6 3 5 26 2" xfId="2276"/>
    <cellStyle name="Normal 98 4 9 6 3 5 27" xfId="2277"/>
    <cellStyle name="Normal 98 4 9 6 3 5 27 2" xfId="2278"/>
    <cellStyle name="Normal 98 4 9 6 3 5 28" xfId="2279"/>
    <cellStyle name="Normal 98 4 9 6 3 5 28 2" xfId="2280"/>
    <cellStyle name="Normal 98 4 9 6 3 5 29" xfId="2281"/>
    <cellStyle name="Normal 98 4 9 6 3 5 29 2" xfId="2282"/>
    <cellStyle name="Normal 98 4 9 6 3 5 3" xfId="2283"/>
    <cellStyle name="Normal 98 4 9 6 3 5 3 2" xfId="2284"/>
    <cellStyle name="Normal 98 4 9 6 3 5 30" xfId="2285"/>
    <cellStyle name="Normal 98 4 9 6 3 5 31" xfId="2286"/>
    <cellStyle name="Normal 98 4 9 6 3 5 31 2" xfId="2287"/>
    <cellStyle name="Normal 98 4 9 6 3 5 31 3" xfId="2288"/>
    <cellStyle name="Normal 98 4 9 6 3 5 31 3 10" xfId="2289"/>
    <cellStyle name="Normal 98 4 9 6 3 5 31 3 11" xfId="2290"/>
    <cellStyle name="Normal 98 4 9 6 3 5 31 3 11 2" xfId="2291"/>
    <cellStyle name="Normal 98 4 9 6 3 5 31 3 11 3" xfId="2292"/>
    <cellStyle name="Normal 98 4 9 6 3 5 31 3 11 4" xfId="2293"/>
    <cellStyle name="Normal 98 4 9 6 3 5 31 3 11 4 10 2" xfId="2294"/>
    <cellStyle name="Normal 98 4 9 6 3 5 31 3 11 4 2" xfId="2295"/>
    <cellStyle name="Normal 98 4 9 6 3 5 31 3 11 4 4" xfId="2296"/>
    <cellStyle name="Normal 98 4 9 6 3 5 31 3 2" xfId="2297"/>
    <cellStyle name="Normal 98 4 9 6 3 5 31 3 3" xfId="2298"/>
    <cellStyle name="Normal 98 4 9 6 3 5 31 3 4" xfId="2299"/>
    <cellStyle name="Normal 98 4 9 6 3 5 31 3 5" xfId="2300"/>
    <cellStyle name="Normal 98 4 9 6 3 5 31 3 6" xfId="2301"/>
    <cellStyle name="Normal 98 4 9 6 3 5 31 3 7" xfId="2302"/>
    <cellStyle name="Normal 98 4 9 6 3 5 31 3 8" xfId="2303"/>
    <cellStyle name="Normal 98 4 9 6 3 5 31 3 9" xfId="2304"/>
    <cellStyle name="Normal 98 4 9 6 3 5 31 4" xfId="2305"/>
    <cellStyle name="Normal 98 4 9 6 3 5 32" xfId="2306"/>
    <cellStyle name="Normal 98 4 9 6 3 5 4" xfId="2307"/>
    <cellStyle name="Normal 98 4 9 6 3 5 4 2" xfId="2308"/>
    <cellStyle name="Normal 98 4 9 6 3 5 5" xfId="2309"/>
    <cellStyle name="Normal 98 4 9 6 3 5 5 2" xfId="2310"/>
    <cellStyle name="Normal 98 4 9 6 3 5 6" xfId="2311"/>
    <cellStyle name="Normal 98 4 9 6 3 5 6 2" xfId="2312"/>
    <cellStyle name="Normal 98 4 9 6 3 5 7" xfId="2313"/>
    <cellStyle name="Normal 98 4 9 6 3 5 7 2" xfId="2314"/>
    <cellStyle name="Normal 98 4 9 6 3 5 8" xfId="2315"/>
    <cellStyle name="Normal 98 4 9 6 3 5 8 2" xfId="2316"/>
    <cellStyle name="Normal 98 4 9 6 3 5 9" xfId="2317"/>
    <cellStyle name="Normal 98 4 9 6 3 5 9 2" xfId="2318"/>
    <cellStyle name="Normal 98 4 9 6 3 6" xfId="2319"/>
    <cellStyle name="Normal 98 4 9 6 4" xfId="2320"/>
    <cellStyle name="Normal 98 4 9 7" xfId="2321"/>
    <cellStyle name="Normal 98 5" xfId="2322"/>
    <cellStyle name="Normal 98 5 2" xfId="2323"/>
    <cellStyle name="Normal 98 6" xfId="2324"/>
    <cellStyle name="Normal 99" xfId="2325"/>
    <cellStyle name="Normal 99 2" xfId="2326"/>
    <cellStyle name="Note 2" xfId="2327"/>
    <cellStyle name="Note 2 2" xfId="2328"/>
    <cellStyle name="Note 2 3" xfId="2329"/>
    <cellStyle name="Note 2 4" xfId="2330"/>
    <cellStyle name="Note 3" xfId="2331"/>
    <cellStyle name="Note 3 2" xfId="2332"/>
    <cellStyle name="Note 3 3" xfId="2333"/>
    <cellStyle name="Note 4" xfId="2334"/>
    <cellStyle name="Note 4 2" xfId="2335"/>
    <cellStyle name="Note 4 3" xfId="2336"/>
    <cellStyle name="Note 5" xfId="2337"/>
    <cellStyle name="Note 5 2" xfId="2338"/>
    <cellStyle name="Note 5 3" xfId="2339"/>
    <cellStyle name="Note 6" xfId="2340"/>
    <cellStyle name="Note 7" xfId="2341"/>
    <cellStyle name="ºaA? [0]_¾o³Y?? " xfId="2342"/>
    <cellStyle name="ºaA?_¾o³Y?? " xfId="2343"/>
    <cellStyle name="Option_Contents" xfId="2344"/>
    <cellStyle name="Output 2" xfId="2345"/>
    <cellStyle name="Output 3" xfId="2346"/>
    <cellStyle name="Percent" xfId="13" builtinId="5"/>
    <cellStyle name="Percent [2]" xfId="2347"/>
    <cellStyle name="Percent 2" xfId="2"/>
    <cellStyle name="Percent 2 2" xfId="2348"/>
    <cellStyle name="Percent 2 2 2" xfId="2349"/>
    <cellStyle name="Percent 2 3" xfId="2350"/>
    <cellStyle name="Percent 3" xfId="9"/>
    <cellStyle name="Percent 3 2" xfId="2351"/>
    <cellStyle name="Percent 4" xfId="10"/>
    <cellStyle name="Percent 5" xfId="11"/>
    <cellStyle name="Percent 6" xfId="12"/>
    <cellStyle name="Preliminary_Data" xfId="2352"/>
    <cellStyle name="Prices_Data" xfId="2353"/>
    <cellStyle name="R?" xfId="2354"/>
    <cellStyle name="R? 2" xfId="2355"/>
    <cellStyle name="R? 3" xfId="2356"/>
    <cellStyle name="sche|_x0005_" xfId="2357"/>
    <cellStyle name="Separador de milhares [0]_Person" xfId="2358"/>
    <cellStyle name="Separador de milhares_Person" xfId="2359"/>
    <cellStyle name="Standard_D_HB_EXT" xfId="2360"/>
    <cellStyle name="Style 1" xfId="2361"/>
    <cellStyle name="Style 10" xfId="2362"/>
    <cellStyle name="Style 11" xfId="2363"/>
    <cellStyle name="Style 12" xfId="2364"/>
    <cellStyle name="Style 13" xfId="2365"/>
    <cellStyle name="Style 14" xfId="2366"/>
    <cellStyle name="Style 15" xfId="2367"/>
    <cellStyle name="Style 16" xfId="2368"/>
    <cellStyle name="Style 17" xfId="2369"/>
    <cellStyle name="Style 18" xfId="2370"/>
    <cellStyle name="Style 19" xfId="2371"/>
    <cellStyle name="Style 2" xfId="2372"/>
    <cellStyle name="Style 20" xfId="2373"/>
    <cellStyle name="Style 21" xfId="2374"/>
    <cellStyle name="Style 22" xfId="2375"/>
    <cellStyle name="Style 23" xfId="2376"/>
    <cellStyle name="Style 24" xfId="2377"/>
    <cellStyle name="Style 25" xfId="2378"/>
    <cellStyle name="Style 26" xfId="2379"/>
    <cellStyle name="Style 27" xfId="2380"/>
    <cellStyle name="Style 28" xfId="2381"/>
    <cellStyle name="Style 29" xfId="2382"/>
    <cellStyle name="Style 3" xfId="2383"/>
    <cellStyle name="Style 4" xfId="2384"/>
    <cellStyle name="Style 5" xfId="2385"/>
    <cellStyle name="Style 6" xfId="2386"/>
    <cellStyle name="Style 7" xfId="2387"/>
    <cellStyle name="Style 8" xfId="2388"/>
    <cellStyle name="Style 9" xfId="2389"/>
    <cellStyle name="subhead" xfId="2390"/>
    <cellStyle name="þ_x001d_ðG_x000c_íþ_x0017__x000d_àþU_x0001_¥_x001c_î_x001d__x0007__x0001__x0001_" xfId="2391"/>
    <cellStyle name="þ_x001d_ðG_x000c_íþ_x0017__x000d_àþU_x0001_¥_x001c_î_x001d__x0007__x0001__x0001_ 2" xfId="2392"/>
    <cellStyle name="þ_x001d_ðG_x000c_íþ_x0017__x000d_àþU_x0001_¥_x001c_î_x001d__x0007__x0001__x0001_ 3" xfId="2393"/>
    <cellStyle name="Title 2" xfId="2394"/>
    <cellStyle name="Title 3" xfId="2395"/>
    <cellStyle name="Total 2" xfId="2396"/>
    <cellStyle name="Total 3" xfId="2397"/>
    <cellStyle name="Vehicle_Benchmark" xfId="2398"/>
    <cellStyle name="Version_Header" xfId="2399"/>
    <cellStyle name="Volumes_Data" xfId="2400"/>
    <cellStyle name="w" xfId="2401"/>
    <cellStyle name="Warning Text 2" xfId="2402"/>
    <cellStyle name="Warning Text 3" xfId="2403"/>
    <cellStyle name="XLS'|_x0005_t" xfId="2404"/>
    <cellStyle name="XLS'|_x0005_t 2" xfId="2405"/>
    <cellStyle name="XLS'|_x0005_t 3" xfId="2406"/>
    <cellStyle name="고정소숫점" xfId="2407"/>
    <cellStyle name="고정소숫점 2" xfId="2408"/>
    <cellStyle name="고정소숫점 3" xfId="2409"/>
    <cellStyle name="고정출력1" xfId="2410"/>
    <cellStyle name="고정출력1 2" xfId="2411"/>
    <cellStyle name="고정출력1 3" xfId="2412"/>
    <cellStyle name="고정출력1_20080916 Budget 5.0 50-50 Prod Req CEG" xfId="2413"/>
    <cellStyle name="고정출력2" xfId="2414"/>
    <cellStyle name="고정출력2 2" xfId="2415"/>
    <cellStyle name="고정출력2 3" xfId="2416"/>
    <cellStyle name="고정출력2_20080916 Budget 5.0 50-50 Prod Req CEG" xfId="2417"/>
    <cellStyle name="기본" xfId="2418"/>
    <cellStyle name="날짜" xfId="2419"/>
    <cellStyle name="날짜 2" xfId="2420"/>
    <cellStyle name="날짜 3" xfId="2421"/>
    <cellStyle name="달러" xfId="2422"/>
    <cellStyle name="달러 2" xfId="2423"/>
    <cellStyle name="달러 3" xfId="2424"/>
    <cellStyle name="뒤에 오는 하이퍼링크_(040128)국별유류가격" xfId="2425"/>
    <cellStyle name="똿뗦먛귟 [0.00]_PRODUCT DETAIL Q1" xfId="2426"/>
    <cellStyle name="똿뗦먛귟_PRODUCT DETAIL Q1" xfId="2427"/>
    <cellStyle name="믅됞 [0.00]_PRODUCT DETAIL Q1" xfId="2428"/>
    <cellStyle name="믅됞_PRODUCT DETAIL Q1" xfId="2429"/>
    <cellStyle name="밍? [0]_엄넷?? " xfId="2430"/>
    <cellStyle name="밍?_엄넷?? " xfId="2431"/>
    <cellStyle name="뷭?_BOOKSHIP" xfId="2432"/>
    <cellStyle name="뷰A? [0]_엄넷?? " xfId="2433"/>
    <cellStyle name="뷰A?_엄넷?? " xfId="2434"/>
    <cellStyle name="셈迷?XLS!check_filesche|_x0005_" xfId="2435"/>
    <cellStyle name="쉼표 [0]_Korea Industry 050714" xfId="2436"/>
    <cellStyle name="윁??????" xfId="2437"/>
    <cellStyle name="자리수" xfId="2438"/>
    <cellStyle name="자리수 2" xfId="2439"/>
    <cellStyle name="자리수 3" xfId="2440"/>
    <cellStyle name="자리수0" xfId="2441"/>
    <cellStyle name="자리수0 2" xfId="2442"/>
    <cellStyle name="자리수0 3" xfId="2443"/>
    <cellStyle name="콤마 [0]_ '96.4.29" xfId="2444"/>
    <cellStyle name="콤마,_x0005__x0014_" xfId="2445"/>
    <cellStyle name="콤마_ '96.4.29" xfId="2446"/>
    <cellStyle name="통윗 [0]_T-100 일반지 " xfId="2447"/>
    <cellStyle name="퍼센트" xfId="2448"/>
    <cellStyle name="퍼센트 2" xfId="2449"/>
    <cellStyle name="퍼센트 3" xfId="2450"/>
    <cellStyle name="표준_~0728400" xfId="2451"/>
    <cellStyle name="퓭닉_ㅶA??絡 " xfId="2452"/>
    <cellStyle name="합산" xfId="2453"/>
    <cellStyle name="합산 2" xfId="2454"/>
    <cellStyle name="합산 3" xfId="2455"/>
    <cellStyle name="화폐기호" xfId="2456"/>
    <cellStyle name="화폐기호 2" xfId="2457"/>
    <cellStyle name="화폐기호 3" xfId="2458"/>
    <cellStyle name="화폐기호0" xfId="2459"/>
    <cellStyle name="화폐기호0 2" xfId="2460"/>
    <cellStyle name="화폐기호0 3" xfId="2461"/>
    <cellStyle name="횾" xfId="2462"/>
    <cellStyle name="一般_Book1" xfId="2463"/>
    <cellStyle name="千分位[0]_Book1" xfId="2464"/>
    <cellStyle name="千分位_Book1" xfId="2465"/>
    <cellStyle name="常规_04-05 model forecast for planning dept.20041015" xfId="2466"/>
    <cellStyle name="普通_BB" xfId="2467"/>
    <cellStyle name="未定义" xfId="2468"/>
    <cellStyle name="標準_AGEING6月訂正" xfId="2469"/>
    <cellStyle name="貨幣 [0]_Book1" xfId="2470"/>
    <cellStyle name="貨幣_Book1" xfId="2471"/>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00FF"/>
      <color rgb="FF00FF00"/>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100&#51333;&#54217;\&#44608;&#47564;&#49688;\USERS\YKJ\T&amp;D&#51221;&#47532;\USERS\A_YKM\FLEET\V_FLEE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51652;&#54665;%20DATA%20(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d.gm.com/jgm3pd/gm3pd/NODs/Print/GM3PD971059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진행 DATA (2)"/>
      <sheetName val="Sheet1"/>
      <sheetName val="Sheet2"/>
      <sheetName val="Sheet3"/>
      <sheetName val="Cover"/>
      <sheetName val="관리방안"/>
      <sheetName val="부서별 진행계획(부평프레스)"/>
      <sheetName val="부서별 진행계획(Team용)"/>
      <sheetName val="#REF"/>
      <sheetName val="등록의뢰"/>
      <sheetName val="PV6 3.5L LX5 GMX170"/>
      <sheetName val="Changes in Costbook - Base FWD"/>
      <sheetName val="W-현원가"/>
      <sheetName val="V_FLEET"/>
      <sheetName val="7 (2)"/>
      <sheetName val="MC&amp;다변화"/>
      <sheetName val="WEIGHT"/>
      <sheetName val="?? DATA (2)"/>
      <sheetName val="제조부문배부"/>
      <sheetName val="FTR MACRo"/>
      <sheetName val="BOM"/>
      <sheetName val="Calc"/>
      <sheetName val="sedan"/>
      <sheetName val="winstorm"/>
      <sheetName val="Data"/>
      <sheetName val="4.1불량율"/>
      <sheetName val="A-100전제"/>
      <sheetName val="FUEL FILLER"/>
      <sheetName val="SP Summary"/>
      <sheetName val="SourcingPlan"/>
      <sheetName val="__ DATA (2)"/>
      <sheetName val="시설투자"/>
      <sheetName val="사양조정"/>
      <sheetName val="Financial Model"/>
      <sheetName val="매출대비 수선 비율"/>
      <sheetName val="가동율그래프"/>
      <sheetName val="P-4 Equipment Walk"/>
      <sheetName val="완성차 미수금"/>
      <sheetName val="건수"/>
      <sheetName val="Nov 05"/>
      <sheetName val="위험요소적출(공장)"/>
      <sheetName val="생산전망"/>
      <sheetName val="Sheet"/>
      <sheetName val="공반추이"/>
      <sheetName val="법인세신고자료"/>
      <sheetName val="CASE ASM"/>
      <sheetName val="재해자그래프"/>
      <sheetName val="효율계획(당월)"/>
      <sheetName val="T진도"/>
      <sheetName val="지정공장"/>
      <sheetName val="서울정비"/>
      <sheetName val="차체"/>
      <sheetName val="EXP-COST"/>
      <sheetName val="TOTAL LIST"/>
      <sheetName val="전체실적"/>
      <sheetName val="Price Range"/>
      <sheetName val="BRAKE"/>
      <sheetName val="LIST"/>
      <sheetName val="J150 승인진도관리 LIST"/>
      <sheetName val="MH_생산"/>
      <sheetName val="3.일반사상"/>
      <sheetName val="CD-실적"/>
      <sheetName val="받check"/>
      <sheetName val="진행_DATA_(2)"/>
      <sheetName val="부서별_진행계획(부평프레스)"/>
      <sheetName val="부서별_진행계획(Team용)"/>
      <sheetName val="PV6_3_5L_LX5_GMX170"/>
      <sheetName val="Changes_in_Costbook_-_Base_FWD"/>
      <sheetName val="7_(2)"/>
      <sheetName val="FTR_MACRo"/>
      <sheetName val="??_DATA_(2)"/>
      <sheetName val="4_1불량율"/>
      <sheetName val="FUEL_FILLER"/>
      <sheetName val="___DATA_(2)"/>
      <sheetName val="Financial_Model"/>
      <sheetName val="매출대비_수선_비율"/>
      <sheetName val="Nov_05"/>
      <sheetName val="Value_Analysis_-_Sheet_1"/>
      <sheetName val="PIVOT"/>
      <sheetName val="PROCEDURE_LIST"/>
      <sheetName val="제품"/>
      <sheetName val="전략"/>
      <sheetName val="LL"/>
      <sheetName val="부품LIST"/>
      <sheetName val="실적(Q11)"/>
      <sheetName val="예산(Q11)"/>
      <sheetName val="작업명"/>
      <sheetName val="초기화면"/>
      <sheetName val="고불량TREND"/>
      <sheetName val="KXV01"/>
      <sheetName val="Q13"/>
      <sheetName val="검토서"/>
      <sheetName val="계DATA"/>
      <sheetName val="99정부과제종합"/>
      <sheetName val="체재비"/>
      <sheetName val="PV"/>
      <sheetName val="귀책별TOP"/>
      <sheetName val="실DATA_"/>
      <sheetName val="RHTV"/>
      <sheetName val="RHTV실적"/>
      <sheetName val="RHW"/>
      <sheetName val="Q11(자체)"/>
      <sheetName val="부서별1월"/>
      <sheetName val="부서별2월"/>
      <sheetName val="부서별3월"/>
      <sheetName val="Q11"/>
      <sheetName val="직급별인건비"/>
      <sheetName val="Q23"/>
      <sheetName val="Q12"/>
      <sheetName val="99실적"/>
      <sheetName val="result0927"/>
      <sheetName val="Team_종합"/>
      <sheetName val="99예산"/>
      <sheetName val="Data입력"/>
      <sheetName val="BRAKE미주입"/>
      <sheetName val="기타자료"/>
      <sheetName val="종합표"/>
      <sheetName val="Changes in C_x0000__x0000_tbook - Base FWD"/>
      <sheetName val="2.대외공문"/>
      <sheetName val="engline"/>
      <sheetName val="주행"/>
      <sheetName val="추이도"/>
      <sheetName val="진행_DATA_(2)1"/>
      <sheetName val="부서별_진행계획(부평프레스)1"/>
      <sheetName val="부서별_진행계획(Team용)1"/>
      <sheetName val="PV6_3_5L_LX5_GMX1701"/>
      <sheetName val="Changes_in_Costbook_-_Base_FWD1"/>
      <sheetName val="7_(2)1"/>
      <sheetName val="FTR_MACRo1"/>
      <sheetName val="??_DATA_(2)1"/>
      <sheetName val="4_1불량율1"/>
      <sheetName val="FUEL_FILLER1"/>
      <sheetName val="___DATA_(2)1"/>
      <sheetName val="매출대비_수선_비율1"/>
      <sheetName val="Nov_051"/>
      <sheetName val="Financial_Model1"/>
      <sheetName val="SP_Summary"/>
      <sheetName val="P-4_Equipment_Walk"/>
      <sheetName val="완성차_미수금"/>
      <sheetName val="CASE_ASM"/>
      <sheetName val="3_일반사상"/>
      <sheetName val="TOTAL_LIST"/>
      <sheetName val="Price_Range"/>
      <sheetName val="J150_승인진도관리_LIST"/>
      <sheetName val="Changes_in_Ctbook_-_Base_FWD"/>
      <sheetName val="SP_Summary1"/>
      <sheetName val="P-4_Equipment_Walk1"/>
      <sheetName val="완성차_미수금1"/>
      <sheetName val="CASE_ASM1"/>
      <sheetName val="전산다운_0205_11시"/>
      <sheetName val="1st"/>
      <sheetName val="첨부5"/>
      <sheetName val="LX3.0 RR"/>
      <sheetName val="여주,이천(명세)"/>
      <sheetName val="삭제금지"/>
      <sheetName val="추이CHART "/>
      <sheetName val="1st Sum"/>
      <sheetName val="손익(sum)"/>
      <sheetName val="Group"/>
      <sheetName val="MH_??"/>
      <sheetName val="Variables"/>
      <sheetName val="2.????"/>
      <sheetName val="ANALYSIS"/>
      <sheetName val="1139"/>
      <sheetName val="Sheet4"/>
      <sheetName val="Changes in C"/>
      <sheetName val="해외부품"/>
      <sheetName val="부산정비"/>
      <sheetName val="대구정비"/>
      <sheetName val="구로정비"/>
      <sheetName val="전체"/>
      <sheetName val="창동정비"/>
      <sheetName val="광주정비"/>
      <sheetName val="대전정비"/>
      <sheetName val="성남정비"/>
      <sheetName val="정비지원"/>
      <sheetName val="정비기술"/>
      <sheetName val="인천정비"/>
      <sheetName val="업무팀"/>
      <sheetName val="양산정비"/>
      <sheetName val="부품운영"/>
      <sheetName val="부품물류"/>
      <sheetName val="부품마케"/>
      <sheetName val="MOTO"/>
      <sheetName val="RD제품개발투자비(매가)"/>
      <sheetName val="Changes in C_x005f_x0000__x005f_x0000_tbook"/>
      <sheetName val="resume"/>
      <sheetName val="Main Model"/>
      <sheetName val="BND"/>
      <sheetName val="PP%계산"/>
      <sheetName val="Changes in C_x005f_x005f_x005f_x0000__x005f"/>
      <sheetName val="계산program"/>
      <sheetName val="Drop Down Data - DO NOT MODIFY"/>
      <sheetName val="02.25"/>
      <sheetName val="매출생산"/>
      <sheetName val="Roll Out - Limit"/>
      <sheetName val="p2-1"/>
      <sheetName val="採否比較金額"/>
      <sheetName val="評価比較件数"/>
      <sheetName val="Validation"/>
      <sheetName val="(ROUTING)"/>
      <sheetName val="MH___"/>
      <sheetName val="계열사현황종합"/>
      <sheetName val="진행_DATA_(2)2"/>
      <sheetName val="부서별_진행계획(부평프레스)2"/>
      <sheetName val="부서별_진행계획(Team용)2"/>
      <sheetName val="PV6_3_5L_LX5_GMX1702"/>
      <sheetName val="Changes_in_Costbook_-_Base_FWD2"/>
      <sheetName val="7_(2)2"/>
      <sheetName val="FTR_MACRo2"/>
      <sheetName val="??_DATA_(2)2"/>
      <sheetName val="4_1불량율2"/>
      <sheetName val="FUEL_FILLER2"/>
      <sheetName val="___DATA_(2)2"/>
      <sheetName val="Nov_052"/>
      <sheetName val="Financial_Model2"/>
      <sheetName val="매출대비_수선_비율2"/>
      <sheetName val="P-4_Equipment_Walk2"/>
      <sheetName val="완성차_미수금2"/>
      <sheetName val="SP_Summary2"/>
      <sheetName val="CASE_ASM2"/>
      <sheetName val="TOTAL_LIST1"/>
      <sheetName val="Price_Range1"/>
      <sheetName val="J150_승인진도관리_LIST1"/>
      <sheetName val="3_일반사상1"/>
      <sheetName val="2_대외공문"/>
      <sheetName val="LX3_0_RR"/>
      <sheetName val="Changes_in_C"/>
      <sheetName val="추이CHART_"/>
      <sheetName val="1st_Sum"/>
      <sheetName val="2_????"/>
      <sheetName val="Data Validation"/>
      <sheetName val="More Info"/>
      <sheetName val="2.____"/>
      <sheetName val="PVE Master_old"/>
      <sheetName val="PVE Master"/>
      <sheetName val="협조전"/>
      <sheetName val="품질지수 실적"/>
      <sheetName val="Threat Category"/>
      <sheetName val="模拟"/>
      <sheetName val="Changes in C_x005f_x005f_x005f_x005f_x005f_x005f_"/>
      <sheetName val="신규DEP"/>
      <sheetName val="Drop Down List"/>
      <sheetName val="Data Validations"/>
      <sheetName val="Introduction"/>
      <sheetName val="summary"/>
      <sheetName val="목록"/>
      <sheetName val="생산성"/>
      <sheetName val="불량율"/>
      <sheetName val="MACRO1.XLM"/>
      <sheetName val="Macro1"/>
      <sheetName val="평가자13"/>
      <sheetName val="Calculation"/>
      <sheetName val="Vehicle Master"/>
      <sheetName val="SMT_CT Master"/>
      <sheetName val="Category Master"/>
      <sheetName val="Jun Daily Plan"/>
      <sheetName val="Daily WS-RT"/>
      <sheetName val="By Qualter"/>
      <sheetName val="Ranking"/>
      <sheetName val="By DLRs"/>
      <sheetName val="WS_Model"/>
      <sheetName val="RT_Model"/>
      <sheetName val="WS"/>
      <sheetName val="RT"/>
      <sheetName val="STK"/>
      <sheetName val="DLR base"/>
      <sheetName val="Changes in C_x0000__x0000_tbook"/>
      <sheetName val="Changes in C_x005f_x0000__x005f"/>
      <sheetName val="투자-국내2"/>
      <sheetName val="M1master"/>
      <sheetName val="DW 라인(현재)"/>
      <sheetName val="DW 라인(개선2 DW 1)"/>
      <sheetName val="Changes_in_C_x005f_x0000__x005f_x0000_tbook"/>
      <sheetName val="무쏘도장"/>
      <sheetName val="무쏘조립"/>
      <sheetName val="무쏘차체"/>
      <sheetName val="부품도장"/>
      <sheetName val="동명재고"/>
      <sheetName val="이스타나도장"/>
      <sheetName val="이스타나조립"/>
      <sheetName val="이스타나차체"/>
      <sheetName val="체어맨도장"/>
      <sheetName val="체어맨조립"/>
      <sheetName val="체어맨차체"/>
      <sheetName val="코란도도장"/>
      <sheetName val="코란도조립"/>
      <sheetName val="코란도차체"/>
      <sheetName val="full (2)"/>
      <sheetName val="CFLOW"/>
      <sheetName val="MPL 技連"/>
      <sheetName val="342E BLOCK"/>
      <sheetName val="Option code"/>
      <sheetName val="A"/>
      <sheetName val="Part Inputs"/>
      <sheetName val="Drop_List"/>
      <sheetName val="TCA"/>
      <sheetName val="TEMP1"/>
      <sheetName val="은행"/>
      <sheetName val="시산표"/>
      <sheetName val="検査状況"/>
      <sheetName val="担当者リンク表"/>
      <sheetName val="品質保証責任者届"/>
      <sheetName val="#REF!"/>
      <sheetName val="129346部番リスト"/>
      <sheetName val="集計ﾘｽﾄ"/>
      <sheetName val="V1"/>
      <sheetName val="진행_DATA_(2)3"/>
      <sheetName val="부서별_진행계획(부평프레스)3"/>
      <sheetName val="부서별_진행계획(Team용)3"/>
      <sheetName val="PV6_3_5L_LX5_GMX1703"/>
      <sheetName val="Changes_in_Costbook_-_Base_FWD3"/>
      <sheetName val="7_(2)3"/>
      <sheetName val="FTR_MACRo3"/>
      <sheetName val="??_DATA_(2)3"/>
      <sheetName val="4_1불량율3"/>
      <sheetName val="FUEL_FILLER3"/>
      <sheetName val="___DATA_(2)3"/>
      <sheetName val="Nov_053"/>
      <sheetName val="Financial_Model3"/>
      <sheetName val="매출대비_수선_비율3"/>
      <sheetName val="P-4_Equipment_Walk3"/>
      <sheetName val="완성차_미수금3"/>
      <sheetName val="SP_Summary3"/>
      <sheetName val="CASE_ASM3"/>
      <sheetName val="TOTAL_LIST2"/>
      <sheetName val="Price_Range2"/>
      <sheetName val="J150_승인진도관리_LIST2"/>
      <sheetName val="3_일반사상2"/>
      <sheetName val="2_대외공문1"/>
      <sheetName val="LX3_0_RR1"/>
      <sheetName val="추이CHART_1"/>
      <sheetName val="2_????1"/>
      <sheetName val="1st_Sum1"/>
      <sheetName val="Main_Model"/>
      <sheetName val="Changes_in_C1"/>
      <sheetName val="Changes_in_C_x005f_x005f_x005f_x0000__x005f"/>
      <sheetName val="Drop_Down_Data_-_DO_NOT_MODIFY"/>
      <sheetName val="2_____"/>
      <sheetName val="More_Info"/>
      <sheetName val="02_25"/>
      <sheetName val="Roll_Out_-_Limit"/>
      <sheetName val="PVE_Master_old"/>
      <sheetName val="PVE_Master"/>
      <sheetName val="Data_Validation"/>
      <sheetName val="품질지수_실적"/>
      <sheetName val="Threat_Category"/>
      <sheetName val="Drop_Down_List"/>
      <sheetName val="Changes_in_C_x005f_x005f_x005f_x005f_x005f_x005f_"/>
      <sheetName val="Data_Validations"/>
      <sheetName val="Vehicle_Master"/>
      <sheetName val="MACRO1_XLM"/>
      <sheetName val="SMT_CT_Master"/>
      <sheetName val="Category_Master"/>
      <sheetName val="Jun_Daily_Plan"/>
      <sheetName val="Daily_WS-RT"/>
      <sheetName val="By_Qualter"/>
      <sheetName val="By_DLRs"/>
      <sheetName val="DLR_base"/>
      <sheetName val="Variablen"/>
      <sheetName val="e-1810_A"/>
      <sheetName val="RATING"/>
      <sheetName val="Bid_Sheet"/>
      <sheetName val="Diesel 2,4 l coldend 4 WD"/>
      <sheetName val="Market Data"/>
      <sheetName val="CAUDIT"/>
      <sheetName val="업종별"/>
      <sheetName val="CPK"/>
      <sheetName val="Changes_in_Ctbook"/>
      <sheetName val="Changes_in_C_x005f_x0000__x005f"/>
      <sheetName val="Import"/>
      <sheetName val="暂作价清单"/>
      <sheetName val="PROG현황"/>
      <sheetName val="총 괄"/>
      <sheetName val="X3ATRH.CR"/>
      <sheetName val="BOX"/>
      <sheetName val="SEQ"/>
      <sheetName val="b_spec_ph2(batch5)"/>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sheetData sheetId="257"/>
      <sheetData sheetId="258"/>
      <sheetData sheetId="259"/>
      <sheetData sheetId="260"/>
      <sheetData sheetId="261"/>
      <sheetData sheetId="262"/>
      <sheetData sheetId="263"/>
      <sheetData sheetId="264"/>
      <sheetData sheetId="265"/>
      <sheetData sheetId="266"/>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refreshError="1"/>
      <sheetData sheetId="359"/>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sheetData sheetId="369"/>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진행 DATA (2)"/>
      <sheetName val="Cover"/>
      <sheetName val="관리방안"/>
      <sheetName val="부서별 진행계획(부평프레스)"/>
      <sheetName val="부서별 진행계획(Team용)"/>
      <sheetName val="진행 DATA _2_"/>
      <sheetName val="표지"/>
      <sheetName val="resume"/>
      <sheetName val="BRAKE"/>
      <sheetName val="#REF"/>
      <sheetName val="J150 승인진도관리 LIST"/>
      <sheetName val="LIST"/>
      <sheetName val="TOTAL LIST"/>
      <sheetName val="EXP-COST"/>
      <sheetName val="T진도"/>
      <sheetName val="A-100전제"/>
      <sheetName val="data"/>
      <sheetName val="Price Range"/>
      <sheetName val="세계수요종합OK"/>
      <sheetName val="계DATA"/>
      <sheetName val="실DATA "/>
      <sheetName val="완성차 미수금"/>
      <sheetName val="현황"/>
      <sheetName val="시설투자"/>
      <sheetName val="CAUDIT"/>
      <sheetName val="Revision Record"/>
      <sheetName val="차수"/>
      <sheetName val="2"/>
      <sheetName val="PV6 3.5L LX5 GMX170"/>
      <sheetName val="개인별 필수이수과목 수(신청대상자4갑7-대리)"/>
      <sheetName val="0E Energy"/>
      <sheetName val="0C N&amp;V_PIT GAP"/>
      <sheetName val="7 (2)"/>
      <sheetName val="**1"/>
      <sheetName val="실행준비"/>
      <sheetName val="LWR"/>
      <sheetName val="SIDE"/>
      <sheetName val="UPR"/>
      <sheetName val="Sumy-WL"/>
      <sheetName val="Sheet1"/>
      <sheetName val="Tbom-tot"/>
      <sheetName val="초기화면"/>
      <sheetName val="기안"/>
      <sheetName val="2.대외공문"/>
      <sheetName val="총괄표"/>
      <sheetName val="DBL LPG시험"/>
      <sheetName val="협조전"/>
      <sheetName val="계산program"/>
      <sheetName val="__1"/>
      <sheetName val="WEIGHT"/>
      <sheetName val="매출DATA"/>
      <sheetName val="LL"/>
      <sheetName val="DWMC"/>
      <sheetName val="Summary-Korea"/>
      <sheetName val="군산공장추가구매"/>
      <sheetName val="가동율그래프"/>
      <sheetName val="제조부문배부"/>
      <sheetName val="사양조정"/>
      <sheetName val="F-COST"/>
      <sheetName val="000000"/>
      <sheetName val="SGM620-02  Fcst"/>
      <sheetName val="등록의뢰"/>
      <sheetName val="카메라"/>
      <sheetName val="Team 종합"/>
      <sheetName val="전체실적"/>
      <sheetName val="소재절감2"/>
      <sheetName val="FUEL FILLER"/>
      <sheetName val="PILOT APP."/>
      <sheetName val="W-현원가"/>
      <sheetName val="16"/>
      <sheetName val="소재절감(실제A)"/>
      <sheetName val="재질변경(실제A)"/>
      <sheetName val="팀별 합계"/>
      <sheetName val="소재절감(실제B)"/>
      <sheetName val="전기일위대가"/>
      <sheetName val="항목(1)"/>
      <sheetName val="효율계획(당월)"/>
      <sheetName val="지정공장"/>
      <sheetName val="서울정비"/>
      <sheetName val="차체"/>
      <sheetName val="MH_생산"/>
      <sheetName val="BOM"/>
      <sheetName val="M1master"/>
      <sheetName val="교육계획"/>
      <sheetName val="Drop List"/>
      <sheetName val="BND"/>
      <sheetName val="자체실적1Q"/>
      <sheetName val="xxxxxx"/>
      <sheetName val="적용환율"/>
      <sheetName val="SGM610-02  Fcst"/>
      <sheetName val="원97"/>
      <sheetName val="engline"/>
      <sheetName val="GRACE"/>
      <sheetName val="R&amp;D"/>
      <sheetName val="1st"/>
      <sheetName val="126.255"/>
      <sheetName val="유화"/>
      <sheetName val="MH_??"/>
      <sheetName val="RATING"/>
      <sheetName val="냉연"/>
      <sheetName val="ORIGIN"/>
      <sheetName val="3월"/>
      <sheetName val="월별직장평가"/>
      <sheetName val="주행"/>
      <sheetName val="건수"/>
      <sheetName val="노무비분석"/>
      <sheetName val="Loss절감지표"/>
      <sheetName val="불량재료비절감 지표"/>
      <sheetName val="2012년 APQP 년간 계획"/>
      <sheetName val="RPN 목록표(TOTAL)"/>
      <sheetName val="980"/>
      <sheetName val="세부"/>
      <sheetName val="법인+비법인"/>
      <sheetName val="LANOS"/>
      <sheetName val="LEGANZA"/>
      <sheetName val="NUBIRA"/>
      <sheetName val="CIELO발주"/>
      <sheetName val="CD-실적"/>
      <sheetName val="첨부3"/>
      <sheetName val="Assumption Input"/>
      <sheetName val="ML"/>
      <sheetName val="2.????"/>
      <sheetName val="CF"/>
      <sheetName val="손익계산서"/>
      <sheetName val="Criteria"/>
      <sheetName val="3.일반사상"/>
      <sheetName val="PC%계산"/>
      <sheetName val="12-30"/>
      <sheetName val="Macro1"/>
      <sheetName val="LX3.0 RR"/>
      <sheetName val="검토사항"/>
      <sheetName val="Sheet"/>
      <sheetName val="132下実施期GAP"/>
      <sheetName val="p2-1"/>
      <sheetName val="採否比較金額"/>
      <sheetName val="評価比較件数"/>
      <sheetName val="Sheet2"/>
      <sheetName val="정철호"/>
      <sheetName val="5. FL TEST"/>
      <sheetName val="MH___"/>
      <sheetName val="차체 품안표"/>
      <sheetName val="LD100 (2)"/>
      <sheetName val="O_SPEC"/>
      <sheetName val="PRR Summary"/>
      <sheetName val="임률(주해)"/>
      <sheetName val="임률(문등)"/>
      <sheetName val="NAME"/>
      <sheetName val="alc code"/>
      <sheetName val="추이도"/>
      <sheetName val="OLD"/>
      <sheetName val="CFLOW"/>
      <sheetName val="신청현황"/>
      <sheetName val="FAB별"/>
      <sheetName val="2.____"/>
      <sheetName val="MC&amp;다변화"/>
      <sheetName val="경영현황"/>
      <sheetName val="B"/>
      <sheetName val="_REF"/>
      <sheetName val="2_대외공문"/>
      <sheetName val="진행 DATA (2) ྤ_x001b_"/>
      <sheetName val="삭제금지"/>
      <sheetName val="130114"/>
      <sheetName val="RD제품개발투자비(매가)"/>
      <sheetName val="1st Sum"/>
      <sheetName val="손익(sum)"/>
      <sheetName val="M-P2-HW"/>
      <sheetName val="RDLEVLST"/>
      <sheetName val="캠사양옵션사례"/>
      <sheetName val="경영재무 (입력)"/>
      <sheetName val="생산현황 (입력)"/>
      <sheetName val="연구개발 (입력)"/>
      <sheetName val="일반현황 (입력)"/>
      <sheetName val="품질관리 (입력)"/>
      <sheetName val="CAR"/>
      <sheetName val="96연구소인건비"/>
      <sheetName val="Pre_Pilot"/>
      <sheetName val="전략"/>
      <sheetName val="SP"/>
      <sheetName val="GB-IC Villingen GG"/>
      <sheetName val="OPEN3200"/>
      <sheetName val="원가절감종합"/>
      <sheetName val="(BS,CF)-BACK"/>
      <sheetName val="첨부4.기술평가서"/>
      <sheetName val="표"/>
      <sheetName val="장기계획 GMDAT"/>
      <sheetName val="작동logic"/>
      <sheetName val="검사성적서(갑)"/>
      <sheetName val="94B"/>
      <sheetName val="VT원단위"/>
      <sheetName val="기준"/>
      <sheetName val="현금경비중역"/>
      <sheetName val="첨부4.3D기술평가서"/>
      <sheetName val="712"/>
      <sheetName val="J100"/>
      <sheetName val="금액내역서"/>
      <sheetName val="재료비"/>
      <sheetName val="rt"/>
      <sheetName val="공조생기"/>
      <sheetName val="원본1"/>
      <sheetName val="광주공장"/>
      <sheetName val="6월수불"/>
      <sheetName val="FTR MACRo"/>
      <sheetName val="계수"/>
      <sheetName val="major"/>
      <sheetName val="0000000"/>
      <sheetName val="11. Investment"/>
      <sheetName val="5. SBU Profit"/>
      <sheetName val="4. Comparison"/>
      <sheetName val="SVMC"/>
      <sheetName val="3. PLCR Analysis Summary"/>
      <sheetName val="10. Manning"/>
      <sheetName val="입출"/>
      <sheetName val="Claim이력_수출내자"/>
      <sheetName val="Claim이력_내수내자"/>
      <sheetName val="Code"/>
      <sheetName val="Data Table"/>
      <sheetName val="KA021901"/>
      <sheetName val="지점장"/>
      <sheetName val="TOTAL"/>
      <sheetName val="계산 DATA 입력"/>
      <sheetName val="계산정보"/>
      <sheetName val="96"/>
      <sheetName val="실적(Q11)"/>
      <sheetName val="예산(Q11)"/>
      <sheetName val="1주"/>
      <sheetName val="2주"/>
      <sheetName val="3주"/>
      <sheetName val="4주"/>
      <sheetName val="1월"/>
      <sheetName val="Macro2"/>
      <sheetName val="업체현황(설계)"/>
      <sheetName val="생산전망"/>
      <sheetName val="매출생산"/>
      <sheetName val="첨부5"/>
      <sheetName val="수리결과"/>
      <sheetName val="목록"/>
      <sheetName val="12월2주차"/>
      <sheetName val="MOTO"/>
      <sheetName val="Taux horaires"/>
      <sheetName val="Import"/>
      <sheetName val="OBP volume"/>
      <sheetName val="Constant"/>
      <sheetName val="尾门板总成-0808"/>
    </sheetNames>
    <sheetDataSet>
      <sheetData sheetId="0" refreshError="1"/>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ationale"/>
      <sheetName val="Detail Info"/>
    </sheetNames>
    <sheetDataSet>
      <sheetData sheetId="0">
        <row r="1">
          <cell r="A1" t="str">
            <v>Notice of Decision (NoD)</v>
          </cell>
        </row>
      </sheetData>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0"/>
  <sheetViews>
    <sheetView showGridLines="0" tabSelected="1" zoomScale="80" zoomScaleNormal="80" workbookViewId="0">
      <selection activeCell="D98" sqref="D98"/>
    </sheetView>
  </sheetViews>
  <sheetFormatPr defaultColWidth="9.140625" defaultRowHeight="15"/>
  <cols>
    <col min="1" max="1" width="8.140625" style="20" customWidth="1"/>
    <col min="2" max="2" width="35.85546875" style="20" customWidth="1"/>
    <col min="3" max="4" width="13.42578125" style="20" customWidth="1"/>
    <col min="5" max="5" width="11.7109375" style="20" customWidth="1"/>
    <col min="6" max="6" width="9.7109375" style="15" bestFit="1" customWidth="1"/>
    <col min="7" max="7" width="13.5703125" style="15" customWidth="1"/>
    <col min="8" max="8" width="24.42578125" style="15" customWidth="1"/>
    <col min="9" max="9" width="14.7109375" style="15" customWidth="1"/>
    <col min="10" max="10" width="12.7109375" style="28" customWidth="1"/>
    <col min="11" max="12" width="15.85546875" style="28" bestFit="1" customWidth="1"/>
    <col min="13" max="13" width="9.7109375" style="15" bestFit="1" customWidth="1"/>
    <col min="14" max="14" width="9.140625" style="15"/>
    <col min="15" max="15" width="12.42578125" style="15" customWidth="1"/>
    <col min="16" max="16384" width="9.140625" style="15"/>
  </cols>
  <sheetData>
    <row r="1" spans="1:13" ht="26.25">
      <c r="F1" s="27" t="s">
        <v>155</v>
      </c>
    </row>
    <row r="2" spans="1:13" ht="15.75">
      <c r="F2" s="194" t="s">
        <v>176</v>
      </c>
    </row>
    <row r="3" spans="1:13" ht="15.75">
      <c r="B3" s="4" t="s">
        <v>66</v>
      </c>
      <c r="C3" s="5"/>
      <c r="D3" s="5"/>
      <c r="E3" s="5"/>
      <c r="F3" s="5"/>
      <c r="G3" s="5"/>
      <c r="H3" s="5"/>
      <c r="I3" s="5"/>
      <c r="J3" s="5"/>
      <c r="K3" s="5"/>
    </row>
    <row r="4" spans="1:13">
      <c r="B4" s="29" t="s">
        <v>65</v>
      </c>
      <c r="I4" s="30"/>
      <c r="J4" s="15" t="s">
        <v>139</v>
      </c>
    </row>
    <row r="5" spans="1:13" ht="15.75">
      <c r="B5" s="196" t="s">
        <v>177</v>
      </c>
      <c r="I5" s="31"/>
      <c r="J5" s="15" t="s">
        <v>140</v>
      </c>
    </row>
    <row r="6" spans="1:13">
      <c r="B6" s="29" t="s">
        <v>64</v>
      </c>
      <c r="I6" s="32"/>
      <c r="J6" s="15" t="s">
        <v>141</v>
      </c>
    </row>
    <row r="7" spans="1:13">
      <c r="B7" s="29" t="s">
        <v>169</v>
      </c>
    </row>
    <row r="8" spans="1:13">
      <c r="B8" s="29" t="s">
        <v>170</v>
      </c>
    </row>
    <row r="9" spans="1:13">
      <c r="B9" s="29" t="s">
        <v>171</v>
      </c>
    </row>
    <row r="10" spans="1:13">
      <c r="B10" s="29" t="s">
        <v>172</v>
      </c>
    </row>
    <row r="11" spans="1:13">
      <c r="B11" s="29" t="s">
        <v>63</v>
      </c>
    </row>
    <row r="12" spans="1:13">
      <c r="B12" s="29" t="s">
        <v>62</v>
      </c>
    </row>
    <row r="13" spans="1:13" s="14" customFormat="1">
      <c r="B13" s="23"/>
      <c r="C13" s="23"/>
      <c r="D13" s="23"/>
      <c r="E13" s="23"/>
      <c r="F13" s="23"/>
      <c r="K13" s="33"/>
      <c r="L13" s="33"/>
      <c r="M13" s="33"/>
    </row>
    <row r="14" spans="1:13" ht="26.25">
      <c r="A14" s="21" t="s">
        <v>61</v>
      </c>
      <c r="B14" s="34"/>
      <c r="C14" s="35"/>
      <c r="D14" s="35"/>
      <c r="E14" s="35"/>
      <c r="F14" s="35"/>
      <c r="G14" s="36"/>
      <c r="H14" s="36"/>
      <c r="I14" s="36"/>
      <c r="J14" s="36"/>
      <c r="K14" s="37"/>
      <c r="L14" s="37"/>
      <c r="M14" s="28"/>
    </row>
    <row r="15" spans="1:13" ht="18.75">
      <c r="A15" s="22"/>
      <c r="B15" s="23"/>
      <c r="C15" s="23"/>
      <c r="D15" s="23"/>
      <c r="E15" s="193"/>
      <c r="F15" s="23"/>
      <c r="G15" s="14"/>
      <c r="H15" s="14"/>
      <c r="I15" s="14"/>
      <c r="J15" s="14"/>
      <c r="K15" s="33"/>
      <c r="L15" s="33"/>
      <c r="M15" s="28"/>
    </row>
    <row r="16" spans="1:13" ht="18.75">
      <c r="A16" s="15"/>
      <c r="B16" s="38" t="s">
        <v>60</v>
      </c>
      <c r="H16" s="38" t="s">
        <v>34</v>
      </c>
      <c r="I16" s="20"/>
      <c r="J16" s="20"/>
      <c r="K16" s="20"/>
      <c r="L16" s="15"/>
    </row>
    <row r="17" spans="1:12">
      <c r="A17" s="15"/>
      <c r="D17" s="39" t="s">
        <v>59</v>
      </c>
      <c r="H17" s="20"/>
      <c r="I17" s="20"/>
      <c r="J17" s="20"/>
      <c r="K17" s="20"/>
      <c r="L17" s="15"/>
    </row>
    <row r="18" spans="1:12">
      <c r="A18" s="15"/>
      <c r="B18" s="29"/>
      <c r="C18" s="40"/>
      <c r="D18" s="41" t="s">
        <v>35</v>
      </c>
      <c r="E18" s="42"/>
      <c r="H18" s="43"/>
      <c r="I18" s="40"/>
      <c r="J18" s="41" t="s">
        <v>35</v>
      </c>
      <c r="K18" s="42"/>
      <c r="L18" s="15"/>
    </row>
    <row r="19" spans="1:12">
      <c r="A19" s="15"/>
      <c r="C19" s="44" t="s">
        <v>173</v>
      </c>
      <c r="D19" s="45" t="s">
        <v>4</v>
      </c>
      <c r="E19" s="45" t="s">
        <v>58</v>
      </c>
      <c r="H19" s="20"/>
      <c r="I19" s="45" t="s">
        <v>174</v>
      </c>
      <c r="J19" s="45" t="s">
        <v>4</v>
      </c>
      <c r="K19" s="45" t="s">
        <v>4</v>
      </c>
      <c r="L19" s="15"/>
    </row>
    <row r="20" spans="1:12" ht="18.75">
      <c r="A20" s="15"/>
      <c r="B20" s="46" t="s">
        <v>164</v>
      </c>
      <c r="C20" s="47"/>
      <c r="D20" s="47"/>
      <c r="E20" s="48"/>
      <c r="F20" s="6" t="s">
        <v>152</v>
      </c>
      <c r="H20" s="46" t="s">
        <v>157</v>
      </c>
      <c r="I20" s="47"/>
      <c r="J20" s="47"/>
      <c r="K20" s="48"/>
      <c r="L20" s="15"/>
    </row>
    <row r="21" spans="1:12" ht="15.75">
      <c r="A21" s="15"/>
      <c r="B21" s="49" t="s">
        <v>6</v>
      </c>
      <c r="C21" s="50" t="s">
        <v>13</v>
      </c>
      <c r="D21" s="50" t="s">
        <v>12</v>
      </c>
      <c r="E21" s="51" t="s">
        <v>18</v>
      </c>
      <c r="H21" s="49" t="s">
        <v>6</v>
      </c>
      <c r="I21" s="50" t="s">
        <v>0</v>
      </c>
      <c r="J21" s="50" t="s">
        <v>1</v>
      </c>
      <c r="K21" s="51" t="s">
        <v>2</v>
      </c>
      <c r="L21" s="15"/>
    </row>
    <row r="22" spans="1:12" ht="15.75">
      <c r="A22" s="15"/>
      <c r="B22" s="49" t="s">
        <v>53</v>
      </c>
      <c r="C22" s="52">
        <v>4000</v>
      </c>
      <c r="D22" s="52">
        <v>4000</v>
      </c>
      <c r="E22" s="53">
        <v>0</v>
      </c>
      <c r="F22" s="7" t="s">
        <v>159</v>
      </c>
      <c r="H22" s="49" t="s">
        <v>53</v>
      </c>
      <c r="I22" s="52">
        <v>30000</v>
      </c>
      <c r="J22" s="52">
        <v>35000</v>
      </c>
      <c r="K22" s="53">
        <v>40000</v>
      </c>
      <c r="L22" s="7" t="s">
        <v>136</v>
      </c>
    </row>
    <row r="23" spans="1:12" ht="15.75">
      <c r="A23" s="15"/>
      <c r="B23" s="54" t="s">
        <v>156</v>
      </c>
      <c r="C23" s="55">
        <v>2000</v>
      </c>
      <c r="D23" s="55">
        <v>3000</v>
      </c>
      <c r="E23" s="56">
        <v>1000</v>
      </c>
      <c r="F23" s="6" t="s">
        <v>151</v>
      </c>
      <c r="H23" s="54" t="s">
        <v>156</v>
      </c>
      <c r="I23" s="55">
        <v>14000</v>
      </c>
      <c r="J23" s="55">
        <v>30000</v>
      </c>
      <c r="K23" s="56">
        <v>34000</v>
      </c>
      <c r="L23" s="15"/>
    </row>
    <row r="24" spans="1:12" s="16" customFormat="1" ht="15.75">
      <c r="B24" s="57" t="s">
        <v>26</v>
      </c>
      <c r="C24" s="58">
        <f>C22+C23</f>
        <v>6000</v>
      </c>
      <c r="D24" s="58">
        <f t="shared" ref="D24:E24" si="0">D22+D23</f>
        <v>7000</v>
      </c>
      <c r="E24" s="58">
        <f t="shared" si="0"/>
        <v>1000</v>
      </c>
      <c r="H24" s="57" t="s">
        <v>26</v>
      </c>
      <c r="I24" s="58">
        <f>I22+I23</f>
        <v>44000</v>
      </c>
      <c r="J24" s="58">
        <f t="shared" ref="J24" si="1">J22+J23</f>
        <v>65000</v>
      </c>
      <c r="K24" s="59">
        <f t="shared" ref="K24" si="2">K22+K23</f>
        <v>74000</v>
      </c>
    </row>
    <row r="25" spans="1:12">
      <c r="A25" s="15"/>
      <c r="B25" s="60" t="s">
        <v>57</v>
      </c>
      <c r="C25" s="15"/>
      <c r="D25" s="15"/>
      <c r="E25" s="15"/>
      <c r="F25" s="20"/>
      <c r="J25" s="15"/>
      <c r="K25" s="15"/>
      <c r="L25" s="15"/>
    </row>
    <row r="26" spans="1:12">
      <c r="A26" s="15"/>
      <c r="D26" s="39" t="s">
        <v>56</v>
      </c>
      <c r="F26" s="61"/>
      <c r="H26" s="20"/>
      <c r="I26" s="20"/>
      <c r="J26" s="20"/>
      <c r="K26" s="20"/>
      <c r="L26" s="15"/>
    </row>
    <row r="27" spans="1:12">
      <c r="A27" s="15"/>
      <c r="B27" s="29"/>
      <c r="C27" s="40"/>
      <c r="D27" s="41" t="s">
        <v>35</v>
      </c>
      <c r="E27" s="42"/>
      <c r="F27" s="62"/>
      <c r="H27" s="43"/>
      <c r="I27" s="40"/>
      <c r="J27" s="41" t="s">
        <v>35</v>
      </c>
      <c r="K27" s="42"/>
      <c r="L27" s="15"/>
    </row>
    <row r="28" spans="1:12" ht="15.75">
      <c r="A28" s="15"/>
      <c r="C28" s="44" t="s">
        <v>5</v>
      </c>
      <c r="D28" s="45" t="s">
        <v>5</v>
      </c>
      <c r="E28" s="45" t="s">
        <v>174</v>
      </c>
      <c r="F28" s="63"/>
      <c r="H28" s="20"/>
      <c r="I28" s="45" t="s">
        <v>174</v>
      </c>
      <c r="J28" s="45" t="s">
        <v>4</v>
      </c>
      <c r="K28" s="45" t="s">
        <v>4</v>
      </c>
      <c r="L28" s="15"/>
    </row>
    <row r="29" spans="1:12" ht="18.75">
      <c r="A29" s="15"/>
      <c r="B29" s="64" t="s">
        <v>55</v>
      </c>
      <c r="C29" s="47"/>
      <c r="D29" s="47"/>
      <c r="E29" s="48"/>
      <c r="F29" s="50"/>
      <c r="H29" s="46" t="s">
        <v>158</v>
      </c>
      <c r="I29" s="47"/>
      <c r="J29" s="47"/>
      <c r="K29" s="48"/>
      <c r="L29" s="15"/>
    </row>
    <row r="30" spans="1:12" ht="15.75">
      <c r="A30" s="15"/>
      <c r="B30" s="49" t="s">
        <v>6</v>
      </c>
      <c r="C30" s="50"/>
      <c r="D30" s="50"/>
      <c r="E30" s="51" t="s">
        <v>2</v>
      </c>
      <c r="F30" s="65"/>
      <c r="H30" s="49" t="s">
        <v>6</v>
      </c>
      <c r="I30" s="50" t="s">
        <v>0</v>
      </c>
      <c r="J30" s="50" t="s">
        <v>1</v>
      </c>
      <c r="K30" s="51" t="s">
        <v>2</v>
      </c>
      <c r="L30" s="15"/>
    </row>
    <row r="31" spans="1:12" ht="15.75">
      <c r="A31" s="15"/>
      <c r="B31" s="49" t="s">
        <v>53</v>
      </c>
      <c r="C31" s="31"/>
      <c r="D31" s="31"/>
      <c r="E31" s="53">
        <v>-3000</v>
      </c>
      <c r="F31" s="7" t="s">
        <v>159</v>
      </c>
      <c r="H31" s="49" t="s">
        <v>53</v>
      </c>
      <c r="I31" s="52">
        <v>100000</v>
      </c>
      <c r="J31" s="52">
        <v>125000</v>
      </c>
      <c r="K31" s="53">
        <v>145000</v>
      </c>
      <c r="L31" s="7" t="s">
        <v>136</v>
      </c>
    </row>
    <row r="32" spans="1:12" ht="15.75">
      <c r="A32" s="15"/>
      <c r="B32" s="54" t="s">
        <v>156</v>
      </c>
      <c r="C32" s="66"/>
      <c r="D32" s="66"/>
      <c r="E32" s="56">
        <v>1000</v>
      </c>
      <c r="F32" s="6" t="s">
        <v>151</v>
      </c>
      <c r="H32" s="54" t="s">
        <v>156</v>
      </c>
      <c r="I32" s="55">
        <v>50000</v>
      </c>
      <c r="J32" s="55">
        <v>135000</v>
      </c>
      <c r="K32" s="56">
        <v>140000</v>
      </c>
      <c r="L32" s="15"/>
    </row>
    <row r="33" spans="1:13" s="16" customFormat="1" ht="15.75">
      <c r="B33" s="57" t="s">
        <v>26</v>
      </c>
      <c r="C33" s="58">
        <f>C31+C32</f>
        <v>0</v>
      </c>
      <c r="D33" s="58">
        <f t="shared" ref="D33" si="3">D31+D32</f>
        <v>0</v>
      </c>
      <c r="E33" s="59">
        <f t="shared" ref="E33" si="4">E31+E32</f>
        <v>-2000</v>
      </c>
      <c r="H33" s="57" t="s">
        <v>26</v>
      </c>
      <c r="I33" s="58">
        <f>I31+I32</f>
        <v>150000</v>
      </c>
      <c r="J33" s="58">
        <f t="shared" ref="J33" si="5">J31+J32</f>
        <v>260000</v>
      </c>
      <c r="K33" s="59">
        <f t="shared" ref="K33" si="6">K31+K32</f>
        <v>285000</v>
      </c>
    </row>
    <row r="34" spans="1:13">
      <c r="A34" s="15"/>
      <c r="B34" s="8" t="s">
        <v>160</v>
      </c>
      <c r="C34" s="67"/>
      <c r="D34" s="67"/>
      <c r="E34" s="67"/>
      <c r="H34" s="67"/>
      <c r="I34" s="67"/>
      <c r="J34" s="67"/>
      <c r="K34" s="15"/>
      <c r="L34" s="15"/>
    </row>
    <row r="35" spans="1:13">
      <c r="A35" s="15"/>
      <c r="J35" s="15"/>
      <c r="K35" s="15"/>
      <c r="L35" s="15"/>
    </row>
    <row r="36" spans="1:13">
      <c r="A36" s="15"/>
      <c r="B36" s="29"/>
      <c r="C36" s="40"/>
      <c r="D36" s="41" t="s">
        <v>35</v>
      </c>
      <c r="E36" s="42"/>
      <c r="J36" s="15"/>
      <c r="K36" s="15"/>
      <c r="L36" s="15"/>
    </row>
    <row r="37" spans="1:13">
      <c r="A37" s="15"/>
      <c r="C37" s="45" t="s">
        <v>174</v>
      </c>
      <c r="D37" s="45" t="s">
        <v>4</v>
      </c>
      <c r="E37" s="45" t="s">
        <v>4</v>
      </c>
      <c r="J37" s="15"/>
      <c r="K37" s="15"/>
      <c r="L37" s="15"/>
    </row>
    <row r="38" spans="1:13" ht="18.75">
      <c r="A38" s="15"/>
      <c r="B38" s="64" t="s">
        <v>54</v>
      </c>
      <c r="C38" s="47"/>
      <c r="D38" s="47"/>
      <c r="E38" s="48"/>
      <c r="J38" s="15"/>
      <c r="K38" s="15"/>
      <c r="L38" s="15"/>
    </row>
    <row r="39" spans="1:13" ht="15.75">
      <c r="A39" s="15"/>
      <c r="B39" s="49" t="s">
        <v>6</v>
      </c>
      <c r="C39" s="50" t="s">
        <v>0</v>
      </c>
      <c r="D39" s="50" t="s">
        <v>1</v>
      </c>
      <c r="E39" s="51" t="s">
        <v>2</v>
      </c>
      <c r="J39" s="15"/>
      <c r="K39" s="15"/>
      <c r="L39" s="15"/>
    </row>
    <row r="40" spans="1:13" ht="15.75">
      <c r="A40" s="15"/>
      <c r="B40" s="49" t="s">
        <v>53</v>
      </c>
      <c r="C40" s="52">
        <v>1000</v>
      </c>
      <c r="D40" s="52">
        <v>-1000</v>
      </c>
      <c r="E40" s="53">
        <v>-1500</v>
      </c>
      <c r="J40" s="15"/>
      <c r="K40" s="15"/>
      <c r="L40" s="15"/>
    </row>
    <row r="41" spans="1:13" ht="15.75">
      <c r="A41" s="15"/>
      <c r="B41" s="54" t="s">
        <v>156</v>
      </c>
      <c r="C41" s="55">
        <v>1000</v>
      </c>
      <c r="D41" s="55">
        <v>1500</v>
      </c>
      <c r="E41" s="56">
        <v>-500</v>
      </c>
      <c r="J41" s="15"/>
      <c r="K41" s="15"/>
      <c r="L41" s="15"/>
    </row>
    <row r="42" spans="1:13" s="16" customFormat="1" ht="15.75">
      <c r="B42" s="57" t="s">
        <v>26</v>
      </c>
      <c r="C42" s="58">
        <f>C40+C41</f>
        <v>2000</v>
      </c>
      <c r="D42" s="58">
        <f t="shared" ref="D42" si="7">D40+D41</f>
        <v>500</v>
      </c>
      <c r="E42" s="59">
        <f t="shared" ref="E42" si="8">E40+E41</f>
        <v>-2000</v>
      </c>
    </row>
    <row r="43" spans="1:13" ht="18.75">
      <c r="A43" s="22"/>
      <c r="B43" s="68" t="s">
        <v>147</v>
      </c>
      <c r="C43" s="23"/>
      <c r="D43" s="23"/>
      <c r="E43" s="23"/>
      <c r="F43" s="23"/>
      <c r="G43" s="14"/>
      <c r="H43" s="14"/>
      <c r="I43" s="14"/>
      <c r="J43" s="14"/>
      <c r="K43" s="33"/>
      <c r="L43" s="33"/>
      <c r="M43" s="28"/>
    </row>
    <row r="44" spans="1:13" ht="18.75">
      <c r="A44" s="22"/>
      <c r="B44" s="23"/>
      <c r="C44" s="23"/>
      <c r="D44" s="23"/>
      <c r="E44" s="23"/>
      <c r="F44" s="23"/>
      <c r="G44" s="14"/>
      <c r="H44" s="14"/>
      <c r="I44" s="14"/>
      <c r="J44" s="14"/>
      <c r="K44" s="33"/>
      <c r="L44" s="33"/>
      <c r="M44" s="28"/>
    </row>
    <row r="45" spans="1:13" ht="26.25">
      <c r="A45" s="21" t="s">
        <v>52</v>
      </c>
      <c r="B45" s="34"/>
      <c r="C45" s="35"/>
      <c r="D45" s="35"/>
      <c r="E45" s="35"/>
      <c r="F45" s="35"/>
      <c r="G45" s="36"/>
      <c r="H45" s="36"/>
      <c r="I45" s="36"/>
      <c r="J45" s="36"/>
      <c r="K45" s="37"/>
      <c r="L45" s="37"/>
      <c r="M45" s="28"/>
    </row>
    <row r="46" spans="1:13" ht="18.75">
      <c r="A46" s="22"/>
      <c r="B46" s="23"/>
      <c r="C46" s="23"/>
      <c r="D46" s="23"/>
      <c r="E46" s="23"/>
      <c r="F46" s="23"/>
      <c r="G46" s="14"/>
      <c r="H46" s="14"/>
      <c r="I46" s="14"/>
      <c r="J46" s="14"/>
      <c r="K46" s="33"/>
      <c r="L46" s="33"/>
      <c r="M46" s="28"/>
    </row>
    <row r="47" spans="1:13" ht="18.75">
      <c r="B47" s="22" t="s">
        <v>51</v>
      </c>
      <c r="C47" s="23"/>
      <c r="D47" s="23"/>
      <c r="E47" s="23"/>
      <c r="F47" s="23"/>
      <c r="G47" s="14"/>
      <c r="H47" s="22" t="s">
        <v>50</v>
      </c>
      <c r="I47" s="23"/>
      <c r="J47" s="23"/>
      <c r="K47" s="23"/>
      <c r="L47" s="33"/>
      <c r="M47" s="28"/>
    </row>
    <row r="48" spans="1:13" ht="18.75">
      <c r="A48" s="14"/>
      <c r="B48" s="64" t="s">
        <v>14</v>
      </c>
      <c r="C48" s="47"/>
      <c r="D48" s="47"/>
      <c r="E48" s="48"/>
      <c r="F48" s="63"/>
      <c r="G48" s="14"/>
      <c r="H48" s="64" t="s">
        <v>14</v>
      </c>
      <c r="I48" s="47"/>
      <c r="J48" s="47"/>
      <c r="K48" s="48"/>
      <c r="L48" s="33"/>
      <c r="M48" s="28"/>
    </row>
    <row r="49" spans="1:13" ht="15.75">
      <c r="A49" s="14"/>
      <c r="B49" s="49" t="s">
        <v>6</v>
      </c>
      <c r="C49" s="50" t="s">
        <v>13</v>
      </c>
      <c r="D49" s="50" t="s">
        <v>12</v>
      </c>
      <c r="E49" s="51" t="s">
        <v>18</v>
      </c>
      <c r="F49" s="50"/>
      <c r="G49" s="14"/>
      <c r="H49" s="49" t="s">
        <v>6</v>
      </c>
      <c r="I49" s="50"/>
      <c r="J49" s="50"/>
      <c r="K49" s="51" t="s">
        <v>2</v>
      </c>
      <c r="L49" s="33"/>
      <c r="M49" s="28"/>
    </row>
    <row r="50" spans="1:13" ht="15.75">
      <c r="A50" s="14"/>
      <c r="B50" s="69" t="s">
        <v>3</v>
      </c>
      <c r="C50" s="70">
        <f>'Early Credit Worksheet'!C24</f>
        <v>6000</v>
      </c>
      <c r="D50" s="70">
        <f>'Early Credit Worksheet'!D24</f>
        <v>7000</v>
      </c>
      <c r="E50" s="71">
        <f>'Early Credit Worksheet'!E24</f>
        <v>1000</v>
      </c>
      <c r="F50" s="72"/>
      <c r="G50" s="14"/>
      <c r="H50" s="69" t="s">
        <v>3</v>
      </c>
      <c r="I50" s="66"/>
      <c r="J50" s="66"/>
      <c r="K50" s="71">
        <f>'Early Credit Worksheet'!E33</f>
        <v>-2000</v>
      </c>
      <c r="L50" s="72" t="s">
        <v>49</v>
      </c>
      <c r="M50" s="28"/>
    </row>
    <row r="51" spans="1:13" ht="15.75">
      <c r="A51" s="14"/>
      <c r="B51" s="60"/>
      <c r="C51" s="23"/>
      <c r="D51" s="23"/>
      <c r="E51" s="23"/>
      <c r="F51" s="23"/>
      <c r="G51" s="14"/>
      <c r="H51" s="9" t="s">
        <v>48</v>
      </c>
      <c r="I51" s="65"/>
      <c r="J51" s="65"/>
      <c r="K51" s="65"/>
      <c r="L51" s="33"/>
      <c r="M51" s="28"/>
    </row>
    <row r="52" spans="1:13" ht="15.75">
      <c r="A52" s="14"/>
      <c r="C52" s="23"/>
      <c r="D52" s="23"/>
      <c r="E52" s="23"/>
      <c r="F52" s="23"/>
      <c r="G52" s="14"/>
      <c r="H52" s="9" t="s">
        <v>47</v>
      </c>
      <c r="I52" s="65"/>
      <c r="J52" s="65"/>
      <c r="K52" s="65"/>
      <c r="L52" s="33"/>
      <c r="M52" s="28"/>
    </row>
    <row r="53" spans="1:13" ht="15.75">
      <c r="A53" s="14"/>
      <c r="B53" s="73"/>
      <c r="C53" s="23"/>
      <c r="D53" s="23"/>
      <c r="E53" s="23"/>
      <c r="F53" s="23"/>
      <c r="G53" s="14"/>
      <c r="H53" s="9" t="s">
        <v>46</v>
      </c>
      <c r="I53" s="65"/>
      <c r="J53" s="65"/>
      <c r="K53" s="65"/>
      <c r="L53" s="33"/>
      <c r="M53" s="28"/>
    </row>
    <row r="54" spans="1:13" ht="15.75">
      <c r="A54" s="14"/>
      <c r="B54" s="60"/>
      <c r="C54" s="23"/>
      <c r="D54" s="23"/>
      <c r="E54" s="23"/>
      <c r="F54" s="23"/>
      <c r="G54" s="14"/>
      <c r="H54" s="9" t="s">
        <v>45</v>
      </c>
      <c r="I54" s="65"/>
      <c r="J54" s="65"/>
      <c r="K54" s="65"/>
      <c r="L54" s="33"/>
      <c r="M54" s="28"/>
    </row>
    <row r="55" spans="1:13" ht="15.75">
      <c r="A55" s="10"/>
      <c r="B55" s="60"/>
      <c r="C55" s="23"/>
      <c r="D55" s="23"/>
      <c r="E55" s="23"/>
      <c r="F55" s="23"/>
      <c r="G55" s="14"/>
      <c r="H55" s="9" t="s">
        <v>44</v>
      </c>
      <c r="I55" s="65"/>
      <c r="J55" s="65"/>
      <c r="K55" s="65"/>
      <c r="L55" s="33"/>
      <c r="M55" s="28"/>
    </row>
    <row r="56" spans="1:13" ht="15.75">
      <c r="A56" s="10"/>
      <c r="B56" s="60"/>
      <c r="C56" s="23"/>
      <c r="D56" s="23"/>
      <c r="E56" s="23"/>
      <c r="F56" s="23"/>
      <c r="G56" s="14"/>
      <c r="H56" s="9"/>
      <c r="I56" s="65"/>
      <c r="J56" s="65"/>
      <c r="K56" s="65"/>
      <c r="L56" s="33"/>
      <c r="M56" s="28"/>
    </row>
    <row r="57" spans="1:13" ht="21">
      <c r="A57" s="10"/>
      <c r="B57" s="74" t="s">
        <v>43</v>
      </c>
      <c r="C57" s="23"/>
      <c r="D57" s="23"/>
      <c r="E57" s="23"/>
      <c r="F57" s="23"/>
      <c r="G57" s="14"/>
      <c r="H57" s="9"/>
      <c r="I57" s="65"/>
      <c r="J57" s="65"/>
      <c r="K57" s="65"/>
      <c r="L57" s="33"/>
      <c r="M57" s="28"/>
    </row>
    <row r="58" spans="1:13" ht="21">
      <c r="A58" s="10"/>
      <c r="B58" s="74" t="s">
        <v>42</v>
      </c>
      <c r="C58" s="23"/>
      <c r="D58" s="23"/>
      <c r="E58" s="23"/>
      <c r="F58" s="23"/>
      <c r="G58" s="14"/>
      <c r="H58" s="9"/>
      <c r="I58" s="65"/>
      <c r="J58" s="65"/>
      <c r="K58" s="65"/>
      <c r="L58" s="33"/>
      <c r="M58" s="28"/>
    </row>
    <row r="59" spans="1:13">
      <c r="A59" s="14"/>
      <c r="B59" s="60"/>
      <c r="C59" s="23"/>
      <c r="D59" s="23"/>
      <c r="E59" s="23"/>
      <c r="F59" s="23"/>
      <c r="G59" s="14"/>
      <c r="H59" s="9"/>
      <c r="I59" s="14"/>
      <c r="J59" s="14"/>
      <c r="K59" s="33"/>
      <c r="L59" s="33"/>
      <c r="M59" s="28"/>
    </row>
    <row r="60" spans="1:13">
      <c r="A60" s="14"/>
      <c r="B60" s="60"/>
      <c r="C60" s="23"/>
      <c r="D60" s="23"/>
      <c r="E60" s="23"/>
      <c r="F60" s="23"/>
      <c r="G60" s="14"/>
      <c r="H60" s="9"/>
      <c r="I60" s="14"/>
      <c r="J60" s="14"/>
      <c r="K60" s="33"/>
      <c r="L60" s="33"/>
      <c r="M60" s="28"/>
    </row>
    <row r="61" spans="1:13" ht="26.25">
      <c r="A61" s="21" t="s">
        <v>41</v>
      </c>
      <c r="B61" s="34"/>
      <c r="C61" s="35"/>
      <c r="D61" s="35"/>
      <c r="E61" s="35"/>
      <c r="F61" s="35"/>
      <c r="G61" s="36"/>
      <c r="H61" s="36"/>
      <c r="I61" s="36"/>
      <c r="J61" s="36"/>
      <c r="K61" s="37"/>
      <c r="L61" s="37"/>
      <c r="M61" s="28"/>
    </row>
    <row r="62" spans="1:13">
      <c r="A62" s="14"/>
      <c r="B62" s="60"/>
      <c r="C62" s="23"/>
      <c r="D62" s="23"/>
      <c r="E62" s="23"/>
      <c r="F62" s="23"/>
      <c r="G62" s="14"/>
      <c r="H62" s="14"/>
      <c r="I62" s="14"/>
      <c r="J62" s="14"/>
      <c r="K62" s="33"/>
      <c r="M62" s="28"/>
    </row>
    <row r="63" spans="1:13" ht="18.75">
      <c r="B63" s="22" t="s">
        <v>40</v>
      </c>
      <c r="C63" s="23"/>
      <c r="D63" s="23"/>
      <c r="E63" s="23"/>
      <c r="F63" s="23"/>
      <c r="G63" s="14"/>
      <c r="H63" s="22" t="s">
        <v>39</v>
      </c>
      <c r="I63" s="23"/>
      <c r="J63" s="23"/>
      <c r="K63" s="23"/>
      <c r="M63" s="28"/>
    </row>
    <row r="64" spans="1:13" ht="18.75">
      <c r="A64" s="14"/>
      <c r="B64" s="64" t="s">
        <v>14</v>
      </c>
      <c r="C64" s="47"/>
      <c r="D64" s="47"/>
      <c r="E64" s="48"/>
      <c r="F64" s="63"/>
      <c r="G64" s="14"/>
      <c r="H64" s="64" t="s">
        <v>14</v>
      </c>
      <c r="I64" s="47"/>
      <c r="J64" s="47"/>
      <c r="K64" s="48"/>
      <c r="M64" s="28"/>
    </row>
    <row r="65" spans="1:13" ht="15.75">
      <c r="A65" s="14"/>
      <c r="B65" s="49" t="s">
        <v>6</v>
      </c>
      <c r="C65" s="50" t="s">
        <v>13</v>
      </c>
      <c r="D65" s="50" t="s">
        <v>12</v>
      </c>
      <c r="E65" s="51" t="s">
        <v>18</v>
      </c>
      <c r="F65" s="75" t="s">
        <v>26</v>
      </c>
      <c r="G65" s="14"/>
      <c r="H65" s="49" t="s">
        <v>6</v>
      </c>
      <c r="I65" s="50"/>
      <c r="J65" s="50"/>
      <c r="K65" s="51" t="s">
        <v>2</v>
      </c>
      <c r="M65" s="28"/>
    </row>
    <row r="66" spans="1:13" ht="15.75">
      <c r="A66" s="14"/>
      <c r="B66" s="69" t="s">
        <v>3</v>
      </c>
      <c r="C66" s="70">
        <f>IF('Early Credit Settlement'!B3&lt;0,0,'Early Credit Settlement'!B3)</f>
        <v>4000</v>
      </c>
      <c r="D66" s="70">
        <f>IF('Early Credit Settlement'!C3&lt;0,0,'Early Credit Settlement'!C3)</f>
        <v>7000</v>
      </c>
      <c r="E66" s="71">
        <f>IF('Early Credit Settlement'!D3&lt;0,0,'Early Credit Settlement'!D3)</f>
        <v>1000</v>
      </c>
      <c r="F66" s="76">
        <f>SUM(C66:E66)</f>
        <v>12000</v>
      </c>
      <c r="G66" s="14"/>
      <c r="H66" s="69" t="s">
        <v>3</v>
      </c>
      <c r="I66" s="66"/>
      <c r="J66" s="66"/>
      <c r="K66" s="77">
        <f>'Early Credit Settlement'!E3</f>
        <v>0</v>
      </c>
      <c r="L66" s="78" t="s">
        <v>127</v>
      </c>
      <c r="M66" s="28"/>
    </row>
    <row r="67" spans="1:13" s="18" customFormat="1" ht="15.75">
      <c r="A67" s="17"/>
      <c r="B67" s="79" t="s">
        <v>168</v>
      </c>
      <c r="C67" s="65"/>
      <c r="D67" s="65"/>
      <c r="E67" s="65"/>
      <c r="F67" s="80" t="s">
        <v>38</v>
      </c>
      <c r="G67" s="17"/>
      <c r="H67" s="17"/>
      <c r="I67" s="17"/>
      <c r="J67" s="17"/>
      <c r="K67" s="81"/>
      <c r="L67" s="82"/>
      <c r="M67" s="82"/>
    </row>
    <row r="68" spans="1:13">
      <c r="A68" s="23"/>
      <c r="B68" s="83" t="s">
        <v>165</v>
      </c>
      <c r="C68" s="23"/>
      <c r="D68" s="23"/>
      <c r="E68" s="23"/>
      <c r="F68" s="14"/>
      <c r="G68" s="14"/>
      <c r="H68" s="14"/>
      <c r="I68" s="14"/>
      <c r="J68" s="33"/>
      <c r="K68" s="33"/>
      <c r="M68" s="28"/>
    </row>
    <row r="69" spans="1:13" ht="21">
      <c r="A69" s="21" t="s">
        <v>37</v>
      </c>
      <c r="C69" s="35"/>
      <c r="D69" s="35"/>
      <c r="E69" s="35"/>
      <c r="F69" s="35"/>
      <c r="G69" s="36"/>
      <c r="H69" s="36"/>
      <c r="I69" s="36"/>
      <c r="J69" s="36"/>
      <c r="K69" s="37"/>
      <c r="L69" s="37"/>
      <c r="M69" s="28"/>
    </row>
    <row r="70" spans="1:13">
      <c r="A70" s="23"/>
      <c r="B70" s="23"/>
      <c r="C70" s="23"/>
      <c r="D70" s="23"/>
      <c r="E70" s="23"/>
      <c r="F70" s="14"/>
      <c r="G70" s="14"/>
      <c r="H70" s="14"/>
      <c r="I70" s="14"/>
      <c r="J70" s="33"/>
      <c r="K70" s="33"/>
      <c r="L70" s="33"/>
      <c r="M70" s="28"/>
    </row>
    <row r="71" spans="1:13">
      <c r="A71" s="15"/>
      <c r="F71" s="20"/>
      <c r="J71" s="15"/>
      <c r="L71" s="15"/>
    </row>
    <row r="72" spans="1:13" ht="18.75">
      <c r="B72" s="38" t="s">
        <v>36</v>
      </c>
      <c r="F72" s="20"/>
      <c r="H72" s="84"/>
      <c r="I72" s="14"/>
      <c r="J72" s="14"/>
      <c r="K72" s="14"/>
      <c r="L72" s="15"/>
    </row>
    <row r="73" spans="1:13">
      <c r="A73" s="15"/>
      <c r="B73" s="43"/>
      <c r="C73" s="40"/>
      <c r="D73" s="41" t="s">
        <v>35</v>
      </c>
      <c r="E73" s="42"/>
      <c r="F73" s="20"/>
      <c r="H73" s="14"/>
      <c r="I73" s="14"/>
      <c r="J73" s="14"/>
      <c r="K73" s="14"/>
      <c r="L73" s="15"/>
    </row>
    <row r="74" spans="1:13">
      <c r="A74" s="15"/>
      <c r="C74" s="45" t="s">
        <v>174</v>
      </c>
      <c r="D74" s="85" t="s">
        <v>4</v>
      </c>
      <c r="E74" s="85" t="s">
        <v>4</v>
      </c>
      <c r="F74" s="20"/>
      <c r="H74" s="14"/>
      <c r="I74" s="14"/>
      <c r="J74" s="14"/>
      <c r="K74" s="14"/>
      <c r="L74" s="15"/>
    </row>
    <row r="75" spans="1:13" ht="18.75">
      <c r="A75" s="15"/>
      <c r="B75" s="64" t="s">
        <v>34</v>
      </c>
      <c r="C75" s="47"/>
      <c r="D75" s="47"/>
      <c r="E75" s="48"/>
      <c r="F75" s="20"/>
      <c r="H75" s="14"/>
      <c r="I75" s="14"/>
      <c r="J75" s="14"/>
      <c r="K75" s="14"/>
      <c r="L75" s="15"/>
    </row>
    <row r="76" spans="1:13" ht="15.75">
      <c r="A76" s="15"/>
      <c r="B76" s="49" t="s">
        <v>6</v>
      </c>
      <c r="C76" s="50" t="s">
        <v>0</v>
      </c>
      <c r="D76" s="50" t="s">
        <v>1</v>
      </c>
      <c r="E76" s="51" t="s">
        <v>2</v>
      </c>
      <c r="F76" s="20"/>
      <c r="H76" s="14"/>
      <c r="I76" s="14"/>
      <c r="J76" s="14"/>
      <c r="K76" s="14"/>
      <c r="L76" s="15"/>
    </row>
    <row r="77" spans="1:13" ht="15.75">
      <c r="A77" s="15"/>
      <c r="B77" s="49" t="s">
        <v>33</v>
      </c>
      <c r="C77" s="65">
        <f>'Early Credit Worksheet'!I24</f>
        <v>44000</v>
      </c>
      <c r="D77" s="65">
        <f>'Early Credit Worksheet'!J24</f>
        <v>65000</v>
      </c>
      <c r="E77" s="86">
        <f>'Early Credit Worksheet'!K24</f>
        <v>74000</v>
      </c>
      <c r="F77" s="87" t="s">
        <v>28</v>
      </c>
      <c r="H77" s="14"/>
      <c r="I77" s="14"/>
      <c r="J77" s="14"/>
      <c r="K77" s="14"/>
      <c r="L77" s="15"/>
    </row>
    <row r="78" spans="1:13" ht="15.75">
      <c r="A78" s="15"/>
      <c r="B78" s="49" t="s">
        <v>32</v>
      </c>
      <c r="C78" s="70">
        <f>'Early Credit Worksheet'!I33</f>
        <v>150000</v>
      </c>
      <c r="D78" s="70">
        <f>'Early Credit Worksheet'!J33</f>
        <v>260000</v>
      </c>
      <c r="E78" s="71">
        <f>'Early Credit Worksheet'!K33</f>
        <v>285000</v>
      </c>
      <c r="F78" s="87" t="s">
        <v>28</v>
      </c>
      <c r="H78" s="14"/>
      <c r="I78" s="14"/>
      <c r="J78" s="14"/>
      <c r="K78" s="14"/>
      <c r="L78" s="15"/>
    </row>
    <row r="79" spans="1:13" ht="15.75">
      <c r="A79" s="15"/>
      <c r="B79" s="88" t="s">
        <v>27</v>
      </c>
      <c r="C79" s="89">
        <f>C78/C77</f>
        <v>3.4090909090909092</v>
      </c>
      <c r="D79" s="89">
        <f>D78/D77</f>
        <v>4</v>
      </c>
      <c r="E79" s="90">
        <f>E78/E77</f>
        <v>3.8513513513513513</v>
      </c>
      <c r="F79" s="43" t="s">
        <v>31</v>
      </c>
      <c r="H79" s="14"/>
      <c r="I79" s="14"/>
      <c r="J79" s="14"/>
      <c r="K79" s="14"/>
      <c r="L79" s="15"/>
    </row>
    <row r="80" spans="1:13" s="18" customFormat="1" ht="15.75">
      <c r="B80" s="91"/>
      <c r="C80" s="92"/>
      <c r="D80" s="92"/>
      <c r="E80" s="92"/>
      <c r="F80" s="93"/>
      <c r="H80" s="17"/>
      <c r="I80" s="17"/>
      <c r="J80" s="17"/>
      <c r="K80" s="17"/>
    </row>
    <row r="81" spans="1:13" s="14" customFormat="1" ht="21">
      <c r="B81" s="25" t="s">
        <v>30</v>
      </c>
      <c r="C81" s="94"/>
      <c r="D81" s="94"/>
      <c r="E81" s="94"/>
      <c r="F81" s="94"/>
      <c r="G81" s="94"/>
      <c r="H81" s="94"/>
      <c r="I81" s="94"/>
      <c r="J81" s="94"/>
      <c r="K81" s="94"/>
      <c r="L81" s="33"/>
      <c r="M81" s="33"/>
    </row>
    <row r="82" spans="1:13" s="14" customFormat="1" ht="18.75">
      <c r="B82" s="64" t="s">
        <v>14</v>
      </c>
      <c r="C82" s="47"/>
      <c r="D82" s="47"/>
      <c r="E82" s="48"/>
      <c r="F82" s="23"/>
      <c r="K82" s="33"/>
      <c r="L82" s="33"/>
      <c r="M82" s="33"/>
    </row>
    <row r="83" spans="1:13" s="14" customFormat="1" ht="15.75">
      <c r="B83" s="49" t="s">
        <v>6</v>
      </c>
      <c r="C83" s="50" t="s">
        <v>13</v>
      </c>
      <c r="D83" s="50" t="s">
        <v>12</v>
      </c>
      <c r="E83" s="51" t="s">
        <v>18</v>
      </c>
      <c r="F83" s="23"/>
      <c r="K83" s="33"/>
      <c r="L83" s="33"/>
      <c r="M83" s="33"/>
    </row>
    <row r="84" spans="1:13" s="14" customFormat="1" ht="15.75">
      <c r="B84" s="95" t="s">
        <v>29</v>
      </c>
      <c r="C84" s="86">
        <f>'Early Credit Worksheet'!C42</f>
        <v>2000</v>
      </c>
      <c r="D84" s="86">
        <f>'Early Credit Worksheet'!D42</f>
        <v>500</v>
      </c>
      <c r="E84" s="86">
        <f>'Early Credit Worksheet'!E42</f>
        <v>-2000</v>
      </c>
      <c r="F84" s="87" t="s">
        <v>28</v>
      </c>
      <c r="K84" s="33"/>
      <c r="L84" s="33"/>
      <c r="M84" s="33"/>
    </row>
    <row r="85" spans="1:13" s="14" customFormat="1" ht="15.75">
      <c r="B85" s="49" t="s">
        <v>27</v>
      </c>
      <c r="C85" s="92">
        <f>'Early Credit Worksheet'!C79</f>
        <v>3.4090909090909092</v>
      </c>
      <c r="D85" s="92">
        <f>'Early Credit Worksheet'!D79</f>
        <v>4</v>
      </c>
      <c r="E85" s="96">
        <f>'Early Credit Worksheet'!E79</f>
        <v>3.8513513513513513</v>
      </c>
      <c r="F85" s="97" t="s">
        <v>26</v>
      </c>
      <c r="G85" s="11"/>
      <c r="K85" s="33"/>
      <c r="L85" s="33"/>
      <c r="M85" s="33"/>
    </row>
    <row r="86" spans="1:13" s="14" customFormat="1" ht="15.75">
      <c r="B86" s="98" t="s">
        <v>25</v>
      </c>
      <c r="C86" s="70">
        <f>C84*C85</f>
        <v>6818.181818181818</v>
      </c>
      <c r="D86" s="70">
        <f>D84*D85</f>
        <v>2000</v>
      </c>
      <c r="E86" s="71">
        <f>E84*E85</f>
        <v>-7702.7027027027025</v>
      </c>
      <c r="F86" s="76">
        <f>SUM(C86:E86)</f>
        <v>1115.4791154791155</v>
      </c>
      <c r="G86" s="99" t="s">
        <v>24</v>
      </c>
      <c r="K86" s="33"/>
      <c r="L86" s="33"/>
      <c r="M86" s="33"/>
    </row>
    <row r="87" spans="1:13" s="14" customFormat="1" ht="15.75">
      <c r="A87" s="19"/>
      <c r="B87" s="100"/>
      <c r="C87" s="101"/>
      <c r="D87" s="101"/>
      <c r="E87" s="101"/>
      <c r="F87" s="26"/>
      <c r="G87" s="12" t="s">
        <v>146</v>
      </c>
      <c r="H87" s="19"/>
      <c r="I87" s="19"/>
      <c r="J87" s="19"/>
      <c r="K87" s="102"/>
      <c r="L87" s="102"/>
      <c r="M87" s="33"/>
    </row>
    <row r="88" spans="1:13" s="14" customFormat="1" ht="21">
      <c r="A88" s="24" t="s">
        <v>23</v>
      </c>
      <c r="B88" s="103"/>
      <c r="C88" s="65"/>
      <c r="D88" s="65"/>
      <c r="E88" s="65"/>
      <c r="F88" s="23"/>
      <c r="K88" s="33"/>
      <c r="L88" s="33"/>
      <c r="M88" s="33"/>
    </row>
    <row r="89" spans="1:13" s="14" customFormat="1" ht="15.75">
      <c r="B89" s="103"/>
      <c r="C89" s="65"/>
      <c r="D89" s="65"/>
      <c r="E89" s="65"/>
      <c r="F89" s="23"/>
      <c r="K89" s="33"/>
      <c r="L89" s="33"/>
      <c r="M89" s="33"/>
    </row>
    <row r="90" spans="1:13" s="14" customFormat="1" ht="15.75">
      <c r="B90" s="103" t="s">
        <v>22</v>
      </c>
      <c r="C90" s="70">
        <f>F66</f>
        <v>12000</v>
      </c>
      <c r="D90" s="104" t="s">
        <v>21</v>
      </c>
      <c r="E90" s="65"/>
      <c r="F90" s="23"/>
      <c r="K90" s="33"/>
      <c r="L90" s="33"/>
      <c r="M90" s="33"/>
    </row>
    <row r="91" spans="1:13" s="14" customFormat="1" ht="15.75">
      <c r="B91" s="103" t="s">
        <v>20</v>
      </c>
      <c r="C91" s="70">
        <f>IF(F86&gt;0,F86,0)</f>
        <v>1115.4791154791155</v>
      </c>
      <c r="D91" s="104" t="s">
        <v>19</v>
      </c>
      <c r="E91" s="65"/>
      <c r="F91" s="23"/>
      <c r="K91" s="33"/>
      <c r="L91" s="33"/>
      <c r="M91" s="33"/>
    </row>
    <row r="92" spans="1:13" s="14" customFormat="1" ht="31.5">
      <c r="B92" s="105" t="s">
        <v>137</v>
      </c>
      <c r="C92" s="106">
        <f>IF(C91=0,"ZERO CAP",IF(C90/C91&lt;1,1,C90/C91))</f>
        <v>10.757709251101321</v>
      </c>
      <c r="D92" s="197" t="s">
        <v>175</v>
      </c>
      <c r="E92" s="198"/>
      <c r="F92" s="198"/>
      <c r="G92" s="198"/>
      <c r="H92" s="198"/>
      <c r="I92" s="198"/>
      <c r="J92" s="198"/>
      <c r="K92" s="198"/>
      <c r="L92" s="33"/>
      <c r="M92" s="33"/>
    </row>
    <row r="93" spans="1:13" s="14" customFormat="1" ht="15.75">
      <c r="D93" s="65"/>
      <c r="E93" s="65"/>
      <c r="F93" s="23"/>
      <c r="K93" s="33"/>
      <c r="L93" s="33"/>
      <c r="M93" s="33"/>
    </row>
    <row r="94" spans="1:13" s="14" customFormat="1" ht="18.75">
      <c r="B94" s="64" t="s">
        <v>14</v>
      </c>
      <c r="C94" s="47"/>
      <c r="D94" s="47"/>
      <c r="E94" s="48"/>
      <c r="F94" s="23"/>
      <c r="K94" s="33"/>
      <c r="L94" s="33"/>
      <c r="M94" s="33"/>
    </row>
    <row r="95" spans="1:13" s="14" customFormat="1" ht="15.75">
      <c r="B95" s="49" t="s">
        <v>6</v>
      </c>
      <c r="C95" s="50" t="s">
        <v>13</v>
      </c>
      <c r="D95" s="50" t="s">
        <v>12</v>
      </c>
      <c r="E95" s="51" t="s">
        <v>18</v>
      </c>
      <c r="F95" s="23"/>
      <c r="K95" s="33"/>
      <c r="L95" s="33"/>
      <c r="M95" s="33"/>
    </row>
    <row r="96" spans="1:13" s="14" customFormat="1" ht="15.75">
      <c r="B96" s="107" t="s">
        <v>17</v>
      </c>
      <c r="C96" s="63">
        <f>C66</f>
        <v>4000</v>
      </c>
      <c r="D96" s="63">
        <f>D66</f>
        <v>7000</v>
      </c>
      <c r="E96" s="108">
        <f>E66</f>
        <v>1000</v>
      </c>
      <c r="F96" s="23"/>
      <c r="K96" s="33"/>
      <c r="L96" s="33"/>
      <c r="M96" s="33"/>
    </row>
    <row r="97" spans="1:13" s="14" customFormat="1" ht="15.75">
      <c r="B97" s="107" t="s">
        <v>138</v>
      </c>
      <c r="C97" s="109">
        <f>C92</f>
        <v>10.757709251101321</v>
      </c>
      <c r="D97" s="109">
        <f>C97</f>
        <v>10.757709251101321</v>
      </c>
      <c r="E97" s="110">
        <f>C97</f>
        <v>10.757709251101321</v>
      </c>
      <c r="F97" s="60"/>
      <c r="K97" s="33"/>
      <c r="L97" s="33"/>
      <c r="M97" s="33"/>
    </row>
    <row r="98" spans="1:13" s="14" customFormat="1" ht="15.75">
      <c r="B98" s="69" t="s">
        <v>16</v>
      </c>
      <c r="C98" s="111">
        <f>IF(C97="ZERO CAP",0,C96/C97)</f>
        <v>371.82637182637183</v>
      </c>
      <c r="D98" s="111">
        <f>IF(D97="ZERO CAP",0,D96/D97)</f>
        <v>650.69615069615077</v>
      </c>
      <c r="E98" s="111">
        <f>IF(E97="ZERO CAP",0,E96/E97)</f>
        <v>92.956592956592957</v>
      </c>
      <c r="F98" s="199" t="s">
        <v>153</v>
      </c>
      <c r="G98" s="200"/>
      <c r="H98" s="200"/>
      <c r="I98" s="200"/>
      <c r="J98" s="200"/>
      <c r="K98" s="200"/>
      <c r="L98" s="33"/>
      <c r="M98" s="33"/>
    </row>
    <row r="99" spans="1:13" s="14" customFormat="1">
      <c r="F99" s="200"/>
      <c r="G99" s="200"/>
      <c r="H99" s="200"/>
      <c r="I99" s="200"/>
      <c r="J99" s="200"/>
      <c r="K99" s="200"/>
      <c r="L99" s="33"/>
      <c r="M99" s="33"/>
    </row>
    <row r="100" spans="1:13" s="14" customFormat="1">
      <c r="A100" s="19"/>
      <c r="B100" s="19"/>
      <c r="C100" s="19"/>
      <c r="D100" s="19"/>
      <c r="E100" s="19"/>
      <c r="F100" s="26"/>
      <c r="G100" s="19"/>
      <c r="H100" s="19"/>
      <c r="I100" s="19"/>
      <c r="J100" s="19"/>
      <c r="K100" s="102"/>
      <c r="L100" s="102"/>
      <c r="M100" s="33"/>
    </row>
    <row r="101" spans="1:13" s="14" customFormat="1">
      <c r="F101" s="23"/>
      <c r="K101" s="33"/>
      <c r="L101" s="33"/>
      <c r="M101" s="33"/>
    </row>
    <row r="102" spans="1:13" s="14" customFormat="1" ht="26.25">
      <c r="A102" s="13" t="s">
        <v>15</v>
      </c>
      <c r="D102" s="65"/>
      <c r="E102" s="65"/>
      <c r="F102" s="23"/>
      <c r="K102" s="33"/>
      <c r="L102" s="33"/>
      <c r="M102" s="33"/>
    </row>
    <row r="103" spans="1:13" s="14" customFormat="1" ht="21">
      <c r="A103" s="25" t="s">
        <v>135</v>
      </c>
      <c r="B103" s="112"/>
      <c r="F103" s="23"/>
      <c r="K103" s="33"/>
      <c r="L103" s="33"/>
      <c r="M103" s="33"/>
    </row>
    <row r="104" spans="1:13" s="14" customFormat="1">
      <c r="F104" s="23"/>
      <c r="K104" s="33"/>
      <c r="L104" s="33"/>
      <c r="M104" s="33"/>
    </row>
    <row r="105" spans="1:13" s="14" customFormat="1" ht="18.75">
      <c r="B105" s="64" t="s">
        <v>14</v>
      </c>
      <c r="C105" s="47"/>
      <c r="D105" s="47"/>
      <c r="E105" s="48"/>
      <c r="F105" s="23"/>
      <c r="G105" s="201"/>
      <c r="H105" s="201"/>
      <c r="I105" s="201"/>
      <c r="J105" s="201"/>
      <c r="K105" s="195"/>
      <c r="L105" s="33"/>
      <c r="M105" s="33"/>
    </row>
    <row r="106" spans="1:13" s="14" customFormat="1" ht="31.5">
      <c r="B106" s="49" t="s">
        <v>6</v>
      </c>
      <c r="C106" s="50" t="s">
        <v>13</v>
      </c>
      <c r="D106" s="50" t="s">
        <v>12</v>
      </c>
      <c r="E106" s="113" t="s">
        <v>11</v>
      </c>
      <c r="F106" s="23"/>
      <c r="K106" s="33"/>
      <c r="L106" s="33"/>
      <c r="M106" s="33"/>
    </row>
    <row r="107" spans="1:13" s="14" customFormat="1" ht="15.75">
      <c r="B107" s="107" t="s">
        <v>10</v>
      </c>
      <c r="C107" s="114">
        <f>C98</f>
        <v>371.82637182637183</v>
      </c>
      <c r="D107" s="114">
        <f>D98</f>
        <v>650.69615069615077</v>
      </c>
      <c r="E107" s="114">
        <f>E98</f>
        <v>92.956592956592957</v>
      </c>
      <c r="F107" s="115" t="s">
        <v>161</v>
      </c>
      <c r="G107" s="116"/>
      <c r="H107" s="117"/>
      <c r="I107" s="118" t="s">
        <v>9</v>
      </c>
      <c r="K107" s="33"/>
      <c r="L107" s="33"/>
      <c r="M107" s="33"/>
    </row>
    <row r="108" spans="1:13" ht="15.75">
      <c r="A108" s="23"/>
      <c r="B108" s="69" t="s">
        <v>8</v>
      </c>
      <c r="C108" s="119"/>
      <c r="D108" s="119"/>
      <c r="E108" s="120">
        <f>K66</f>
        <v>0</v>
      </c>
      <c r="F108" s="121" t="s">
        <v>162</v>
      </c>
      <c r="G108" s="14"/>
      <c r="H108" s="122"/>
      <c r="I108" s="123" t="s">
        <v>7</v>
      </c>
      <c r="J108" s="33"/>
      <c r="K108" s="33"/>
      <c r="L108" s="33"/>
    </row>
    <row r="109" spans="1:13" ht="15.75">
      <c r="A109" s="26"/>
      <c r="B109" s="19"/>
      <c r="C109" s="101"/>
      <c r="D109" s="101"/>
      <c r="E109" s="101"/>
      <c r="F109" s="202" t="s">
        <v>163</v>
      </c>
      <c r="G109" s="203"/>
      <c r="H109" s="203"/>
      <c r="I109" s="204"/>
      <c r="J109" s="102"/>
      <c r="K109" s="102"/>
      <c r="L109" s="102"/>
    </row>
    <row r="110" spans="1:13" ht="15.75">
      <c r="B110" s="103"/>
      <c r="C110" s="65"/>
      <c r="D110" s="65"/>
      <c r="E110" s="65"/>
    </row>
  </sheetData>
  <sheetProtection algorithmName="SHA-512" hashValue="26KxPLhyDytCpnd+2AHbWIXOkdnlyiYsVKmknHVlEEYhZ32TvLyhkCU0CzPqI3FQn6LGzZsVm5qsudeAgLvPAw==" saltValue="w2tRm0cx8WfOGT1nAJySAA==" spinCount="100000" sheet="1" objects="1" scenarios="1"/>
  <mergeCells count="4">
    <mergeCell ref="D92:K92"/>
    <mergeCell ref="F98:K99"/>
    <mergeCell ref="G105:J105"/>
    <mergeCell ref="F109:I109"/>
  </mergeCells>
  <pageMargins left="0.7" right="0.7" top="0.75" bottom="0.75" header="0.3" footer="0.3"/>
  <pageSetup scale="38" orientation="portrait" r:id="rId1"/>
  <headerFooter>
    <oddHeader>&amp;L&amp;G&amp;R&amp;9Office of Transportation and Air Quality
November 2016</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showGridLines="0" zoomScale="80" zoomScaleNormal="80" workbookViewId="0">
      <selection activeCell="E33" sqref="E33"/>
    </sheetView>
  </sheetViews>
  <sheetFormatPr defaultColWidth="14" defaultRowHeight="12.75"/>
  <cols>
    <col min="1" max="16384" width="14" style="137"/>
  </cols>
  <sheetData>
    <row r="1" spans="1:10">
      <c r="A1" s="134"/>
      <c r="B1" s="135" t="s">
        <v>13</v>
      </c>
      <c r="C1" s="135" t="s">
        <v>12</v>
      </c>
      <c r="D1" s="135" t="s">
        <v>117</v>
      </c>
      <c r="E1" s="136" t="s">
        <v>2</v>
      </c>
    </row>
    <row r="2" spans="1:10">
      <c r="A2" s="138" t="s">
        <v>125</v>
      </c>
      <c r="B2" s="124">
        <f>'Early Credit Worksheet'!C50</f>
        <v>6000</v>
      </c>
      <c r="C2" s="124">
        <f>'Early Credit Worksheet'!D50</f>
        <v>7000</v>
      </c>
      <c r="D2" s="124">
        <f>'Early Credit Worksheet'!E50</f>
        <v>1000</v>
      </c>
      <c r="E2" s="125">
        <f>'Early Credit Worksheet'!K50</f>
        <v>-2000</v>
      </c>
      <c r="F2" s="139" t="s">
        <v>142</v>
      </c>
      <c r="G2" s="140"/>
      <c r="H2" s="140"/>
      <c r="I2" s="140"/>
      <c r="J2" s="140"/>
    </row>
    <row r="3" spans="1:10" ht="13.5" thickBot="1">
      <c r="A3" s="141" t="s">
        <v>124</v>
      </c>
      <c r="B3" s="126">
        <f>B34</f>
        <v>4000</v>
      </c>
      <c r="C3" s="126">
        <f>C34</f>
        <v>7000</v>
      </c>
      <c r="D3" s="126">
        <f>D34</f>
        <v>1000</v>
      </c>
      <c r="E3" s="127">
        <f>E34</f>
        <v>0</v>
      </c>
      <c r="F3" s="139" t="s">
        <v>126</v>
      </c>
      <c r="G3" s="140"/>
      <c r="H3" s="140"/>
      <c r="I3" s="140"/>
      <c r="J3" s="140"/>
    </row>
    <row r="4" spans="1:10">
      <c r="A4" s="140"/>
      <c r="B4" s="140" t="s">
        <v>167</v>
      </c>
      <c r="C4" s="140"/>
      <c r="D4" s="140"/>
      <c r="E4" s="140"/>
      <c r="F4" s="140"/>
      <c r="G4" s="140"/>
      <c r="H4" s="140"/>
      <c r="I4" s="140"/>
      <c r="J4" s="140"/>
    </row>
    <row r="5" spans="1:10">
      <c r="A5" s="140"/>
      <c r="B5" s="140" t="s">
        <v>166</v>
      </c>
      <c r="C5" s="140"/>
      <c r="D5" s="140"/>
      <c r="E5" s="140"/>
      <c r="F5" s="140"/>
      <c r="G5" s="140"/>
      <c r="H5" s="140"/>
      <c r="I5" s="140"/>
      <c r="J5" s="140"/>
    </row>
    <row r="6" spans="1:10">
      <c r="A6" s="140"/>
      <c r="B6" s="140"/>
      <c r="C6" s="140"/>
      <c r="D6" s="140"/>
      <c r="E6" s="140"/>
      <c r="F6" s="140"/>
      <c r="G6" s="140"/>
      <c r="H6" s="140"/>
      <c r="I6" s="140"/>
      <c r="J6" s="140"/>
    </row>
    <row r="7" spans="1:10">
      <c r="A7" s="142" t="s">
        <v>123</v>
      </c>
      <c r="B7" s="140"/>
      <c r="C7" s="140"/>
      <c r="D7" s="140"/>
      <c r="E7" s="140"/>
      <c r="F7" s="140"/>
      <c r="G7" s="140"/>
      <c r="H7" s="140"/>
      <c r="I7" s="140"/>
      <c r="J7" s="140"/>
    </row>
    <row r="8" spans="1:10">
      <c r="A8" s="143"/>
      <c r="B8" s="144" t="s">
        <v>119</v>
      </c>
      <c r="C8" s="145"/>
      <c r="D8" s="145"/>
      <c r="E8" s="145"/>
      <c r="F8" s="146"/>
      <c r="G8" s="140"/>
      <c r="H8" s="140"/>
      <c r="I8" s="140"/>
      <c r="J8" s="140"/>
    </row>
    <row r="9" spans="1:10" ht="22.5">
      <c r="A9" s="147" t="s">
        <v>118</v>
      </c>
      <c r="B9" s="148" t="s">
        <v>13</v>
      </c>
      <c r="C9" s="148" t="s">
        <v>12</v>
      </c>
      <c r="D9" s="148" t="s">
        <v>117</v>
      </c>
      <c r="E9" s="148" t="s">
        <v>2</v>
      </c>
      <c r="F9" s="149" t="s">
        <v>116</v>
      </c>
      <c r="G9" s="140"/>
      <c r="H9" s="140"/>
      <c r="I9" s="140"/>
      <c r="J9" s="140"/>
    </row>
    <row r="10" spans="1:10">
      <c r="A10" s="169">
        <v>1</v>
      </c>
      <c r="B10" s="129" t="s">
        <v>73</v>
      </c>
      <c r="C10" s="129" t="s">
        <v>72</v>
      </c>
      <c r="D10" s="129"/>
      <c r="E10" s="129"/>
      <c r="F10" s="150" t="s">
        <v>110</v>
      </c>
      <c r="G10" s="151" t="s">
        <v>144</v>
      </c>
      <c r="H10" s="152"/>
      <c r="I10" s="140"/>
      <c r="J10" s="140"/>
    </row>
    <row r="11" spans="1:10">
      <c r="A11" s="190">
        <v>2</v>
      </c>
      <c r="B11" s="153" t="s">
        <v>122</v>
      </c>
      <c r="C11" s="153"/>
      <c r="D11" s="153" t="s">
        <v>72</v>
      </c>
      <c r="E11" s="153"/>
      <c r="F11" s="154" t="s">
        <v>107</v>
      </c>
      <c r="G11" s="155"/>
      <c r="H11" s="156"/>
      <c r="I11" s="140"/>
      <c r="J11" s="140"/>
    </row>
    <row r="12" spans="1:10">
      <c r="A12" s="191">
        <v>3</v>
      </c>
      <c r="B12" s="130" t="s">
        <v>73</v>
      </c>
      <c r="C12" s="130"/>
      <c r="D12" s="130"/>
      <c r="E12" s="130" t="s">
        <v>121</v>
      </c>
      <c r="F12" s="157" t="s">
        <v>101</v>
      </c>
      <c r="G12" s="158"/>
      <c r="H12" s="159"/>
      <c r="I12" s="140"/>
      <c r="J12" s="140"/>
    </row>
    <row r="13" spans="1:10">
      <c r="A13" s="169">
        <v>4</v>
      </c>
      <c r="B13" s="129"/>
      <c r="C13" s="129" t="s">
        <v>73</v>
      </c>
      <c r="D13" s="129" t="s">
        <v>72</v>
      </c>
      <c r="E13" s="129"/>
      <c r="F13" s="150" t="s">
        <v>104</v>
      </c>
      <c r="G13" s="160" t="s">
        <v>145</v>
      </c>
      <c r="H13" s="161"/>
      <c r="I13" s="140"/>
      <c r="J13" s="140"/>
    </row>
    <row r="14" spans="1:10">
      <c r="A14" s="191">
        <v>6</v>
      </c>
      <c r="B14" s="130"/>
      <c r="C14" s="130" t="s">
        <v>73</v>
      </c>
      <c r="D14" s="130"/>
      <c r="E14" s="130" t="s">
        <v>72</v>
      </c>
      <c r="F14" s="157" t="s">
        <v>98</v>
      </c>
      <c r="G14" s="158"/>
      <c r="H14" s="159"/>
      <c r="I14" s="140"/>
      <c r="J14" s="140"/>
    </row>
    <row r="15" spans="1:10">
      <c r="A15" s="192">
        <v>7</v>
      </c>
      <c r="B15" s="162"/>
      <c r="C15" s="162"/>
      <c r="D15" s="162" t="s">
        <v>73</v>
      </c>
      <c r="E15" s="162" t="s">
        <v>72</v>
      </c>
      <c r="F15" s="163" t="s">
        <v>96</v>
      </c>
      <c r="G15" s="164" t="s">
        <v>143</v>
      </c>
      <c r="H15" s="165"/>
      <c r="I15" s="140"/>
      <c r="J15" s="140"/>
    </row>
    <row r="16" spans="1:10">
      <c r="A16" s="140"/>
      <c r="B16" s="140"/>
      <c r="C16" s="140"/>
      <c r="D16" s="140"/>
      <c r="E16" s="140"/>
      <c r="F16" s="140"/>
      <c r="G16" s="140"/>
      <c r="H16" s="140"/>
      <c r="I16" s="140"/>
      <c r="J16" s="140"/>
    </row>
    <row r="17" spans="1:10">
      <c r="A17" s="166" t="s">
        <v>120</v>
      </c>
      <c r="B17" s="140"/>
      <c r="C17" s="140"/>
      <c r="D17" s="140"/>
      <c r="E17" s="140"/>
      <c r="F17" s="140"/>
      <c r="G17" s="140"/>
      <c r="H17" s="140"/>
      <c r="I17" s="140"/>
      <c r="J17" s="140"/>
    </row>
    <row r="18" spans="1:10">
      <c r="A18" s="140"/>
      <c r="B18" s="140"/>
      <c r="C18" s="140"/>
      <c r="D18" s="140"/>
      <c r="E18" s="140"/>
      <c r="F18" s="140"/>
      <c r="G18" s="140"/>
      <c r="H18" s="140"/>
      <c r="I18" s="140"/>
      <c r="J18" s="140"/>
    </row>
    <row r="19" spans="1:10">
      <c r="A19" s="143"/>
      <c r="B19" s="145" t="s">
        <v>119</v>
      </c>
      <c r="C19" s="145"/>
      <c r="D19" s="145"/>
      <c r="E19" s="145"/>
      <c r="F19" s="146"/>
      <c r="G19" s="140"/>
      <c r="H19" s="140"/>
      <c r="I19" s="140"/>
      <c r="J19" s="140"/>
    </row>
    <row r="20" spans="1:10" ht="22.5">
      <c r="A20" s="147" t="s">
        <v>118</v>
      </c>
      <c r="B20" s="148" t="s">
        <v>13</v>
      </c>
      <c r="C20" s="148" t="s">
        <v>12</v>
      </c>
      <c r="D20" s="148" t="s">
        <v>117</v>
      </c>
      <c r="E20" s="148" t="s">
        <v>2</v>
      </c>
      <c r="F20" s="149" t="s">
        <v>116</v>
      </c>
      <c r="G20" s="140"/>
      <c r="H20" s="140"/>
      <c r="I20" s="140"/>
      <c r="J20" s="140"/>
    </row>
    <row r="21" spans="1:10">
      <c r="A21" s="167" t="s">
        <v>115</v>
      </c>
      <c r="B21" s="128">
        <f>B2</f>
        <v>6000</v>
      </c>
      <c r="C21" s="128">
        <f>C2</f>
        <v>7000</v>
      </c>
      <c r="D21" s="128">
        <f>D2</f>
        <v>1000</v>
      </c>
      <c r="E21" s="128">
        <f>E2</f>
        <v>-2000</v>
      </c>
      <c r="F21" s="168" t="s">
        <v>114</v>
      </c>
      <c r="G21" s="140"/>
      <c r="H21" s="140"/>
      <c r="I21" s="140"/>
      <c r="J21" s="140"/>
    </row>
    <row r="22" spans="1:10">
      <c r="A22" s="169" t="s">
        <v>113</v>
      </c>
      <c r="B22" s="129">
        <f>B21</f>
        <v>6000</v>
      </c>
      <c r="C22" s="129">
        <f>C21</f>
        <v>7000</v>
      </c>
      <c r="D22" s="129"/>
      <c r="E22" s="129"/>
      <c r="F22" s="150" t="s">
        <v>110</v>
      </c>
      <c r="G22" s="140"/>
      <c r="H22" s="140"/>
      <c r="I22" s="140"/>
      <c r="J22" s="140"/>
    </row>
    <row r="23" spans="1:10">
      <c r="A23" s="170" t="s">
        <v>112</v>
      </c>
      <c r="B23" s="130">
        <f>I47</f>
        <v>6000</v>
      </c>
      <c r="C23" s="130">
        <f>J47</f>
        <v>7000</v>
      </c>
      <c r="D23" s="130"/>
      <c r="E23" s="130"/>
      <c r="F23" s="157"/>
      <c r="G23" s="140"/>
      <c r="H23" s="140"/>
      <c r="I23" s="140"/>
      <c r="J23" s="140"/>
    </row>
    <row r="24" spans="1:10">
      <c r="A24" s="169" t="s">
        <v>111</v>
      </c>
      <c r="B24" s="129">
        <f>B23</f>
        <v>6000</v>
      </c>
      <c r="C24" s="129"/>
      <c r="D24" s="129">
        <f>D21</f>
        <v>1000</v>
      </c>
      <c r="E24" s="129"/>
      <c r="F24" s="150" t="s">
        <v>107</v>
      </c>
      <c r="G24" s="140"/>
      <c r="H24" s="140"/>
      <c r="I24" s="140"/>
      <c r="J24" s="140"/>
    </row>
    <row r="25" spans="1:10">
      <c r="A25" s="170" t="s">
        <v>109</v>
      </c>
      <c r="B25" s="130">
        <f>D58</f>
        <v>6000</v>
      </c>
      <c r="C25" s="159"/>
      <c r="D25" s="130">
        <f>E58</f>
        <v>1000</v>
      </c>
      <c r="E25" s="130"/>
      <c r="F25" s="157"/>
      <c r="G25" s="140"/>
      <c r="H25" s="140"/>
      <c r="I25" s="140"/>
      <c r="J25" s="140"/>
    </row>
    <row r="26" spans="1:10">
      <c r="A26" s="169" t="s">
        <v>108</v>
      </c>
      <c r="B26" s="129">
        <f>B25</f>
        <v>6000</v>
      </c>
      <c r="C26" s="129"/>
      <c r="D26" s="129"/>
      <c r="E26" s="129">
        <f>E21</f>
        <v>-2000</v>
      </c>
      <c r="F26" s="150" t="s">
        <v>101</v>
      </c>
      <c r="G26" s="140"/>
      <c r="H26" s="140"/>
      <c r="I26" s="140"/>
      <c r="J26" s="140"/>
    </row>
    <row r="27" spans="1:10">
      <c r="A27" s="170" t="s">
        <v>106</v>
      </c>
      <c r="B27" s="131">
        <f>I58</f>
        <v>4000</v>
      </c>
      <c r="C27" s="159"/>
      <c r="D27" s="130"/>
      <c r="E27" s="130">
        <f>J58</f>
        <v>0</v>
      </c>
      <c r="F27" s="157"/>
      <c r="G27" s="140"/>
      <c r="H27" s="140"/>
      <c r="I27" s="140"/>
      <c r="J27" s="140"/>
    </row>
    <row r="28" spans="1:10">
      <c r="A28" s="169" t="s">
        <v>105</v>
      </c>
      <c r="B28" s="132"/>
      <c r="C28" s="129">
        <f>C23</f>
        <v>7000</v>
      </c>
      <c r="D28" s="129">
        <f>D25</f>
        <v>1000</v>
      </c>
      <c r="E28" s="129"/>
      <c r="F28" s="150" t="s">
        <v>104</v>
      </c>
      <c r="G28" s="140"/>
      <c r="H28" s="140"/>
      <c r="I28" s="140"/>
      <c r="J28" s="140"/>
    </row>
    <row r="29" spans="1:10">
      <c r="A29" s="170" t="s">
        <v>100</v>
      </c>
      <c r="B29" s="130"/>
      <c r="C29" s="130">
        <f>D69</f>
        <v>7000</v>
      </c>
      <c r="D29" s="130">
        <f>E69</f>
        <v>1000</v>
      </c>
      <c r="E29" s="130"/>
      <c r="F29" s="157"/>
      <c r="G29" s="140"/>
      <c r="H29" s="140"/>
      <c r="I29" s="140"/>
      <c r="J29" s="140"/>
    </row>
    <row r="30" spans="1:10">
      <c r="A30" s="169" t="s">
        <v>102</v>
      </c>
      <c r="B30" s="129"/>
      <c r="C30" s="129">
        <f>C29</f>
        <v>7000</v>
      </c>
      <c r="D30" s="129"/>
      <c r="E30" s="129">
        <f>E27</f>
        <v>0</v>
      </c>
      <c r="F30" s="150" t="s">
        <v>98</v>
      </c>
      <c r="G30" s="140"/>
      <c r="H30" s="140"/>
      <c r="I30" s="140"/>
      <c r="J30" s="140"/>
    </row>
    <row r="31" spans="1:10">
      <c r="A31" s="170" t="s">
        <v>103</v>
      </c>
      <c r="B31" s="130"/>
      <c r="C31" s="131">
        <f>I69</f>
        <v>7000</v>
      </c>
      <c r="D31" s="159"/>
      <c r="E31" s="130">
        <f>J69</f>
        <v>0</v>
      </c>
      <c r="F31" s="157"/>
      <c r="G31" s="140"/>
      <c r="H31" s="140"/>
      <c r="I31" s="140"/>
      <c r="J31" s="140"/>
    </row>
    <row r="32" spans="1:10">
      <c r="A32" s="169" t="s">
        <v>99</v>
      </c>
      <c r="B32" s="129"/>
      <c r="C32" s="129"/>
      <c r="D32" s="129">
        <f>D29</f>
        <v>1000</v>
      </c>
      <c r="E32" s="129">
        <f>E31</f>
        <v>0</v>
      </c>
      <c r="F32" s="150" t="s">
        <v>96</v>
      </c>
      <c r="G32" s="140"/>
      <c r="H32" s="140"/>
      <c r="I32" s="140"/>
      <c r="J32" s="140"/>
    </row>
    <row r="33" spans="1:10">
      <c r="A33" s="170" t="s">
        <v>97</v>
      </c>
      <c r="B33" s="130"/>
      <c r="C33" s="130"/>
      <c r="D33" s="131">
        <f>D80</f>
        <v>1000</v>
      </c>
      <c r="E33" s="131">
        <f>E80</f>
        <v>0</v>
      </c>
      <c r="F33" s="157"/>
      <c r="G33" s="140"/>
      <c r="H33" s="140"/>
      <c r="I33" s="140"/>
      <c r="J33" s="140"/>
    </row>
    <row r="34" spans="1:10">
      <c r="A34" s="171" t="s">
        <v>95</v>
      </c>
      <c r="B34" s="133">
        <f>B27</f>
        <v>4000</v>
      </c>
      <c r="C34" s="133">
        <f>C31</f>
        <v>7000</v>
      </c>
      <c r="D34" s="133">
        <f>D33</f>
        <v>1000</v>
      </c>
      <c r="E34" s="133">
        <f>E33</f>
        <v>0</v>
      </c>
      <c r="F34" s="172" t="s">
        <v>94</v>
      </c>
      <c r="G34" s="140"/>
      <c r="H34" s="140"/>
      <c r="I34" s="140"/>
      <c r="J34" s="140"/>
    </row>
    <row r="35" spans="1:10">
      <c r="A35" s="140"/>
      <c r="B35" s="140"/>
      <c r="C35" s="140"/>
      <c r="D35" s="140"/>
      <c r="E35" s="140"/>
      <c r="F35" s="140"/>
      <c r="G35" s="140"/>
      <c r="H35" s="140"/>
      <c r="I35" s="140"/>
      <c r="J35" s="140"/>
    </row>
    <row r="36" spans="1:10">
      <c r="A36" s="173" t="s">
        <v>134</v>
      </c>
      <c r="B36" s="140"/>
      <c r="C36" s="140"/>
      <c r="D36" s="140"/>
      <c r="E36" s="140"/>
      <c r="F36" s="140"/>
      <c r="G36" s="140"/>
      <c r="H36" s="140"/>
      <c r="I36" s="140"/>
      <c r="J36" s="140"/>
    </row>
    <row r="37" spans="1:10">
      <c r="A37" s="174" t="s">
        <v>92</v>
      </c>
      <c r="B37" s="175"/>
      <c r="C37" s="176"/>
      <c r="D37" s="140"/>
      <c r="E37" s="140"/>
      <c r="F37" s="177" t="s">
        <v>93</v>
      </c>
      <c r="G37" s="140"/>
      <c r="H37" s="140"/>
      <c r="I37" s="140"/>
      <c r="J37" s="140"/>
    </row>
    <row r="38" spans="1:10">
      <c r="A38" s="143" t="s">
        <v>76</v>
      </c>
      <c r="B38" s="145"/>
      <c r="C38" s="145" t="s">
        <v>75</v>
      </c>
      <c r="D38" s="143" t="s">
        <v>74</v>
      </c>
      <c r="E38" s="146"/>
      <c r="F38" s="143" t="s">
        <v>76</v>
      </c>
      <c r="G38" s="145"/>
      <c r="H38" s="145" t="s">
        <v>75</v>
      </c>
      <c r="I38" s="143" t="s">
        <v>74</v>
      </c>
      <c r="J38" s="146"/>
    </row>
    <row r="39" spans="1:10">
      <c r="A39" s="178" t="s">
        <v>73</v>
      </c>
      <c r="B39" s="153" t="s">
        <v>72</v>
      </c>
      <c r="C39" s="153" t="s">
        <v>71</v>
      </c>
      <c r="D39" s="178" t="s">
        <v>70</v>
      </c>
      <c r="E39" s="179" t="s">
        <v>69</v>
      </c>
      <c r="F39" s="178" t="s">
        <v>73</v>
      </c>
      <c r="G39" s="153" t="s">
        <v>72</v>
      </c>
      <c r="H39" s="153" t="s">
        <v>71</v>
      </c>
      <c r="I39" s="178" t="s">
        <v>70</v>
      </c>
      <c r="J39" s="179" t="s">
        <v>69</v>
      </c>
    </row>
    <row r="40" spans="1:10">
      <c r="A40" s="180" t="s">
        <v>129</v>
      </c>
      <c r="B40" s="181" t="s">
        <v>130</v>
      </c>
      <c r="C40" s="181" t="s">
        <v>133</v>
      </c>
      <c r="D40" s="180" t="s">
        <v>131</v>
      </c>
      <c r="E40" s="182" t="s">
        <v>132</v>
      </c>
      <c r="F40" s="183">
        <f>B22</f>
        <v>6000</v>
      </c>
      <c r="G40" s="162">
        <f>C22</f>
        <v>7000</v>
      </c>
      <c r="H40" s="162">
        <f>F40+G40</f>
        <v>13000</v>
      </c>
      <c r="I40" s="183">
        <f>SUM(I41:I46)</f>
        <v>6000</v>
      </c>
      <c r="J40" s="184">
        <f>SUM(J41:J46)</f>
        <v>7000</v>
      </c>
    </row>
    <row r="41" spans="1:10">
      <c r="A41" s="185" t="s">
        <v>91</v>
      </c>
      <c r="B41" s="185" t="s">
        <v>91</v>
      </c>
      <c r="C41" s="185" t="s">
        <v>91</v>
      </c>
      <c r="D41" s="186" t="s">
        <v>73</v>
      </c>
      <c r="E41" s="186" t="s">
        <v>72</v>
      </c>
      <c r="F41" s="186" t="b">
        <f>F40&gt;=0</f>
        <v>1</v>
      </c>
      <c r="G41" s="186" t="b">
        <f>G40&gt;=0</f>
        <v>1</v>
      </c>
      <c r="H41" s="186" t="b">
        <f>H40&gt;=0</f>
        <v>1</v>
      </c>
      <c r="I41" s="186">
        <f>IF(AND(F41=TRUE,G41=TRUE,H41=TRUE),F40,0)</f>
        <v>6000</v>
      </c>
      <c r="J41" s="186">
        <f>IF(AND(F41=TRUE,G41=TRUE,H41=TRUE),G40,0)</f>
        <v>7000</v>
      </c>
    </row>
    <row r="42" spans="1:10">
      <c r="A42" s="185" t="s">
        <v>91</v>
      </c>
      <c r="B42" s="186" t="s">
        <v>89</v>
      </c>
      <c r="C42" s="185" t="s">
        <v>91</v>
      </c>
      <c r="D42" s="186" t="s">
        <v>90</v>
      </c>
      <c r="E42" s="186">
        <v>0</v>
      </c>
      <c r="F42" s="186" t="b">
        <f>F40&gt;=0</f>
        <v>1</v>
      </c>
      <c r="G42" s="186" t="b">
        <f>G40&lt;0</f>
        <v>0</v>
      </c>
      <c r="H42" s="186" t="b">
        <f>H40&gt;=0</f>
        <v>1</v>
      </c>
      <c r="I42" s="186">
        <f>IF(AND(F42=TRUE,G42=TRUE,H42=TRUE),H40,0)</f>
        <v>0</v>
      </c>
      <c r="J42" s="186">
        <v>0</v>
      </c>
    </row>
    <row r="43" spans="1:10">
      <c r="A43" s="185" t="s">
        <v>91</v>
      </c>
      <c r="B43" s="186" t="s">
        <v>89</v>
      </c>
      <c r="C43" s="186" t="s">
        <v>89</v>
      </c>
      <c r="D43" s="186">
        <v>0</v>
      </c>
      <c r="E43" s="186" t="s">
        <v>90</v>
      </c>
      <c r="F43" s="186" t="b">
        <f>F40&gt;=0</f>
        <v>1</v>
      </c>
      <c r="G43" s="186" t="b">
        <f>G40&lt;0</f>
        <v>0</v>
      </c>
      <c r="H43" s="186" t="b">
        <f>H40&lt;0</f>
        <v>0</v>
      </c>
      <c r="I43" s="186">
        <v>0</v>
      </c>
      <c r="J43" s="186">
        <f>IF(AND(F43=TRUE,G43=TRUE,H43=TRUE),H40,0)</f>
        <v>0</v>
      </c>
    </row>
    <row r="44" spans="1:10">
      <c r="A44" s="186" t="s">
        <v>89</v>
      </c>
      <c r="B44" s="185" t="s">
        <v>91</v>
      </c>
      <c r="C44" s="185" t="s">
        <v>91</v>
      </c>
      <c r="D44" s="186">
        <v>0</v>
      </c>
      <c r="E44" s="186" t="s">
        <v>90</v>
      </c>
      <c r="F44" s="186" t="b">
        <f>F40&lt;0</f>
        <v>0</v>
      </c>
      <c r="G44" s="186" t="b">
        <f>G40&gt;=0</f>
        <v>1</v>
      </c>
      <c r="H44" s="186" t="b">
        <f>H40&gt;=0</f>
        <v>1</v>
      </c>
      <c r="I44" s="186">
        <v>0</v>
      </c>
      <c r="J44" s="186">
        <f>IF(AND(F44=TRUE,G44=TRUE,H44=TRUE),H40,0)</f>
        <v>0</v>
      </c>
    </row>
    <row r="45" spans="1:10">
      <c r="A45" s="186" t="s">
        <v>89</v>
      </c>
      <c r="B45" s="185" t="s">
        <v>91</v>
      </c>
      <c r="C45" s="186" t="s">
        <v>89</v>
      </c>
      <c r="D45" s="186" t="s">
        <v>90</v>
      </c>
      <c r="E45" s="186">
        <v>0</v>
      </c>
      <c r="F45" s="186" t="b">
        <f>F40&lt;0</f>
        <v>0</v>
      </c>
      <c r="G45" s="186" t="b">
        <f>G40&gt;=0</f>
        <v>1</v>
      </c>
      <c r="H45" s="186" t="b">
        <f>H40&lt;0</f>
        <v>0</v>
      </c>
      <c r="I45" s="186">
        <f>IF(AND(F45=TRUE,G45=TRUE,H45=TRUE),H40,0)</f>
        <v>0</v>
      </c>
      <c r="J45" s="186">
        <v>0</v>
      </c>
    </row>
    <row r="46" spans="1:10">
      <c r="A46" s="186" t="s">
        <v>89</v>
      </c>
      <c r="B46" s="186" t="s">
        <v>89</v>
      </c>
      <c r="C46" s="186" t="s">
        <v>89</v>
      </c>
      <c r="D46" s="186" t="s">
        <v>73</v>
      </c>
      <c r="E46" s="186" t="s">
        <v>88</v>
      </c>
      <c r="F46" s="186" t="b">
        <f>F40&lt;0</f>
        <v>0</v>
      </c>
      <c r="G46" s="186" t="b">
        <f>G40&lt;0</f>
        <v>0</v>
      </c>
      <c r="H46" s="186" t="b">
        <f>H40&lt;0</f>
        <v>0</v>
      </c>
      <c r="I46" s="186">
        <f>IF(AND(F46=TRUE,G46=TRUE,H46=TRUE),F40,0)</f>
        <v>0</v>
      </c>
      <c r="J46" s="186">
        <f>IF(AND(F46=TRUE,G46=TRUE,H46=TRUE),G40,0)</f>
        <v>0</v>
      </c>
    </row>
    <row r="47" spans="1:10">
      <c r="A47" s="140"/>
      <c r="B47" s="140"/>
      <c r="C47" s="187" t="s">
        <v>128</v>
      </c>
      <c r="D47" s="188" t="s">
        <v>131</v>
      </c>
      <c r="E47" s="188" t="s">
        <v>132</v>
      </c>
      <c r="F47" s="140"/>
      <c r="G47" s="140"/>
      <c r="H47" s="189" t="s">
        <v>87</v>
      </c>
      <c r="I47" s="186">
        <f>SUM(I41:I46)</f>
        <v>6000</v>
      </c>
      <c r="J47" s="186">
        <f>SUM(J41:J46)</f>
        <v>7000</v>
      </c>
    </row>
    <row r="48" spans="1:10">
      <c r="A48" s="177" t="s">
        <v>86</v>
      </c>
      <c r="B48" s="140"/>
      <c r="C48" s="140"/>
      <c r="D48" s="140"/>
      <c r="E48" s="140"/>
      <c r="F48" s="177" t="s">
        <v>85</v>
      </c>
      <c r="G48" s="140"/>
      <c r="H48" s="140"/>
      <c r="I48" s="140"/>
      <c r="J48" s="140"/>
    </row>
    <row r="49" spans="1:10">
      <c r="A49" s="143" t="s">
        <v>76</v>
      </c>
      <c r="B49" s="145"/>
      <c r="C49" s="145" t="s">
        <v>75</v>
      </c>
      <c r="D49" s="143" t="s">
        <v>74</v>
      </c>
      <c r="E49" s="146"/>
      <c r="F49" s="143" t="s">
        <v>76</v>
      </c>
      <c r="G49" s="145"/>
      <c r="H49" s="145" t="s">
        <v>75</v>
      </c>
      <c r="I49" s="143" t="s">
        <v>74</v>
      </c>
      <c r="J49" s="146"/>
    </row>
    <row r="50" spans="1:10">
      <c r="A50" s="178" t="s">
        <v>73</v>
      </c>
      <c r="B50" s="153" t="s">
        <v>72</v>
      </c>
      <c r="C50" s="153" t="s">
        <v>71</v>
      </c>
      <c r="D50" s="178" t="s">
        <v>70</v>
      </c>
      <c r="E50" s="179" t="s">
        <v>69</v>
      </c>
      <c r="F50" s="178" t="s">
        <v>73</v>
      </c>
      <c r="G50" s="153" t="s">
        <v>72</v>
      </c>
      <c r="H50" s="153" t="s">
        <v>71</v>
      </c>
      <c r="I50" s="178" t="s">
        <v>70</v>
      </c>
      <c r="J50" s="179" t="s">
        <v>69</v>
      </c>
    </row>
    <row r="51" spans="1:10">
      <c r="A51" s="183">
        <f>B24</f>
        <v>6000</v>
      </c>
      <c r="B51" s="162">
        <f>D24</f>
        <v>1000</v>
      </c>
      <c r="C51" s="162">
        <f>A51+B51</f>
        <v>7000</v>
      </c>
      <c r="D51" s="183">
        <f>SUM(D52:D57)</f>
        <v>6000</v>
      </c>
      <c r="E51" s="184">
        <f>SUM(E52:E57)</f>
        <v>1000</v>
      </c>
      <c r="F51" s="183">
        <f>B26</f>
        <v>6000</v>
      </c>
      <c r="G51" s="162">
        <f>E26</f>
        <v>-2000</v>
      </c>
      <c r="H51" s="162">
        <f>F51+G51</f>
        <v>4000</v>
      </c>
      <c r="I51" s="183">
        <f>SUM(I52:I57)</f>
        <v>4000</v>
      </c>
      <c r="J51" s="184">
        <f>SUM(J52:J57)</f>
        <v>0</v>
      </c>
    </row>
    <row r="52" spans="1:10">
      <c r="A52" s="186" t="b">
        <f>A51&gt;=0</f>
        <v>1</v>
      </c>
      <c r="B52" s="186" t="b">
        <f>B51&gt;=0</f>
        <v>1</v>
      </c>
      <c r="C52" s="186" t="b">
        <f>C51&gt;=0</f>
        <v>1</v>
      </c>
      <c r="D52" s="186">
        <f>IF(AND(A52=TRUE,B52=TRUE,C52=TRUE),A51,0)</f>
        <v>6000</v>
      </c>
      <c r="E52" s="186">
        <f>IF(AND(A52=TRUE,B52=TRUE,C52=TRUE),B51,0)</f>
        <v>1000</v>
      </c>
      <c r="F52" s="186" t="b">
        <f>F51&gt;=0</f>
        <v>1</v>
      </c>
      <c r="G52" s="186" t="b">
        <f>G51&gt;=0</f>
        <v>0</v>
      </c>
      <c r="H52" s="186" t="b">
        <f>H51&gt;=0</f>
        <v>1</v>
      </c>
      <c r="I52" s="186">
        <f>IF(AND(F52=TRUE,G52=TRUE,H52=TRUE),F51,0)</f>
        <v>0</v>
      </c>
      <c r="J52" s="186">
        <f>IF(AND(F52=TRUE,G52=TRUE,H52=TRUE),G51,0)</f>
        <v>0</v>
      </c>
    </row>
    <row r="53" spans="1:10">
      <c r="A53" s="186" t="b">
        <f>A51&gt;=0</f>
        <v>1</v>
      </c>
      <c r="B53" s="186" t="b">
        <f>B51&lt;0</f>
        <v>0</v>
      </c>
      <c r="C53" s="186" t="b">
        <f>C51&gt;=0</f>
        <v>1</v>
      </c>
      <c r="D53" s="186">
        <f>IF(AND(A53=TRUE,B53=TRUE,C53=TRUE),C51,0)</f>
        <v>0</v>
      </c>
      <c r="E53" s="186">
        <v>0</v>
      </c>
      <c r="F53" s="186" t="b">
        <f>F51&gt;=0</f>
        <v>1</v>
      </c>
      <c r="G53" s="186" t="b">
        <f>G51&lt;0</f>
        <v>1</v>
      </c>
      <c r="H53" s="186" t="b">
        <f>H51&gt;=0</f>
        <v>1</v>
      </c>
      <c r="I53" s="186">
        <f>IF(AND(F53=TRUE,G53=TRUE,H53=TRUE),H51,0)</f>
        <v>4000</v>
      </c>
      <c r="J53" s="186">
        <v>0</v>
      </c>
    </row>
    <row r="54" spans="1:10">
      <c r="A54" s="186" t="b">
        <f>A51&gt;=0</f>
        <v>1</v>
      </c>
      <c r="B54" s="186" t="b">
        <f>B51&lt;0</f>
        <v>0</v>
      </c>
      <c r="C54" s="186" t="b">
        <f>C51&lt;0</f>
        <v>0</v>
      </c>
      <c r="D54" s="186">
        <v>0</v>
      </c>
      <c r="E54" s="186">
        <f>IF(AND(A54=TRUE,B54=TRUE,C54=TRUE),C51,0)</f>
        <v>0</v>
      </c>
      <c r="F54" s="186" t="b">
        <f>F51&gt;=0</f>
        <v>1</v>
      </c>
      <c r="G54" s="186" t="b">
        <f>G51&lt;0</f>
        <v>1</v>
      </c>
      <c r="H54" s="186" t="b">
        <f>H51&lt;0</f>
        <v>0</v>
      </c>
      <c r="I54" s="186">
        <v>0</v>
      </c>
      <c r="J54" s="186">
        <f>IF(AND(F54=TRUE,G54=TRUE,H54=TRUE),H51,0)</f>
        <v>0</v>
      </c>
    </row>
    <row r="55" spans="1:10">
      <c r="A55" s="186" t="b">
        <f>A51&lt;0</f>
        <v>0</v>
      </c>
      <c r="B55" s="186" t="b">
        <f>B51&gt;=0</f>
        <v>1</v>
      </c>
      <c r="C55" s="186" t="b">
        <f>C51&gt;=0</f>
        <v>1</v>
      </c>
      <c r="D55" s="186">
        <v>0</v>
      </c>
      <c r="E55" s="186">
        <f>IF(AND(A55=TRUE,B55=TRUE,C55=TRUE),C51,0)</f>
        <v>0</v>
      </c>
      <c r="F55" s="186" t="b">
        <f>F51&lt;0</f>
        <v>0</v>
      </c>
      <c r="G55" s="186" t="b">
        <f>G51&gt;=0</f>
        <v>0</v>
      </c>
      <c r="H55" s="186" t="b">
        <f>H51&gt;=0</f>
        <v>1</v>
      </c>
      <c r="I55" s="186">
        <v>0</v>
      </c>
      <c r="J55" s="186">
        <f>IF(AND(F55=TRUE,G55=TRUE,H55=TRUE),H51,0)</f>
        <v>0</v>
      </c>
    </row>
    <row r="56" spans="1:10">
      <c r="A56" s="186" t="b">
        <f>A51&lt;0</f>
        <v>0</v>
      </c>
      <c r="B56" s="186" t="b">
        <f>B51&gt;=0</f>
        <v>1</v>
      </c>
      <c r="C56" s="186" t="b">
        <f>C51&lt;0</f>
        <v>0</v>
      </c>
      <c r="D56" s="186">
        <f>IF(AND(A56=TRUE,B56=TRUE,C56=TRUE),C51,0)</f>
        <v>0</v>
      </c>
      <c r="E56" s="186">
        <v>0</v>
      </c>
      <c r="F56" s="186" t="b">
        <f>F51&lt;0</f>
        <v>0</v>
      </c>
      <c r="G56" s="186" t="b">
        <f>G51&gt;=0</f>
        <v>0</v>
      </c>
      <c r="H56" s="186" t="b">
        <f>H51&lt;0</f>
        <v>0</v>
      </c>
      <c r="I56" s="186">
        <f>IF(AND(F56=TRUE,G56=TRUE,H56=TRUE),H51,0)</f>
        <v>0</v>
      </c>
      <c r="J56" s="186">
        <v>0</v>
      </c>
    </row>
    <row r="57" spans="1:10">
      <c r="A57" s="186" t="b">
        <f>A51&lt;0</f>
        <v>0</v>
      </c>
      <c r="B57" s="186" t="b">
        <f>B51&lt;0</f>
        <v>0</v>
      </c>
      <c r="C57" s="186" t="b">
        <f>C51&lt;0</f>
        <v>0</v>
      </c>
      <c r="D57" s="186">
        <f>IF(AND(A57=TRUE,B57=TRUE,C57=TRUE),A51,0)</f>
        <v>0</v>
      </c>
      <c r="E57" s="186">
        <f>IF(AND(A57=TRUE,B57=TRUE,C57=TRUE),B51,0)</f>
        <v>0</v>
      </c>
      <c r="F57" s="186" t="b">
        <f>F51&lt;0</f>
        <v>0</v>
      </c>
      <c r="G57" s="186" t="b">
        <f>G51&lt;0</f>
        <v>1</v>
      </c>
      <c r="H57" s="186" t="b">
        <f>H51&lt;0</f>
        <v>0</v>
      </c>
      <c r="I57" s="186">
        <f>IF(AND(F57=TRUE,G57=TRUE,H57=TRUE),F51,0)</f>
        <v>0</v>
      </c>
      <c r="J57" s="186">
        <f>IF(AND(F57=TRUE,G57=TRUE,H57=TRUE),G51,0)</f>
        <v>0</v>
      </c>
    </row>
    <row r="58" spans="1:10">
      <c r="A58" s="140"/>
      <c r="B58" s="140"/>
      <c r="C58" s="189" t="s">
        <v>84</v>
      </c>
      <c r="D58" s="186">
        <f>SUM(D52:D57)</f>
        <v>6000</v>
      </c>
      <c r="E58" s="186">
        <f>SUM(E52:E57)</f>
        <v>1000</v>
      </c>
      <c r="F58" s="140"/>
      <c r="G58" s="140"/>
      <c r="H58" s="189" t="s">
        <v>83</v>
      </c>
      <c r="I58" s="186">
        <f>SUM(I52:I57)</f>
        <v>4000</v>
      </c>
      <c r="J58" s="186">
        <f>SUM(J52:J57)</f>
        <v>0</v>
      </c>
    </row>
    <row r="59" spans="1:10">
      <c r="A59" s="177" t="s">
        <v>82</v>
      </c>
      <c r="B59" s="140"/>
      <c r="C59" s="140"/>
      <c r="D59" s="140"/>
      <c r="E59" s="140"/>
      <c r="F59" s="177" t="s">
        <v>81</v>
      </c>
      <c r="G59" s="140"/>
      <c r="H59" s="140"/>
      <c r="I59" s="140"/>
      <c r="J59" s="140"/>
    </row>
    <row r="60" spans="1:10">
      <c r="A60" s="143" t="s">
        <v>76</v>
      </c>
      <c r="B60" s="145"/>
      <c r="C60" s="145" t="s">
        <v>75</v>
      </c>
      <c r="D60" s="143" t="s">
        <v>74</v>
      </c>
      <c r="E60" s="146"/>
      <c r="F60" s="143" t="s">
        <v>76</v>
      </c>
      <c r="G60" s="145"/>
      <c r="H60" s="145" t="s">
        <v>75</v>
      </c>
      <c r="I60" s="143" t="s">
        <v>74</v>
      </c>
      <c r="J60" s="146"/>
    </row>
    <row r="61" spans="1:10">
      <c r="A61" s="178" t="s">
        <v>73</v>
      </c>
      <c r="B61" s="153" t="s">
        <v>72</v>
      </c>
      <c r="C61" s="153" t="s">
        <v>71</v>
      </c>
      <c r="D61" s="178" t="s">
        <v>70</v>
      </c>
      <c r="E61" s="179" t="s">
        <v>69</v>
      </c>
      <c r="F61" s="178" t="s">
        <v>73</v>
      </c>
      <c r="G61" s="153" t="s">
        <v>72</v>
      </c>
      <c r="H61" s="153" t="s">
        <v>71</v>
      </c>
      <c r="I61" s="178" t="s">
        <v>70</v>
      </c>
      <c r="J61" s="179" t="s">
        <v>69</v>
      </c>
    </row>
    <row r="62" spans="1:10">
      <c r="A62" s="183">
        <f>C28</f>
        <v>7000</v>
      </c>
      <c r="B62" s="162">
        <f>D28</f>
        <v>1000</v>
      </c>
      <c r="C62" s="162">
        <f>A62+B62</f>
        <v>8000</v>
      </c>
      <c r="D62" s="183">
        <f>SUM(D63:D68)</f>
        <v>7000</v>
      </c>
      <c r="E62" s="184">
        <f>SUM(E63:E68)</f>
        <v>1000</v>
      </c>
      <c r="F62" s="183">
        <f>C30</f>
        <v>7000</v>
      </c>
      <c r="G62" s="162">
        <f>E30</f>
        <v>0</v>
      </c>
      <c r="H62" s="162">
        <f>F62+G62</f>
        <v>7000</v>
      </c>
      <c r="I62" s="183">
        <f>SUM(I63:I68)</f>
        <v>7000</v>
      </c>
      <c r="J62" s="184">
        <f>SUM(J63:J68)</f>
        <v>0</v>
      </c>
    </row>
    <row r="63" spans="1:10">
      <c r="A63" s="186" t="b">
        <f>A62&gt;=0</f>
        <v>1</v>
      </c>
      <c r="B63" s="186" t="b">
        <f>B62&gt;=0</f>
        <v>1</v>
      </c>
      <c r="C63" s="186" t="b">
        <f>C62&gt;=0</f>
        <v>1</v>
      </c>
      <c r="D63" s="186">
        <f>IF(AND(A63=TRUE,B63=TRUE,C63=TRUE),A62,0)</f>
        <v>7000</v>
      </c>
      <c r="E63" s="186">
        <f>IF(AND(A63=TRUE,B63=TRUE,C63=TRUE),B62,0)</f>
        <v>1000</v>
      </c>
      <c r="F63" s="186" t="b">
        <f>F62&gt;=0</f>
        <v>1</v>
      </c>
      <c r="G63" s="186" t="b">
        <f>G62&gt;=0</f>
        <v>1</v>
      </c>
      <c r="H63" s="186" t="b">
        <f>H62&gt;=0</f>
        <v>1</v>
      </c>
      <c r="I63" s="186">
        <f>IF(AND(F63=TRUE,G63=TRUE,H63=TRUE),F62,0)</f>
        <v>7000</v>
      </c>
      <c r="J63" s="186">
        <f>IF(AND(F63=TRUE,G63=TRUE,H63=TRUE),G62,0)</f>
        <v>0</v>
      </c>
    </row>
    <row r="64" spans="1:10">
      <c r="A64" s="186" t="b">
        <f>A62&gt;=0</f>
        <v>1</v>
      </c>
      <c r="B64" s="186" t="b">
        <f>B62&lt;0</f>
        <v>0</v>
      </c>
      <c r="C64" s="186" t="b">
        <f>C62&gt;=0</f>
        <v>1</v>
      </c>
      <c r="D64" s="186">
        <f>IF(AND(A64=TRUE,B64=TRUE,C64=TRUE),C62,0)</f>
        <v>0</v>
      </c>
      <c r="E64" s="186">
        <v>0</v>
      </c>
      <c r="F64" s="186" t="b">
        <f>F62&gt;=0</f>
        <v>1</v>
      </c>
      <c r="G64" s="186" t="b">
        <f>G62&lt;0</f>
        <v>0</v>
      </c>
      <c r="H64" s="186" t="b">
        <f>H62&gt;=0</f>
        <v>1</v>
      </c>
      <c r="I64" s="186">
        <f>IF(AND(F64=TRUE,G64=TRUE,H64=TRUE),H62,0)</f>
        <v>0</v>
      </c>
      <c r="J64" s="186">
        <v>0</v>
      </c>
    </row>
    <row r="65" spans="1:10">
      <c r="A65" s="186" t="b">
        <f>A62&gt;=0</f>
        <v>1</v>
      </c>
      <c r="B65" s="186" t="b">
        <f>B62&lt;0</f>
        <v>0</v>
      </c>
      <c r="C65" s="186" t="b">
        <f>C62&lt;0</f>
        <v>0</v>
      </c>
      <c r="D65" s="186">
        <v>0</v>
      </c>
      <c r="E65" s="186">
        <f>IF(AND(A65=TRUE,B65=TRUE,C65=TRUE),C62,0)</f>
        <v>0</v>
      </c>
      <c r="F65" s="186" t="b">
        <f>F62&gt;=0</f>
        <v>1</v>
      </c>
      <c r="G65" s="186" t="b">
        <f>G62&lt;0</f>
        <v>0</v>
      </c>
      <c r="H65" s="186" t="b">
        <f>H62&lt;0</f>
        <v>0</v>
      </c>
      <c r="I65" s="186">
        <v>0</v>
      </c>
      <c r="J65" s="186">
        <f>IF(AND(F65=TRUE,G65=TRUE,H65=TRUE),H62,0)</f>
        <v>0</v>
      </c>
    </row>
    <row r="66" spans="1:10">
      <c r="A66" s="186" t="b">
        <f>A62&lt;0</f>
        <v>0</v>
      </c>
      <c r="B66" s="186" t="b">
        <f>B62&gt;=0</f>
        <v>1</v>
      </c>
      <c r="C66" s="186" t="b">
        <f>C62&gt;=0</f>
        <v>1</v>
      </c>
      <c r="D66" s="186">
        <v>0</v>
      </c>
      <c r="E66" s="186">
        <f>IF(AND(A66=TRUE,B66=TRUE,C66=TRUE),C62,0)</f>
        <v>0</v>
      </c>
      <c r="F66" s="186" t="b">
        <f>F62&lt;0</f>
        <v>0</v>
      </c>
      <c r="G66" s="186" t="b">
        <f>G62&gt;=0</f>
        <v>1</v>
      </c>
      <c r="H66" s="186" t="b">
        <f>H62&gt;=0</f>
        <v>1</v>
      </c>
      <c r="I66" s="186">
        <v>0</v>
      </c>
      <c r="J66" s="186">
        <f>IF(AND(F66=TRUE,G66=TRUE,H66=TRUE),H62,0)</f>
        <v>0</v>
      </c>
    </row>
    <row r="67" spans="1:10">
      <c r="A67" s="186" t="b">
        <f>A62&lt;0</f>
        <v>0</v>
      </c>
      <c r="B67" s="186" t="b">
        <f>B62&gt;=0</f>
        <v>1</v>
      </c>
      <c r="C67" s="186" t="b">
        <f>C62&lt;0</f>
        <v>0</v>
      </c>
      <c r="D67" s="186">
        <f>IF(AND(A67=TRUE,B67=TRUE,C67=TRUE),C62,0)</f>
        <v>0</v>
      </c>
      <c r="E67" s="186">
        <v>0</v>
      </c>
      <c r="F67" s="186" t="b">
        <f>F62&lt;0</f>
        <v>0</v>
      </c>
      <c r="G67" s="186" t="b">
        <f>G62&gt;=0</f>
        <v>1</v>
      </c>
      <c r="H67" s="186" t="b">
        <f>H62&lt;0</f>
        <v>0</v>
      </c>
      <c r="I67" s="186">
        <f>IF(AND(F67=TRUE,G67=TRUE,H67=TRUE),H62,0)</f>
        <v>0</v>
      </c>
      <c r="J67" s="186">
        <v>0</v>
      </c>
    </row>
    <row r="68" spans="1:10">
      <c r="A68" s="186" t="b">
        <f>A62&lt;0</f>
        <v>0</v>
      </c>
      <c r="B68" s="186" t="b">
        <f>B62&lt;0</f>
        <v>0</v>
      </c>
      <c r="C68" s="186" t="b">
        <f>C62&lt;0</f>
        <v>0</v>
      </c>
      <c r="D68" s="186">
        <f>IF(AND(A68=TRUE,B68=TRUE,C68=TRUE),A62,0)</f>
        <v>0</v>
      </c>
      <c r="E68" s="186">
        <f>IF(AND(A68=TRUE,B68=TRUE,C68=TRUE),B62,0)</f>
        <v>0</v>
      </c>
      <c r="F68" s="186" t="b">
        <f>F62&lt;0</f>
        <v>0</v>
      </c>
      <c r="G68" s="186" t="b">
        <f>G62&lt;0</f>
        <v>0</v>
      </c>
      <c r="H68" s="186" t="b">
        <f>H62&lt;0</f>
        <v>0</v>
      </c>
      <c r="I68" s="186">
        <f>IF(AND(F68=TRUE,G68=TRUE,H68=TRUE),F62,0)</f>
        <v>0</v>
      </c>
      <c r="J68" s="186">
        <f>IF(AND(F68=TRUE,G68=TRUE,H68=TRUE),G62,0)</f>
        <v>0</v>
      </c>
    </row>
    <row r="69" spans="1:10">
      <c r="A69" s="140"/>
      <c r="B69" s="140"/>
      <c r="C69" s="189" t="s">
        <v>80</v>
      </c>
      <c r="D69" s="186">
        <f>SUM(D63:D68)</f>
        <v>7000</v>
      </c>
      <c r="E69" s="186">
        <f>SUM(E63:E68)</f>
        <v>1000</v>
      </c>
      <c r="F69" s="140"/>
      <c r="G69" s="140"/>
      <c r="H69" s="189" t="s">
        <v>79</v>
      </c>
      <c r="I69" s="186">
        <f>SUM(I63:I68)</f>
        <v>7000</v>
      </c>
      <c r="J69" s="186">
        <f>SUM(J63:J68)</f>
        <v>0</v>
      </c>
    </row>
    <row r="70" spans="1:10">
      <c r="A70" s="177" t="s">
        <v>78</v>
      </c>
      <c r="B70" s="140"/>
      <c r="C70" s="140"/>
      <c r="D70" s="140"/>
      <c r="E70" s="140"/>
      <c r="F70" s="177" t="s">
        <v>77</v>
      </c>
      <c r="G70" s="140"/>
      <c r="H70" s="140"/>
      <c r="I70" s="140"/>
      <c r="J70" s="140"/>
    </row>
    <row r="71" spans="1:10">
      <c r="A71" s="143" t="s">
        <v>76</v>
      </c>
      <c r="B71" s="145"/>
      <c r="C71" s="145" t="s">
        <v>75</v>
      </c>
      <c r="D71" s="143" t="s">
        <v>74</v>
      </c>
      <c r="E71" s="146"/>
      <c r="F71" s="143" t="s">
        <v>76</v>
      </c>
      <c r="G71" s="145"/>
      <c r="H71" s="145" t="s">
        <v>75</v>
      </c>
      <c r="I71" s="143" t="s">
        <v>74</v>
      </c>
      <c r="J71" s="146"/>
    </row>
    <row r="72" spans="1:10">
      <c r="A72" s="178" t="s">
        <v>73</v>
      </c>
      <c r="B72" s="153" t="s">
        <v>72</v>
      </c>
      <c r="C72" s="153" t="s">
        <v>71</v>
      </c>
      <c r="D72" s="178" t="s">
        <v>70</v>
      </c>
      <c r="E72" s="179" t="s">
        <v>69</v>
      </c>
      <c r="F72" s="178" t="s">
        <v>73</v>
      </c>
      <c r="G72" s="153" t="s">
        <v>72</v>
      </c>
      <c r="H72" s="153" t="s">
        <v>71</v>
      </c>
      <c r="I72" s="178" t="s">
        <v>70</v>
      </c>
      <c r="J72" s="179" t="s">
        <v>69</v>
      </c>
    </row>
    <row r="73" spans="1:10">
      <c r="A73" s="183">
        <f>D32</f>
        <v>1000</v>
      </c>
      <c r="B73" s="162">
        <f>E32</f>
        <v>0</v>
      </c>
      <c r="C73" s="162">
        <f>A73+B73</f>
        <v>1000</v>
      </c>
      <c r="D73" s="183">
        <f>SUM(D74:D79)</f>
        <v>1000</v>
      </c>
      <c r="E73" s="184">
        <f>SUM(E74:E79)</f>
        <v>0</v>
      </c>
      <c r="F73" s="183">
        <f>D32</f>
        <v>1000</v>
      </c>
      <c r="G73" s="162">
        <f>E32</f>
        <v>0</v>
      </c>
      <c r="H73" s="162">
        <f>F73+G73</f>
        <v>1000</v>
      </c>
      <c r="I73" s="183">
        <f>SUM(I74:I79)</f>
        <v>1000</v>
      </c>
      <c r="J73" s="184">
        <f>SUM(J74:J79)</f>
        <v>0</v>
      </c>
    </row>
    <row r="74" spans="1:10">
      <c r="A74" s="186" t="b">
        <f>A73&gt;=0</f>
        <v>1</v>
      </c>
      <c r="B74" s="186" t="b">
        <f>B73&gt;=0</f>
        <v>1</v>
      </c>
      <c r="C74" s="186" t="b">
        <f>C73&gt;=0</f>
        <v>1</v>
      </c>
      <c r="D74" s="186">
        <f>IF(AND(A74=TRUE,B74=TRUE,C74=TRUE),A73,0)</f>
        <v>1000</v>
      </c>
      <c r="E74" s="186">
        <f>IF(AND(A74=TRUE,B74=TRUE,C74=TRUE),B73,0)</f>
        <v>0</v>
      </c>
      <c r="F74" s="186" t="b">
        <f>F73&gt;=0</f>
        <v>1</v>
      </c>
      <c r="G74" s="186" t="b">
        <f>G73&gt;=0</f>
        <v>1</v>
      </c>
      <c r="H74" s="186" t="b">
        <f>H73&gt;=0</f>
        <v>1</v>
      </c>
      <c r="I74" s="186">
        <f>IF(AND(F74=TRUE,G74=TRUE,H74=TRUE),F73,0)</f>
        <v>1000</v>
      </c>
      <c r="J74" s="186">
        <f>IF(AND(F74=TRUE,G74=TRUE,H74=TRUE),G73,0)</f>
        <v>0</v>
      </c>
    </row>
    <row r="75" spans="1:10">
      <c r="A75" s="186" t="b">
        <f>A73&gt;=0</f>
        <v>1</v>
      </c>
      <c r="B75" s="186" t="b">
        <f>B73&lt;0</f>
        <v>0</v>
      </c>
      <c r="C75" s="186" t="b">
        <f>C73&gt;=0</f>
        <v>1</v>
      </c>
      <c r="D75" s="186">
        <f>IF(AND(A75=TRUE,B75=TRUE,C75=TRUE),C73,0)</f>
        <v>0</v>
      </c>
      <c r="E75" s="186">
        <v>0</v>
      </c>
      <c r="F75" s="186" t="b">
        <f>F73&gt;=0</f>
        <v>1</v>
      </c>
      <c r="G75" s="186" t="b">
        <f>G73&lt;0</f>
        <v>0</v>
      </c>
      <c r="H75" s="186" t="b">
        <f>H73&gt;=0</f>
        <v>1</v>
      </c>
      <c r="I75" s="186">
        <f>IF(AND(F75=TRUE,G75=TRUE,H75=TRUE),H73,0)</f>
        <v>0</v>
      </c>
      <c r="J75" s="186">
        <v>0</v>
      </c>
    </row>
    <row r="76" spans="1:10">
      <c r="A76" s="186" t="b">
        <f>A73&gt;=0</f>
        <v>1</v>
      </c>
      <c r="B76" s="186" t="b">
        <f>B73&lt;0</f>
        <v>0</v>
      </c>
      <c r="C76" s="186" t="b">
        <f>C73&lt;0</f>
        <v>0</v>
      </c>
      <c r="D76" s="186">
        <v>0</v>
      </c>
      <c r="E76" s="186">
        <f>IF(AND(A76=TRUE,B76=TRUE,C76=TRUE),C73,0)</f>
        <v>0</v>
      </c>
      <c r="F76" s="186" t="b">
        <f>F73&gt;=0</f>
        <v>1</v>
      </c>
      <c r="G76" s="186" t="b">
        <f>G73&lt;0</f>
        <v>0</v>
      </c>
      <c r="H76" s="186" t="b">
        <f>H73&lt;0</f>
        <v>0</v>
      </c>
      <c r="I76" s="186">
        <v>0</v>
      </c>
      <c r="J76" s="186">
        <f>IF(AND(F76=TRUE,G76=TRUE,H76=TRUE),H73,0)</f>
        <v>0</v>
      </c>
    </row>
    <row r="77" spans="1:10">
      <c r="A77" s="186" t="b">
        <f>A73&lt;0</f>
        <v>0</v>
      </c>
      <c r="B77" s="186" t="b">
        <f>B73&gt;=0</f>
        <v>1</v>
      </c>
      <c r="C77" s="186" t="b">
        <f>C73&gt;=0</f>
        <v>1</v>
      </c>
      <c r="D77" s="186">
        <v>0</v>
      </c>
      <c r="E77" s="186">
        <f>IF(AND(A77=TRUE,B77=TRUE,C77=TRUE),C73,0)</f>
        <v>0</v>
      </c>
      <c r="F77" s="186" t="b">
        <f>F73&lt;0</f>
        <v>0</v>
      </c>
      <c r="G77" s="186" t="b">
        <f>G73&gt;=0</f>
        <v>1</v>
      </c>
      <c r="H77" s="186" t="b">
        <f>H73&gt;=0</f>
        <v>1</v>
      </c>
      <c r="I77" s="186">
        <v>0</v>
      </c>
      <c r="J77" s="186">
        <f>IF(AND(F77=TRUE,G77=TRUE,H77=TRUE),H73,0)</f>
        <v>0</v>
      </c>
    </row>
    <row r="78" spans="1:10">
      <c r="A78" s="186" t="b">
        <f>A73&lt;0</f>
        <v>0</v>
      </c>
      <c r="B78" s="186" t="b">
        <f>B73&gt;=0</f>
        <v>1</v>
      </c>
      <c r="C78" s="186" t="b">
        <f>C73&lt;0</f>
        <v>0</v>
      </c>
      <c r="D78" s="186">
        <f>IF(AND(A78=TRUE,B78=TRUE,C78=TRUE),C73,0)</f>
        <v>0</v>
      </c>
      <c r="E78" s="186">
        <v>0</v>
      </c>
      <c r="F78" s="186" t="b">
        <f>F73&lt;0</f>
        <v>0</v>
      </c>
      <c r="G78" s="186" t="b">
        <f>G73&gt;=0</f>
        <v>1</v>
      </c>
      <c r="H78" s="186" t="b">
        <f>H73&lt;0</f>
        <v>0</v>
      </c>
      <c r="I78" s="186">
        <f>IF(AND(F78=TRUE,G78=TRUE,H78=TRUE),H73,0)</f>
        <v>0</v>
      </c>
      <c r="J78" s="186">
        <v>0</v>
      </c>
    </row>
    <row r="79" spans="1:10">
      <c r="A79" s="186" t="b">
        <f>A73&lt;0</f>
        <v>0</v>
      </c>
      <c r="B79" s="186" t="b">
        <f>B73&lt;0</f>
        <v>0</v>
      </c>
      <c r="C79" s="186" t="b">
        <f>C73&lt;0</f>
        <v>0</v>
      </c>
      <c r="D79" s="186">
        <f>IF(AND(A79=TRUE,B79=TRUE,C79=TRUE),A73,0)</f>
        <v>0</v>
      </c>
      <c r="E79" s="186">
        <f>IF(AND(A79=TRUE,B79=TRUE,C79=TRUE),B73,0)</f>
        <v>0</v>
      </c>
      <c r="F79" s="186" t="b">
        <f>F73&lt;0</f>
        <v>0</v>
      </c>
      <c r="G79" s="186" t="b">
        <f>G73&lt;0</f>
        <v>0</v>
      </c>
      <c r="H79" s="186" t="b">
        <f>H73&lt;0</f>
        <v>0</v>
      </c>
      <c r="I79" s="186">
        <f>IF(AND(F79=TRUE,G79=TRUE,H79=TRUE),F73,0)</f>
        <v>0</v>
      </c>
      <c r="J79" s="186">
        <f>IF(AND(F79=TRUE,G79=TRUE,H79=TRUE),G73,0)</f>
        <v>0</v>
      </c>
    </row>
    <row r="80" spans="1:10">
      <c r="A80" s="140"/>
      <c r="B80" s="140"/>
      <c r="C80" s="189" t="s">
        <v>68</v>
      </c>
      <c r="D80" s="186">
        <f>SUM(D74:D79)</f>
        <v>1000</v>
      </c>
      <c r="E80" s="186">
        <f>SUM(E74:E79)</f>
        <v>0</v>
      </c>
      <c r="F80" s="140"/>
      <c r="G80" s="140"/>
      <c r="H80" s="189" t="s">
        <v>67</v>
      </c>
      <c r="I80" s="186">
        <f>SUM(I74:I79)</f>
        <v>1000</v>
      </c>
      <c r="J80" s="186">
        <f>SUM(J74:J79)</f>
        <v>0</v>
      </c>
    </row>
  </sheetData>
  <sheetProtection algorithmName="SHA-512" hashValue="H6Xjj2PeEkLdljn9NYMO4eLiGfYxIWFJCUGjV6tlZyJ/JdUgu+x11PdwFK9f8q5MjtwG6Z4Xl7XYQ6lvzpaItA==" saltValue="uL5s54Nzbim6hyOZWz6MKw==" spinCount="100000" sheet="1" objects="1" scenarios="1"/>
  <conditionalFormatting sqref="F41:H46">
    <cfRule type="cellIs" dxfId="5" priority="6" operator="equal">
      <formula>TRUE</formula>
    </cfRule>
  </conditionalFormatting>
  <conditionalFormatting sqref="F63:H68">
    <cfRule type="cellIs" dxfId="4" priority="1" operator="equal">
      <formula>TRUE</formula>
    </cfRule>
  </conditionalFormatting>
  <conditionalFormatting sqref="F52:H57">
    <cfRule type="cellIs" dxfId="3" priority="5" operator="equal">
      <formula>TRUE</formula>
    </cfRule>
  </conditionalFormatting>
  <conditionalFormatting sqref="A52:C57">
    <cfRule type="cellIs" dxfId="2" priority="4" operator="equal">
      <formula>TRUE</formula>
    </cfRule>
  </conditionalFormatting>
  <conditionalFormatting sqref="A63:C68">
    <cfRule type="cellIs" dxfId="1" priority="3" operator="equal">
      <formula>TRUE</formula>
    </cfRule>
  </conditionalFormatting>
  <conditionalFormatting sqref="A74:C79">
    <cfRule type="cellIs" dxfId="0" priority="2" operator="equal">
      <formula>TRUE</formula>
    </cfRule>
  </conditionalFormatting>
  <pageMargins left="0.75" right="0.75" top="1" bottom="1" header="0.5" footer="0.5"/>
  <pageSetup scale="5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3" sqref="C3"/>
    </sheetView>
  </sheetViews>
  <sheetFormatPr defaultColWidth="9" defaultRowHeight="15.75"/>
  <cols>
    <col min="1" max="1" width="125.42578125" style="1" customWidth="1"/>
    <col min="2" max="16384" width="9" style="1"/>
  </cols>
  <sheetData>
    <row r="1" spans="1:1" ht="50.25">
      <c r="A1" s="3" t="s">
        <v>150</v>
      </c>
    </row>
    <row r="2" spans="1:1" ht="220.7" customHeight="1">
      <c r="A2" s="2" t="s">
        <v>148</v>
      </c>
    </row>
    <row r="3" spans="1:1" ht="220.5">
      <c r="A3" s="2" t="s">
        <v>149</v>
      </c>
    </row>
    <row r="4" spans="1:1" ht="157.5">
      <c r="A4" s="2" t="s">
        <v>154</v>
      </c>
    </row>
  </sheetData>
  <sheetProtection algorithmName="SHA-512" hashValue="jnV7d1+XGcfSYstBstt3GVet/97Rx5AsKO5OeKvpk2uOt40/NqF4mt8FBiogmdfOhceD5TLzbTY35kjLIxvo1A==" saltValue="vY1uDl8jcOzjWNydu9lID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Early Credit Worksheet</vt:lpstr>
      <vt:lpstr>Early Credit Settlement</vt:lpstr>
      <vt:lpstr>Reg 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of MY2015-17 Early Tier 3 Credits per 86.1811-17(b)(10) (November 2016)</dc:title>
  <dc:subject>This excel spread sheet is for manufacturers determining MY2015-17 early Tier 3 credits.</dc:subject>
  <dc:creator>U.S. EPA; OAR; Office of Transportation and Air Quality; Compliance Division</dc:creator>
  <cp:keywords>early;tier 3;calculator;v11;MY2015;credits;vehicles;fleet;volume;data</cp:keywords>
  <cp:lastModifiedBy>Dietrich, Gwen</cp:lastModifiedBy>
  <cp:lastPrinted>2016-11-18T17:56:47Z</cp:lastPrinted>
  <dcterms:created xsi:type="dcterms:W3CDTF">2013-07-09T16:40:49Z</dcterms:created>
  <dcterms:modified xsi:type="dcterms:W3CDTF">2016-11-18T17:57:44Z</dcterms:modified>
</cp:coreProperties>
</file>