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chive\1-CURRENT-PROJECTS\Compliance Materials -pugl-h\FORD\ford-apx-c-sas-ac17-test-results\"/>
    </mc:Choice>
  </mc:AlternateContent>
  <bookViews>
    <workbookView xWindow="-3840" yWindow="555" windowWidth="20730" windowHeight="9345" tabRatio="870"/>
  </bookViews>
  <sheets>
    <sheet name="AC17 Chart Results" sheetId="4" r:id="rId1"/>
    <sheet name="AC17 Chart Deltas" sheetId="6" r:id="rId2"/>
    <sheet name="AC17 Avg Data &amp; Chart" sheetId="2" r:id="rId3"/>
    <sheet name="AC17 Data" sheetId="1" r:id="rId4"/>
  </sheets>
  <calcPr calcId="171027"/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22" i="1"/>
  <c r="F19" i="1"/>
  <c r="F18" i="1"/>
  <c r="F17" i="1"/>
  <c r="F16" i="1"/>
  <c r="F15" i="1"/>
  <c r="F12" i="1"/>
  <c r="F11" i="1"/>
  <c r="F10" i="1"/>
  <c r="F9" i="1"/>
  <c r="F8" i="1"/>
  <c r="F7" i="1"/>
  <c r="F20" i="1" l="1"/>
  <c r="N19" i="1"/>
  <c r="M19" i="1"/>
  <c r="L19" i="1"/>
  <c r="I19" i="1"/>
  <c r="N18" i="1"/>
  <c r="M18" i="1"/>
  <c r="L18" i="1"/>
  <c r="I18" i="1"/>
  <c r="N17" i="1"/>
  <c r="M17" i="1"/>
  <c r="L17" i="1"/>
  <c r="I17" i="1"/>
  <c r="N16" i="1"/>
  <c r="M16" i="1"/>
  <c r="L16" i="1"/>
  <c r="I16" i="1"/>
  <c r="T15" i="1"/>
  <c r="S15" i="1"/>
  <c r="Q15" i="1"/>
  <c r="P15" i="1"/>
  <c r="N15" i="1"/>
  <c r="M15" i="1"/>
  <c r="L15" i="1"/>
  <c r="I15" i="1"/>
  <c r="F13" i="1"/>
  <c r="N12" i="1"/>
  <c r="M12" i="1"/>
  <c r="L12" i="1"/>
  <c r="I12" i="1"/>
  <c r="N11" i="1"/>
  <c r="M11" i="1"/>
  <c r="L11" i="1"/>
  <c r="I11" i="1"/>
  <c r="N10" i="1"/>
  <c r="M10" i="1"/>
  <c r="L10" i="1"/>
  <c r="I10" i="1"/>
  <c r="N9" i="1"/>
  <c r="M9" i="1"/>
  <c r="L9" i="1"/>
  <c r="I9" i="1"/>
  <c r="N8" i="1"/>
  <c r="M8" i="1"/>
  <c r="L8" i="1"/>
  <c r="I8" i="1"/>
  <c r="T7" i="1"/>
  <c r="S7" i="1"/>
  <c r="Q7" i="1"/>
  <c r="P7" i="1"/>
  <c r="AH7" i="1" s="1"/>
  <c r="N7" i="1"/>
  <c r="M7" i="1"/>
  <c r="L7" i="1"/>
  <c r="I7" i="1"/>
  <c r="V15" i="1" l="1"/>
  <c r="AN15" i="1" s="1"/>
  <c r="AB9" i="2" s="1"/>
  <c r="I9" i="2"/>
  <c r="V19" i="1"/>
  <c r="V17" i="1"/>
  <c r="V20" i="1"/>
  <c r="V16" i="1"/>
  <c r="T12" i="1"/>
  <c r="T10" i="1"/>
  <c r="T8" i="1"/>
  <c r="T13" i="1"/>
  <c r="T11" i="1"/>
  <c r="T9" i="1"/>
  <c r="Y15" i="1"/>
  <c r="M9" i="2" s="1"/>
  <c r="P16" i="1"/>
  <c r="C9" i="2"/>
  <c r="P19" i="1"/>
  <c r="P17" i="1"/>
  <c r="P20" i="1"/>
  <c r="P18" i="1"/>
  <c r="AL15" i="1"/>
  <c r="Z9" i="2" s="1"/>
  <c r="T20" i="1"/>
  <c r="T18" i="1"/>
  <c r="T16" i="1"/>
  <c r="T19" i="1"/>
  <c r="T17" i="1"/>
  <c r="G9" i="2"/>
  <c r="AI15" i="1"/>
  <c r="W9" i="2" s="1"/>
  <c r="Q20" i="1"/>
  <c r="Q18" i="1"/>
  <c r="Q16" i="1"/>
  <c r="Q19" i="1"/>
  <c r="Q17" i="1"/>
  <c r="D9" i="2"/>
  <c r="AC15" i="1"/>
  <c r="Q9" i="2" s="1"/>
  <c r="Y7" i="1"/>
  <c r="P12" i="1"/>
  <c r="P10" i="1"/>
  <c r="P8" i="1"/>
  <c r="C7" i="2"/>
  <c r="P13" i="1"/>
  <c r="P11" i="1"/>
  <c r="P9" i="1"/>
  <c r="AI7" i="1"/>
  <c r="Q13" i="1"/>
  <c r="Q11" i="1"/>
  <c r="Q9" i="1"/>
  <c r="Q12" i="1"/>
  <c r="Q10" i="1"/>
  <c r="Q8" i="1"/>
  <c r="AK7" i="1"/>
  <c r="S13" i="1"/>
  <c r="S11" i="1"/>
  <c r="S12" i="1"/>
  <c r="S10" i="1"/>
  <c r="S8" i="1"/>
  <c r="S9" i="1"/>
  <c r="O8" i="1"/>
  <c r="AB15" i="1"/>
  <c r="P9" i="2" s="1"/>
  <c r="S19" i="1"/>
  <c r="S17" i="1"/>
  <c r="F9" i="2"/>
  <c r="S20" i="1"/>
  <c r="S18" i="1"/>
  <c r="S16" i="1"/>
  <c r="W7" i="1"/>
  <c r="AF7" i="1" s="1"/>
  <c r="O12" i="1"/>
  <c r="AK15" i="1"/>
  <c r="Y9" i="2" s="1"/>
  <c r="Z7" i="1"/>
  <c r="O9" i="1"/>
  <c r="O18" i="1"/>
  <c r="O19" i="1"/>
  <c r="R15" i="1"/>
  <c r="AC7" i="1"/>
  <c r="AL7" i="1"/>
  <c r="U15" i="1"/>
  <c r="AD15" i="1" s="1"/>
  <c r="R9" i="2" s="1"/>
  <c r="Z15" i="1"/>
  <c r="N9" i="2" s="1"/>
  <c r="R7" i="1"/>
  <c r="O11" i="1"/>
  <c r="AH15" i="1"/>
  <c r="V9" i="2" s="1"/>
  <c r="O17" i="1"/>
  <c r="V7" i="1"/>
  <c r="AN7" i="1" s="1"/>
  <c r="O10" i="1"/>
  <c r="O16" i="1"/>
  <c r="O7" i="1"/>
  <c r="O15" i="1"/>
  <c r="W15" i="1"/>
  <c r="U7" i="1"/>
  <c r="AB7" i="1"/>
  <c r="AE15" i="1"/>
  <c r="S9" i="2" s="1"/>
  <c r="N24" i="1"/>
  <c r="M24" i="1"/>
  <c r="L24" i="1"/>
  <c r="I24" i="1"/>
  <c r="P22" i="1"/>
  <c r="N22" i="1"/>
  <c r="M22" i="1"/>
  <c r="L22" i="1"/>
  <c r="I22" i="1"/>
  <c r="V18" i="1" l="1"/>
  <c r="W19" i="1"/>
  <c r="W17" i="1"/>
  <c r="K9" i="2"/>
  <c r="W20" i="1"/>
  <c r="W18" i="1"/>
  <c r="W16" i="1"/>
  <c r="AM15" i="1"/>
  <c r="AA9" i="2" s="1"/>
  <c r="U20" i="1"/>
  <c r="U18" i="1"/>
  <c r="U16" i="1"/>
  <c r="U19" i="1"/>
  <c r="U17" i="1"/>
  <c r="H9" i="2"/>
  <c r="AJ15" i="1"/>
  <c r="X9" i="2" s="1"/>
  <c r="E9" i="2"/>
  <c r="R18" i="1"/>
  <c r="R16" i="1"/>
  <c r="R19" i="1"/>
  <c r="R17" i="1"/>
  <c r="R20" i="1"/>
  <c r="AO7" i="1"/>
  <c r="W9" i="1"/>
  <c r="W12" i="1"/>
  <c r="W10" i="1"/>
  <c r="W8" i="1"/>
  <c r="W11" i="1"/>
  <c r="W13" i="1"/>
  <c r="V13" i="1"/>
  <c r="V11" i="1"/>
  <c r="V9" i="1"/>
  <c r="V12" i="1"/>
  <c r="V10" i="1"/>
  <c r="V8" i="1"/>
  <c r="AA7" i="1"/>
  <c r="R13" i="1"/>
  <c r="R11" i="1"/>
  <c r="R9" i="1"/>
  <c r="R12" i="1"/>
  <c r="R10" i="1"/>
  <c r="R8" i="1"/>
  <c r="U12" i="1"/>
  <c r="U10" i="1"/>
  <c r="U13" i="1"/>
  <c r="U11" i="1"/>
  <c r="U9" i="1"/>
  <c r="U8" i="1"/>
  <c r="AE7" i="1"/>
  <c r="AJ7" i="1"/>
  <c r="AA15" i="1"/>
  <c r="O9" i="2" s="1"/>
  <c r="O22" i="1"/>
  <c r="AF15" i="1"/>
  <c r="T9" i="2" s="1"/>
  <c r="AO15" i="1"/>
  <c r="AC9" i="2" s="1"/>
  <c r="X15" i="1"/>
  <c r="AM7" i="1"/>
  <c r="AD7" i="1"/>
  <c r="X7" i="1"/>
  <c r="O24" i="1"/>
  <c r="P26" i="1"/>
  <c r="P24" i="1"/>
  <c r="P23" i="1"/>
  <c r="P25" i="1"/>
  <c r="N23" i="1"/>
  <c r="M23" i="1"/>
  <c r="L23" i="1"/>
  <c r="I23" i="1"/>
  <c r="L9" i="2" l="1"/>
  <c r="X19" i="1"/>
  <c r="X20" i="1"/>
  <c r="X18" i="1"/>
  <c r="X16" i="1"/>
  <c r="X17" i="1"/>
  <c r="X12" i="1"/>
  <c r="X10" i="1"/>
  <c r="X8" i="1"/>
  <c r="X13" i="1"/>
  <c r="X11" i="1"/>
  <c r="X9" i="1"/>
  <c r="AP15" i="1"/>
  <c r="AD9" i="2" s="1"/>
  <c r="AG15" i="1"/>
  <c r="U9" i="2" s="1"/>
  <c r="AG7" i="1"/>
  <c r="AP7" i="1"/>
  <c r="O23" i="1"/>
  <c r="P46" i="2"/>
  <c r="L46" i="2"/>
  <c r="G46" i="2"/>
  <c r="T22" i="1"/>
  <c r="T26" i="1" l="1"/>
  <c r="T25" i="1"/>
  <c r="T24" i="1"/>
  <c r="T23" i="1"/>
  <c r="G11" i="2"/>
  <c r="N30" i="1"/>
  <c r="M30" i="1"/>
  <c r="N29" i="1"/>
  <c r="M29" i="1"/>
  <c r="N28" i="1"/>
  <c r="M28" i="1"/>
  <c r="N25" i="1"/>
  <c r="M25" i="1"/>
  <c r="L30" i="1"/>
  <c r="L29" i="1"/>
  <c r="L28" i="1"/>
  <c r="I30" i="1"/>
  <c r="I29" i="1"/>
  <c r="I28" i="1"/>
  <c r="L25" i="1"/>
  <c r="I25" i="1"/>
  <c r="F31" i="1"/>
  <c r="T28" i="1"/>
  <c r="S28" i="1"/>
  <c r="Q28" i="1"/>
  <c r="P28" i="1"/>
  <c r="F26" i="1"/>
  <c r="S22" i="1"/>
  <c r="Q22" i="1"/>
  <c r="C11" i="2"/>
  <c r="O30" i="1" l="1"/>
  <c r="O28" i="1"/>
  <c r="W28" i="1"/>
  <c r="W30" i="1" s="1"/>
  <c r="O29" i="1"/>
  <c r="F13" i="2"/>
  <c r="S29" i="1"/>
  <c r="S31" i="1"/>
  <c r="S30" i="1"/>
  <c r="C13" i="2"/>
  <c r="P31" i="1"/>
  <c r="P30" i="1"/>
  <c r="P29" i="1"/>
  <c r="Q31" i="1"/>
  <c r="Q30" i="1"/>
  <c r="Q29" i="1"/>
  <c r="G13" i="2"/>
  <c r="T31" i="1"/>
  <c r="T30" i="1"/>
  <c r="T29" i="1"/>
  <c r="Q26" i="1"/>
  <c r="Q25" i="1"/>
  <c r="Q24" i="1"/>
  <c r="Q23" i="1"/>
  <c r="S24" i="1"/>
  <c r="S26" i="1"/>
  <c r="S25" i="1"/>
  <c r="S23" i="1"/>
  <c r="O25" i="1"/>
  <c r="AI28" i="1"/>
  <c r="W13" i="2" s="1"/>
  <c r="D13" i="2"/>
  <c r="R28" i="1"/>
  <c r="AK22" i="1"/>
  <c r="Y11" i="2" s="1"/>
  <c r="F11" i="2"/>
  <c r="AI22" i="1"/>
  <c r="W11" i="2" s="1"/>
  <c r="D11" i="2"/>
  <c r="U22" i="1"/>
  <c r="Z28" i="1"/>
  <c r="N13" i="2" s="1"/>
  <c r="AB22" i="1"/>
  <c r="P11" i="2" s="1"/>
  <c r="V22" i="1"/>
  <c r="AH22" i="1"/>
  <c r="V11" i="2" s="1"/>
  <c r="Y22" i="1"/>
  <c r="M11" i="2" s="1"/>
  <c r="W22" i="1"/>
  <c r="U28" i="1"/>
  <c r="Y28" i="1"/>
  <c r="M13" i="2" s="1"/>
  <c r="Z22" i="1"/>
  <c r="N11" i="2" s="1"/>
  <c r="AH28" i="1"/>
  <c r="V13" i="2" s="1"/>
  <c r="V28" i="1"/>
  <c r="AK28" i="1"/>
  <c r="Y13" i="2" s="1"/>
  <c r="AB28" i="1"/>
  <c r="P13" i="2" s="1"/>
  <c r="AL22" i="1"/>
  <c r="Z11" i="2" s="1"/>
  <c r="AC22" i="1"/>
  <c r="Q11" i="2" s="1"/>
  <c r="AC28" i="1"/>
  <c r="Q13" i="2" s="1"/>
  <c r="AL28" i="1"/>
  <c r="Z13" i="2" s="1"/>
  <c r="R22" i="1"/>
  <c r="AO28" i="1" l="1"/>
  <c r="AC13" i="2" s="1"/>
  <c r="W29" i="1"/>
  <c r="W31" i="1"/>
  <c r="K13" i="2"/>
  <c r="AF28" i="1"/>
  <c r="T13" i="2" s="1"/>
  <c r="I13" i="2"/>
  <c r="V29" i="1"/>
  <c r="V31" i="1"/>
  <c r="V30" i="1"/>
  <c r="R29" i="1"/>
  <c r="R31" i="1"/>
  <c r="R30" i="1"/>
  <c r="H13" i="2"/>
  <c r="U31" i="1"/>
  <c r="U30" i="1"/>
  <c r="U29" i="1"/>
  <c r="R25" i="1"/>
  <c r="R23" i="1"/>
  <c r="R26" i="1"/>
  <c r="R24" i="1"/>
  <c r="U26" i="1"/>
  <c r="U24" i="1"/>
  <c r="U25" i="1"/>
  <c r="U23" i="1"/>
  <c r="V25" i="1"/>
  <c r="V23" i="1"/>
  <c r="V26" i="1"/>
  <c r="V24" i="1"/>
  <c r="W25" i="1"/>
  <c r="W23" i="1"/>
  <c r="W26" i="1"/>
  <c r="W24" i="1"/>
  <c r="I11" i="2"/>
  <c r="K11" i="2"/>
  <c r="E11" i="2"/>
  <c r="AA28" i="1"/>
  <c r="O13" i="2" s="1"/>
  <c r="AJ28" i="1"/>
  <c r="X13" i="2" s="1"/>
  <c r="E13" i="2"/>
  <c r="AM22" i="1"/>
  <c r="AA11" i="2" s="1"/>
  <c r="H11" i="2"/>
  <c r="AD22" i="1"/>
  <c r="R11" i="2" s="1"/>
  <c r="AO22" i="1"/>
  <c r="AC11" i="2" s="1"/>
  <c r="AF22" i="1"/>
  <c r="T11" i="2" s="1"/>
  <c r="X22" i="1"/>
  <c r="AN28" i="1"/>
  <c r="AB13" i="2" s="1"/>
  <c r="AE28" i="1"/>
  <c r="S13" i="2" s="1"/>
  <c r="AJ22" i="1"/>
  <c r="X11" i="2" s="1"/>
  <c r="AA22" i="1"/>
  <c r="O11" i="2" s="1"/>
  <c r="X28" i="1"/>
  <c r="AD28" i="1"/>
  <c r="R13" i="2" s="1"/>
  <c r="AM28" i="1"/>
  <c r="AA13" i="2" s="1"/>
  <c r="AN22" i="1"/>
  <c r="AB11" i="2" s="1"/>
  <c r="AE22" i="1"/>
  <c r="S11" i="2" s="1"/>
  <c r="L13" i="2" l="1"/>
  <c r="X31" i="1"/>
  <c r="X30" i="1"/>
  <c r="X29" i="1"/>
  <c r="X26" i="1"/>
  <c r="X24" i="1"/>
  <c r="X25" i="1"/>
  <c r="X23" i="1"/>
  <c r="L11" i="2"/>
  <c r="AG28" i="1"/>
  <c r="U13" i="2" s="1"/>
  <c r="AP28" i="1"/>
  <c r="AD13" i="2" s="1"/>
  <c r="AP22" i="1"/>
  <c r="AD11" i="2" s="1"/>
  <c r="AG22" i="1"/>
  <c r="U11" i="2" s="1"/>
  <c r="C46" i="2" l="1"/>
  <c r="Q7" i="2" l="1"/>
  <c r="P7" i="2"/>
  <c r="N7" i="2"/>
  <c r="M7" i="2"/>
  <c r="Z7" i="2" l="1"/>
  <c r="V7" i="2"/>
  <c r="W7" i="2"/>
  <c r="Y7" i="2"/>
  <c r="D7" i="2"/>
  <c r="F7" i="2"/>
  <c r="G7" i="2"/>
  <c r="H7" i="2" l="1"/>
  <c r="AA7" i="2"/>
  <c r="R7" i="2"/>
  <c r="O7" i="2"/>
  <c r="E7" i="2"/>
  <c r="X7" i="2"/>
  <c r="K7" i="2"/>
  <c r="AC7" i="2"/>
  <c r="T7" i="2"/>
  <c r="AB7" i="2"/>
  <c r="S7" i="2"/>
  <c r="I7" i="2"/>
  <c r="U7" i="2" l="1"/>
  <c r="AD7" i="2"/>
  <c r="L7" i="2"/>
</calcChain>
</file>

<file path=xl/sharedStrings.xml><?xml version="1.0" encoding="utf-8"?>
<sst xmlns="http://schemas.openxmlformats.org/spreadsheetml/2006/main" count="137" uniqueCount="44">
  <si>
    <t>Vehicle</t>
  </si>
  <si>
    <t>AC17 test Date</t>
  </si>
  <si>
    <t>Cell Test #</t>
  </si>
  <si>
    <t>SC03 On (g/mi)</t>
  </si>
  <si>
    <t>Hwy On (g/mi)</t>
  </si>
  <si>
    <t>SC03 Off (g/mi)</t>
  </si>
  <si>
    <t>Hwy Off (g/mi)</t>
  </si>
  <si>
    <t>Avg On (g/mi)</t>
  </si>
  <si>
    <t>Avg Off (g/mi)</t>
  </si>
  <si>
    <t>SCO3 Delta (g/mi)</t>
  </si>
  <si>
    <t>Hwy Delta (g/mi)</t>
  </si>
  <si>
    <t>Incremental (g/mi)</t>
  </si>
  <si>
    <t>X Axis Value</t>
  </si>
  <si>
    <t>Start of plot range</t>
  </si>
  <si>
    <t>End of plot range</t>
  </si>
  <si>
    <t>Average</t>
  </si>
  <si>
    <t>Error Bar Up</t>
  </si>
  <si>
    <t>Error Bar Down</t>
  </si>
  <si>
    <t>Beginning of Plot Range</t>
  </si>
  <si>
    <t>End of Plot Range</t>
  </si>
  <si>
    <t>Number of Tests</t>
  </si>
  <si>
    <t>SCO3 Average (g/mi)</t>
  </si>
  <si>
    <t>Hwy Average (g/mi)</t>
  </si>
  <si>
    <t>Reported  Average (g/mi)</t>
  </si>
  <si>
    <t>SAS</t>
  </si>
  <si>
    <t>17MY MKC Denso SAS Compressor</t>
  </si>
  <si>
    <t>17MY MKC Denso SB Compressor</t>
  </si>
  <si>
    <t>Vehicle, Comp, Recirc, Evap T, Date</t>
  </si>
  <si>
    <t>SBH</t>
  </si>
  <si>
    <t>All Tests</t>
  </si>
  <si>
    <t>Compressor Type</t>
  </si>
  <si>
    <t>Description</t>
  </si>
  <si>
    <t>Comment</t>
  </si>
  <si>
    <t>Low Refrigerant</t>
  </si>
  <si>
    <t>Denso SAS Compressor All Tests</t>
  </si>
  <si>
    <t>Denso SBH Compressor All Tests</t>
  </si>
  <si>
    <t>Denso SAS Compresso Outliers Removed</t>
  </si>
  <si>
    <t>Denso SAS Compressor Outliers Removed</t>
  </si>
  <si>
    <t>Compressor</t>
  </si>
  <si>
    <t>Selected comparison tests. Outliers removed</t>
  </si>
  <si>
    <t>SAS Average All Tests</t>
  </si>
  <si>
    <t>SBH Average All Tests</t>
  </si>
  <si>
    <t>SAS Average Outliers Removed</t>
  </si>
  <si>
    <t>SBH Average Outliers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</si>
</sst>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?_);_(@_)"/>
    <numFmt numFmtId="166" formatCode="\$#,##0_);\(\$#,##0\)"/>
    <numFmt numFmtId="167" formatCode="_(\¥* #,##0_);\(\¥#,##0\)"/>
    <numFmt numFmtId="168" formatCode="_(&quot;\&quot;* #,##0_);\(&quot;\&quot;#,##0\)"/>
    <numFmt numFmtId="169" formatCode="0.00000000"/>
    <numFmt numFmtId="170" formatCode="&quot;$&quot;* #,##0\ ;&quot;$&quot;* \(#,##0\)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-* #,##0.00\ &quot;DM&quot;_-;\-* #,##0.00\ &quot;DM&quot;_-;_-* &quot;-&quot;??\ &quot;DM&quot;_-;_-@_-"/>
    <numFmt numFmtId="174" formatCode="&quot;$&quot;* #,##0.00_);[Red]&quot;$&quot;* \(#,##0.00\)"/>
    <numFmt numFmtId="175" formatCode="#,##0&quot; F&quot;_);[Red]\(#,##0&quot; F&quot;\)"/>
    <numFmt numFmtId="176" formatCode="_(&quot;$&quot;* #,##0_);_(&quot;$&quot;* \(#,##0\);_(&quot;$&quot;* &quot;-&quot;??_);_(@_)"/>
    <numFmt numFmtId="177" formatCode="#,##0.0_);\(#,##0.0\)"/>
    <numFmt numFmtId="178" formatCode="0.00_ ;\-0.00\ "/>
    <numFmt numFmtId="179" formatCode="0.0\ %;\(0.0\)%"/>
    <numFmt numFmtId="180" formatCode="&quot;SFr.&quot;\ #,##0;&quot;SFr.&quot;\ \-#,##0"/>
    <numFmt numFmtId="181" formatCode="0.0%"/>
    <numFmt numFmtId="182" formatCode="###0.00;[Red]\-###0.00"/>
    <numFmt numFmtId="183" formatCode="#,##0.00000000000;[Red]\-#,##0.00000000000"/>
    <numFmt numFmtId="184" formatCode="&quot;?&quot;#,##0.00;\-&quot;?&quot;#,##0.00"/>
    <numFmt numFmtId="185" formatCode="0.000000000"/>
    <numFmt numFmtId="186" formatCode="&quot;?&quot;#,##0;\-&quot;?&quot;#,##0"/>
    <numFmt numFmtId="187" formatCode="0.0000000"/>
    <numFmt numFmtId="188" formatCode="&quot;｣&quot;#,##0.00;\-&quot;｣&quot;#,##0.00"/>
    <numFmt numFmtId="189" formatCode="&quot;｣&quot;#,##0;\-&quot;｣&quot;#,##0"/>
    <numFmt numFmtId="190" formatCode="&quot;\&quot;#,##0.00;[Red]&quot;\&quot;\-#,##0.00"/>
    <numFmt numFmtId="191" formatCode="&quot;\&quot;#,##0;[Red]&quot;\&quot;\-#,##0"/>
    <numFmt numFmtId="192" formatCode="&quot;\&quot;* #,##0\ ;&quot;\&quot;* \(#,##0\)"/>
    <numFmt numFmtId="193" formatCode="&quot;R&quot;\ #,##0.00;[Red]&quot;R&quot;\ \-#,##0.00"/>
    <numFmt numFmtId="194" formatCode="#,##0.0_);[Red]\(#,##0.0\)"/>
    <numFmt numFmtId="195" formatCode="0.000000"/>
    <numFmt numFmtId="196" formatCode="[&lt;=9999999]###\-####;\(###\)\ ###\-####"/>
    <numFmt numFmtId="197" formatCode="_(* #,##0.0_);_(* \(#,##0.0\);_(* &quot;0&quot;_);_(@_)"/>
    <numFmt numFmtId="198" formatCode="#,##0.000000000"/>
    <numFmt numFmtId="199" formatCode="#,##0_);[Red]\ \(#,##0\)"/>
    <numFmt numFmtId="200" formatCode="0.0_);\(0.0\)"/>
    <numFmt numFmtId="201" formatCode="#,##0.00&quot; F&quot;_);\(#,##0.00&quot; F&quot;\)"/>
    <numFmt numFmtId="202" formatCode="#,##0.000000000_);[Red]\(#,##0.000000000\)"/>
    <numFmt numFmtId="203" formatCode="#,##0.0000000000"/>
    <numFmt numFmtId="204" formatCode="&quot;$&quot;#,##0.00;\-&quot;$&quot;#,##0.00"/>
    <numFmt numFmtId="205" formatCode="0.0000000000"/>
    <numFmt numFmtId="206" formatCode="&quot;$&quot;* ##0.0\ ;&quot;$&quot;* \(##0.0\);&quot;$&quot;* &quot;N/A &quot;"/>
    <numFmt numFmtId="207" formatCode="_-* #,##0.0_-;\-* #,##0.0_-;_-* &quot;-&quot;??_-;_-@_-"/>
    <numFmt numFmtId="208" formatCode="_-&quot;$&quot;* #,##0_-;\-&quot;$&quot;* #,##0_-;_-&quot;$&quot;* &quot;-&quot;_-;_-@_-"/>
    <numFmt numFmtId="209" formatCode="#,##0.0000000"/>
    <numFmt numFmtId="210" formatCode="#,##0.0000_);\(#,##0.0000\)"/>
    <numFmt numFmtId="211" formatCode="d\.m\.yy"/>
    <numFmt numFmtId="212" formatCode="&quot;R&quot;\ #,##0.00;&quot;R&quot;\ \-#,##0.00"/>
    <numFmt numFmtId="213" formatCode="#,##0.00000000"/>
    <numFmt numFmtId="214" formatCode="0.000&quot;%&quot;"/>
    <numFmt numFmtId="215" formatCode="General_)"/>
    <numFmt numFmtId="216" formatCode="###0.0000000_);[Red]\(###0.0000000\)"/>
    <numFmt numFmtId="217" formatCode="0.0000%"/>
    <numFmt numFmtId="218" formatCode="#,##0&quot;£&quot;_);[Red]\(#,##0&quot;£&quot;\)"/>
    <numFmt numFmtId="219" formatCode="#,##0.00000;[Red]\-#,##0.00000"/>
    <numFmt numFmtId="220" formatCode="0.00000"/>
    <numFmt numFmtId="221" formatCode="\$\ #,##0.00_);[Red]\$\(#,##0.00\);\$\ \ \ \-\ \ "/>
    <numFmt numFmtId="222" formatCode="_-* #,##0_-;\-* #,##0_-;_-* &quot;-&quot;_-;_-@_-"/>
    <numFmt numFmtId="223" formatCode="#,##0.0000"/>
    <numFmt numFmtId="224" formatCode=".00"/>
    <numFmt numFmtId="225" formatCode="0.0_)"/>
    <numFmt numFmtId="226" formatCode="#,##0;[Red]\(#,##0\)"/>
    <numFmt numFmtId="227" formatCode="#,##0_);\(#,##0\);&quot;-  &quot;"/>
    <numFmt numFmtId="228" formatCode="&quot;£&quot;#,##0.00;\-&quot;£&quot;#,##0.00"/>
    <numFmt numFmtId="229" formatCode="###\-###\-####"/>
    <numFmt numFmtId="230" formatCode="_-* #,##0\ _D_M_-;\-* #,##0\ _D_M_-;_-* &quot;-&quot;\ _D_M_-;_-@_-"/>
    <numFmt numFmtId="231" formatCode="&quot;US$&quot;#,##0.00_);\(&quot;US$&quot;#,##0.00\)"/>
    <numFmt numFmtId="232" formatCode="_(* #,##0.000_);_(* \(#,##0.000\);_(* &quot;-&quot;???_);_(@_)"/>
    <numFmt numFmtId="233" formatCode="\+0\ ;\-0\ ;"/>
    <numFmt numFmtId="234" formatCode="&quot;$&quot;#,##0_);\(&quot;$&quot;#,##0\);\ &quot;$   - &quot;"/>
    <numFmt numFmtId="235" formatCode="0\ %\ "/>
    <numFmt numFmtId="236" formatCode=";;;"/>
    <numFmt numFmtId="237" formatCode="mmmm\ d\,\ yyyy"/>
    <numFmt numFmtId="238" formatCode="."/>
    <numFmt numFmtId="239" formatCode="_(* #,##0.0_);_(* \(#,##0.0\);_(* &quot;-&quot;??_);_(@_)"/>
    <numFmt numFmtId="240" formatCode="_(* #,##0_);_(* \(#,##0\);_(* &quot;-&quot;??_);_(@_)"/>
    <numFmt numFmtId="241" formatCode="_(* #,##0.0_);_(* \(#,##0.0\);_(* #,##0_);_(@_)"/>
    <numFmt numFmtId="242" formatCode="0.0%;_(* &quot;-&quot;_)"/>
    <numFmt numFmtId="243" formatCode="0__"/>
    <numFmt numFmtId="244" formatCode="#,##0.0"/>
    <numFmt numFmtId="245" formatCode="0.000%"/>
    <numFmt numFmtId="246" formatCode="_(&quot;$&quot;* #,##0.0_);_(&quot;$&quot;* \(#,##0.0\);_(&quot;$&quot;* &quot;-&quot;_);_(@_)"/>
    <numFmt numFmtId="247" formatCode="#,##0;\-#,##0;&quot;-&quot;"/>
    <numFmt numFmtId="248" formatCode="#,##0&quot; F&quot;_);\(#,##0&quot; F&quot;\)"/>
    <numFmt numFmtId="249" formatCode="0.000"/>
    <numFmt numFmtId="250" formatCode="_-* #,##0.00\ _F_-;\-* #,##0.00\ _F_-;_-* &quot;-&quot;??\ _F_-;_-@_-"/>
    <numFmt numFmtId="251" formatCode="0.0000"/>
    <numFmt numFmtId="252" formatCode="#,##0\ &quot;F&quot;;\-#,##0\ &quot;F&quot;"/>
    <numFmt numFmtId="253" formatCode="mm/dd/yy"/>
    <numFmt numFmtId="254" formatCode="dd\-mmm\-yy_)"/>
    <numFmt numFmtId="255" formatCode="_(* #,##0.0_);_(* \(#,##0.0\);_(@_)"/>
    <numFmt numFmtId="256" formatCode="_(* #,##0.0_);_(* \(#,##0.0\);_(* &quot;0 &quot;_);_(@_)"/>
    <numFmt numFmtId="257" formatCode="_(&quot;$&quot;* #,##0.0_);_(&quot;$&quot;* \(#,##0.0\);_(&quot;$&quot;* &quot;(*)&quot;??_);_(@_)"/>
    <numFmt numFmtId="258" formatCode="_(* #,##0.00_);_(* \(#,##0.00\);_(@_)"/>
    <numFmt numFmtId="259" formatCode="_(&quot;$&quot;* #,##0.0_);_(&quot;$&quot;* \(#,##0.0\);_(&quot;$&quot;* &quot;0&quot;_);_(@_)"/>
    <numFmt numFmtId="260" formatCode="_(* #,##0.0,_);_(* \(#,##0.0,\);_(* &quot;-&quot;?_);_(@_)"/>
    <numFmt numFmtId="261" formatCode="_(* #,##0.0,,_);_(* \(#,##0.0,,\);_(* &quot;-&quot;?_);_(@_)"/>
    <numFmt numFmtId="262" formatCode="#,##0_)&quot;   &quot;;[Red]\(#,##0\)&quot;   &quot;;@_)&quot;   &quot;"/>
    <numFmt numFmtId="263" formatCode="#,##0.00_)&quot;   &quot;;[Red]\(#,##0.00\)&quot;   &quot;;@_)&quot;   &quot;"/>
    <numFmt numFmtId="264" formatCode="&quot;$&quot;* #,##0_);\(&quot;$&quot;* #,##0\)"/>
    <numFmt numFmtId="265" formatCode="&quot;$&quot;#,##0_ \);\(&quot;$&quot;#,##0\ \)"/>
    <numFmt numFmtId="266" formatCode="#,##0;\(#,##0\)"/>
    <numFmt numFmtId="267" formatCode="_-* #,##0\ _k_r_-;\-* #,##0\ _k_r_-;_-* &quot;-&quot;\ _k_r_-;_-@_-"/>
    <numFmt numFmtId="268" formatCode="00000"/>
    <numFmt numFmtId="269" formatCode="000"/>
    <numFmt numFmtId="270" formatCode="&quot;+&quot;#,##0.0;&quot;-&quot;#,##0.0"/>
    <numFmt numFmtId="271" formatCode="[Black]_(* #,##0.0_);[Red]_(* \(#,##0.0\);_(* &quot;-&quot;??_);_(@_)"/>
    <numFmt numFmtId="272" formatCode="#,##0.000_);[Red]\(#,##0.000\)"/>
    <numFmt numFmtId="273" formatCode="#,##0.0000_);[Red]\(#,##0.0000\)"/>
    <numFmt numFmtId="274" formatCode="#,##0.000000_);[Red]\(#,##0.000000\)"/>
    <numFmt numFmtId="275" formatCode="#,##0.00000000_);[Red]\(#,##0.00000000\)"/>
    <numFmt numFmtId="276" formatCode="&quot;$&quot;* #,##0.0\ ;&quot;$&quot;* \(#,##0.0\)"/>
    <numFmt numFmtId="277" formatCode="&quot;$&quot;* #,##0.00\ ;[Red]&quot;$&quot;* \(#,##0.00\)"/>
    <numFmt numFmtId="278" formatCode="0.0;\(0.0\)"/>
    <numFmt numFmtId="279" formatCode="#,##0.0_)&quot;pts&quot;;[Red]\(#,##0.0\)&quot;pts&quot;;@_)&quot;%&quot;"/>
    <numFmt numFmtId="280" formatCode="&quot;$&quot;* #,##0__\);\(&quot;$&quot;* #,##0\ \ \)"/>
    <numFmt numFmtId="281" formatCode="&quot;$&quot;#,##0\ _);\(&quot;$&quot;#,##0\ \)"/>
    <numFmt numFmtId="282" formatCode="&quot;$&quot;* #,##0\ _);\(&quot;$&quot;* #,##0\ \)"/>
    <numFmt numFmtId="283" formatCode="&quot;$&quot;*#\,##0\ _);\(&quot;$&quot;* #,##0\ \)"/>
    <numFmt numFmtId="284" formatCode="_(* #,##0.00_);_(* \(#,##0.00\);_(* &quot;0 &quot;_);_(@_)"/>
    <numFmt numFmtId="285" formatCode="_(&quot;$&quot;* #,##0.0,_);_(&quot;$&quot;* \(#,##0.0,\);_(&quot;$&quot;* &quot;-&quot;?_);_(@_)"/>
    <numFmt numFmtId="286" formatCode="0.00\ \ \ \ \ ;\(0.00\)\ \ \ \ "/>
    <numFmt numFmtId="287" formatCode="0.000\ \ \ \ \ ;\(0.000\)\ \ \ \ "/>
    <numFmt numFmtId="288" formatCode="_(&quot;$&quot;* #,##0.0,,_);_(&quot;$&quot;* \(#,##0.0,,\);_(&quot;$&quot;* &quot;-&quot;?_);_(@_)"/>
    <numFmt numFmtId="289" formatCode="&quot;$&quot;#,##0.0_);\(&quot;$&quot;#,##0.0\)"/>
    <numFmt numFmtId="290" formatCode="_(&quot;$&quot;* #,##0.0_);_(&quot;$&quot;* \(#,##0.0\);_(&quot;$&quot;* &quot;       *&quot;??_);_(@_)"/>
    <numFmt numFmtId="291" formatCode="_(&quot;$&quot;* #,##0_);_(&quot;$&quot;* \(#,##0\);_(&quot;$&quot;* &quot;*  &quot;_);_(@_)"/>
    <numFmt numFmtId="292" formatCode="_(&quot;$&quot;* #,##0.0_);_(&quot;$&quot;* \(#,##0.0\);_(&quot;$&quot;* &quot;    *&quot;??_);_(@_)"/>
    <numFmt numFmtId="293" formatCode="[Black]_(&quot;$&quot;* #,##0.0_);[Red]_(&quot;$&quot;* \(#,##0.0\);_(&quot;$&quot;* &quot;-&quot;??_);_(@_)"/>
    <numFmt numFmtId="294" formatCode="&quot;$&quot;* #,##0.00_);&quot;$&quot;* \(#,##0.00\)"/>
    <numFmt numFmtId="295" formatCode="\$\ #,##0;\-\$\ #,##0"/>
    <numFmt numFmtId="296" formatCode="mmm\-dd"/>
    <numFmt numFmtId="297" formatCode="m/d/yy\ h:mm"/>
    <numFmt numFmtId="298" formatCode="#,##0.0;\(#,##0.0\)"/>
    <numFmt numFmtId="299" formatCode="#,##0.00;\(#,##0.00\)"/>
    <numFmt numFmtId="300" formatCode="_ * #,##0.00_)_£_ ;_ * \(#,##0.00\)_£_ ;_ * &quot;-&quot;??_)_£_ ;_ @_ "/>
    <numFmt numFmtId="301" formatCode="&quot;$&quot;* #,##0_);&quot;$&quot;* \(#,##0\)"/>
    <numFmt numFmtId="302" formatCode="#,##0.0;[Red]\-#,##0.0"/>
    <numFmt numFmtId="303" formatCode="\(0\)"/>
    <numFmt numFmtId="304" formatCode="_(* #,##0.0_);_(* \(#,##0.0\);_(* &quot;-&quot;?_);_(@_)"/>
    <numFmt numFmtId="305" formatCode="_-* #,##0\ &quot;F&quot;_-;\-* #,##0\ &quot;F&quot;_-;_-* &quot;-&quot;\ &quot;F&quot;_-;_-@_-"/>
    <numFmt numFmtId="306" formatCode="_([$€-2]* #,##0.00_);_([$€-2]* \(#,##0.00\);_([$€-2]* &quot;-&quot;??_)"/>
    <numFmt numFmtId="307" formatCode="#,##0.00&quot; $&quot;;\-#,##0.00&quot; $&quot;"/>
    <numFmt numFmtId="308" formatCode="_-* #,##0.00_-;\-* #,##0.00_-;_-* &quot;-&quot;??_-;_-@_-"/>
    <numFmt numFmtId="309" formatCode="0.00_)"/>
    <numFmt numFmtId="310" formatCode="_(&quot;Cr$&quot;* #,##0_);_(&quot;Cr$&quot;* \(#,##0\);_(&quot;Cr$&quot;* &quot;-&quot;_);_(@_)"/>
    <numFmt numFmtId="311" formatCode="_(&quot;Cr$&quot;* #,##0.00_);_(&quot;Cr$&quot;* \(#,##0.00\);_(&quot;Cr$&quot;* &quot;-&quot;??_);_(@_)"/>
    <numFmt numFmtId="312" formatCode="&quot;$&quot;#,##0.0"/>
    <numFmt numFmtId="313" formatCode="#,##0&quot;?&quot;_);[Red]\(#,##0&quot;?&quot;\)"/>
    <numFmt numFmtId="314" formatCode="_-&quot;£&quot;* #,##0_-;\-&quot;£&quot;* #,##0_-;_-&quot;£&quot;* &quot;-&quot;_-;_-@_-"/>
    <numFmt numFmtId="315" formatCode="_-&quot;£&quot;* #,##0.00_-;\-&quot;£&quot;* #,##0.00_-;_-&quot;£&quot;* &quot;-&quot;??_-;_-@_-"/>
    <numFmt numFmtId="316" formatCode="_-* #,##0.00\ &quot;F&quot;_-;\-* #,##0.00\ &quot;F&quot;_-;_-* &quot;-&quot;??\ &quot;F&quot;_-;_-@_-"/>
    <numFmt numFmtId="317" formatCode="#,##0.0\ ;[Red]\(#,##0.0\)"/>
    <numFmt numFmtId="318" formatCode="#,##0.00\ ;[Red]\(#,##0.00\)"/>
    <numFmt numFmtId="319" formatCode="\$#,##0.00;[Red]\-\$#,##0.00"/>
    <numFmt numFmtId="320" formatCode="&quot;L.&quot;\ #,##0.00;[Red]\-&quot;L.&quot;\ #,##0.00"/>
    <numFmt numFmtId="321" formatCode="&quot;$&quot;#,##0.0_);&quot;$&quot;\(#,##0.0\)"/>
    <numFmt numFmtId="322" formatCode="_(* #,##0.0_);_(* \(#,##0.0\);_(* &quot;-&quot;_);_(@_)"/>
    <numFmt numFmtId="323" formatCode="_(* #,##0_);_(* \(#,##0\);_(* &quot;0&quot;_);_(@_)"/>
    <numFmt numFmtId="324" formatCode="&quot;$&quot;#,##0_);\(#,##0\)"/>
    <numFmt numFmtId="325" formatCode="\$#,##0;[Red]\-\$#,##0"/>
    <numFmt numFmtId="326" formatCode="&quot;£&quot;#,##0.0;[Red]\-&quot;£&quot;#,##0.0"/>
    <numFmt numFmtId="327" formatCode="#,##0.0_)&quot; &quot;;[Red]\(#,##0.0\)&quot; &quot;;@_)&quot; &quot;"/>
    <numFmt numFmtId="328" formatCode="#,##0.0_)&quot;  &quot;;[Red]\(#,##0.0\)&quot;  &quot;;@_)&quot;  &quot;"/>
    <numFmt numFmtId="329" formatCode="0.0_)%;\(0.0\)%"/>
    <numFmt numFmtId="330" formatCode="0000\ "/>
    <numFmt numFmtId="331" formatCode="0_);[Red]\(0\)"/>
    <numFmt numFmtId="332" formatCode="#,##0.00\ &quot;F&quot;;[Red]\-#,##0.00\ &quot;F&quot;"/>
    <numFmt numFmtId="333" formatCode="\A&quot;$&quot;#,##0_);\(&quot;$&quot;#,##0\)"/>
    <numFmt numFmtId="334" formatCode="\$#,##0.0;[Red]\-\$#,##0.0"/>
    <numFmt numFmtId="335" formatCode="0%;\(0%\)"/>
    <numFmt numFmtId="336" formatCode="&quot;£&quot;#,##0;\(&quot;£&quot;#,##0\)"/>
    <numFmt numFmtId="337" formatCode="mmm\ dd\,\ yyyy"/>
    <numFmt numFmtId="338" formatCode="mmm\-yyyy"/>
    <numFmt numFmtId="339" formatCode="yyyy"/>
    <numFmt numFmtId="340" formatCode="&quot;$&quot;#,##0"/>
    <numFmt numFmtId="341" formatCode="0000"/>
    <numFmt numFmtId="342" formatCode="_-* #,##0\ _F_-;\-* #,##0\ _F_-;_-* &quot;-&quot;\ _F_-;_-@_-"/>
    <numFmt numFmtId="343" formatCode="&quot;$&quot;#,##0_);&quot;$&quot;\(#,##0\)"/>
    <numFmt numFmtId="344" formatCode=";;*__)"/>
    <numFmt numFmtId="345" formatCode="\P#,##0.00_);[Red]\(&quot;$&quot;#,##0.00\)"/>
    <numFmt numFmtId="346" formatCode="#,##0&quot;\&quot;&quot;\&quot;\ &quot;DM&quot;;[Red]&quot;\&quot;&quot;\&quot;\-#,##0&quot;\&quot;&quot;\&quot;\ &quot;DM&quot;"/>
    <numFmt numFmtId="347" formatCode="#,##0.00&quot;\&quot;&quot;\&quot;\ &quot;DM&quot;;[Red]&quot;\&quot;&quot;\&quot;\-#,##0.00&quot;\&quot;&quot;\&quot;\ &quot;DM&quot;"/>
    <numFmt numFmtId="348" formatCode="\-.00"/>
    <numFmt numFmtId="349" formatCode="_(&quot;$&quot;* #,##0.0_);_(&quot;$&quot;* \(#,##0.0\);_(&quot;$&quot;* &quot;-&quot;?_);_(@_)"/>
    <numFmt numFmtId="350" formatCode="&quot;¥&quot;* #,##0.0_);&quot;¥&quot;* \(#,##0.0\);&quot;¥&quot;* 0.0_);&quot;¥&quot;* @_)"/>
    <numFmt numFmtId="351" formatCode="_(\¥* #,##0.00_);_(\¥* \(#,##0.00\);_(\¥* &quot;-&quot;??_);_(@_)"/>
    <numFmt numFmtId="352" formatCode="_(\¥* #,##0_);_(\¥* \(#,##0\);_(\¥* &quot;-&quot;_);_(@_)"/>
    <numFmt numFmtId="353" formatCode="&quot;\&quot;* #,##0.0_);&quot;\&quot;* \(#,##0.0\);&quot;\&quot;* 0.0_);&quot;\&quot;* @_)"/>
    <numFmt numFmtId="354" formatCode="_(&quot;\&quot;* #,##0_);_(&quot;\&quot;* \(#,##0\);_(&quot;\&quot;* &quot;-&quot;_);_(@_)"/>
    <numFmt numFmtId="355" formatCode="\'yy/m/d"/>
    <numFmt numFmtId="356" formatCode="#,##0\ "/>
    <numFmt numFmtId="357" formatCode="&quot;｣&quot;#,##0;[Red]\-&quot;｣&quot;#,##0"/>
    <numFmt numFmtId="358" formatCode="_##0_);_(\ \(#0\);_(&quot;-&quot;_);_(@_)"/>
  </numFmts>
  <fonts count="155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1"/>
      <name val="‚l‚r ‚oƒSƒVƒbƒN"/>
      <family val="3"/>
    </font>
    <font>
      <sz val="10"/>
      <name val="Helv"/>
    </font>
    <font>
      <sz val="10"/>
      <name val="Times New Roman"/>
      <family val="1"/>
    </font>
    <font>
      <sz val="8.5"/>
      <name val="LinePrinter"/>
      <family val="2"/>
    </font>
    <font>
      <sz val="8.5"/>
      <name val="LinePrinter"/>
    </font>
    <font>
      <sz val="8"/>
      <name val="Arial"/>
      <family val="2"/>
    </font>
    <font>
      <sz val="10"/>
      <name val="MS Sans Serif"/>
      <family val="2"/>
    </font>
    <font>
      <sz val="10"/>
      <name val="Prestige Elite"/>
      <family val="1"/>
    </font>
    <font>
      <sz val="10"/>
      <name val="細明朝体"/>
      <family val="3"/>
      <charset val="128"/>
    </font>
    <font>
      <sz val="10"/>
      <name val="????"/>
      <family val="3"/>
      <charset val="128"/>
    </font>
    <font>
      <sz val="10"/>
      <name val="Geneva"/>
      <family val="2"/>
    </font>
    <font>
      <sz val="11"/>
      <name val="?l?r ??"/>
      <family val="1"/>
      <charset val="128"/>
    </font>
    <font>
      <u/>
      <sz val="11"/>
      <color indexed="12"/>
      <name val="?? ?????"/>
      <family val="3"/>
      <charset val="128"/>
    </font>
    <font>
      <u/>
      <sz val="11"/>
      <color indexed="36"/>
      <name val="?? ?????"/>
      <family val="3"/>
      <charset val="128"/>
    </font>
    <font>
      <u/>
      <sz val="12"/>
      <color indexed="12"/>
      <name val="Osaka"/>
      <family val="3"/>
      <charset val="128"/>
    </font>
    <font>
      <sz val="18"/>
      <name val="??????"/>
      <family val="3"/>
      <charset val="128"/>
    </font>
    <font>
      <sz val="12"/>
      <name val="????"/>
      <family val="3"/>
      <charset val="128"/>
    </font>
    <font>
      <sz val="10"/>
      <name val="?? ?????"/>
      <family val="3"/>
      <charset val="128"/>
    </font>
    <font>
      <b/>
      <sz val="10"/>
      <name val="?? ?????"/>
      <family val="3"/>
      <charset val="128"/>
    </font>
    <font>
      <b/>
      <u/>
      <sz val="10"/>
      <name val="?? ?????"/>
      <family val="3"/>
      <charset val="128"/>
    </font>
    <font>
      <sz val="10"/>
      <name val="???"/>
      <family val="3"/>
      <charset val="128"/>
    </font>
    <font>
      <sz val="12"/>
      <name val="Osaka"/>
      <family val="3"/>
      <charset val="128"/>
    </font>
    <font>
      <sz val="9"/>
      <name val="Arial MT"/>
      <family val="2"/>
    </font>
    <font>
      <sz val="11"/>
      <name val="‚l‚r –¾’©"/>
      <charset val="128"/>
    </font>
    <font>
      <u/>
      <sz val="11"/>
      <color indexed="36"/>
      <name val="‚l‚r ‚oƒSƒVƒbƒN"/>
      <family val="3"/>
    </font>
    <font>
      <sz val="11"/>
      <name val="lr oSVbN"/>
      <family val="3"/>
    </font>
    <font>
      <sz val="14"/>
      <name val="¾©"/>
      <family val="1"/>
    </font>
    <font>
      <sz val="11"/>
      <name val="¾©"/>
      <family val="1"/>
    </font>
    <font>
      <b/>
      <sz val="8.5"/>
      <name val="LinePrinter"/>
      <family val="2"/>
    </font>
    <font>
      <sz val="11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8.5"/>
      <name val="LinePrinte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name val="Helv"/>
    </font>
    <font>
      <b/>
      <sz val="12"/>
      <name val="MS Sans Serif"/>
      <family val="2"/>
    </font>
    <font>
      <sz val="8"/>
      <name val="Times New Roman"/>
      <family val="1"/>
    </font>
    <font>
      <sz val="8"/>
      <name val="MS Sans Serif"/>
      <family val="2"/>
    </font>
    <font>
      <sz val="12"/>
      <name val="CG Times (W1)"/>
      <family val="1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b/>
      <sz val="8"/>
      <name val="Arial Rounded MT Bold"/>
      <family val="2"/>
    </font>
    <font>
      <u/>
      <sz val="7.5"/>
      <color indexed="36"/>
      <name val="Arial"/>
      <family val="2"/>
    </font>
    <font>
      <sz val="10"/>
      <color indexed="12"/>
      <name val="Arial"/>
      <family val="2"/>
    </font>
    <font>
      <sz val="12"/>
      <name val="Tms Rmn"/>
    </font>
    <font>
      <sz val="10"/>
      <color indexed="8"/>
      <name val="Arial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name val="Helv"/>
    </font>
    <font>
      <sz val="8"/>
      <name val="Helv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8"/>
      <name val="Times New Roman"/>
      <family val="1"/>
    </font>
    <font>
      <i/>
      <sz val="10"/>
      <color indexed="10"/>
      <name val="Arial"/>
      <family val="2"/>
    </font>
    <font>
      <b/>
      <sz val="9"/>
      <name val="Arial"/>
      <family val="2"/>
    </font>
    <font>
      <sz val="8"/>
      <name val="Courier"/>
      <family val="3"/>
    </font>
    <font>
      <sz val="9"/>
      <name val="Arial Narrow"/>
      <family val="2"/>
    </font>
    <font>
      <sz val="9"/>
      <name val="Arial"/>
      <family val="2"/>
    </font>
    <font>
      <sz val="12"/>
      <color indexed="12"/>
      <name val="Arial MT"/>
    </font>
    <font>
      <sz val="6.5"/>
      <name val="MS Sans Serif"/>
      <family val="2"/>
    </font>
    <font>
      <sz val="10"/>
      <name val="MS Serif"/>
      <family val="1"/>
    </font>
    <font>
      <sz val="8"/>
      <name val="LinePri"/>
    </font>
    <font>
      <sz val="10"/>
      <name val="LinePrinter"/>
      <family val="2"/>
    </font>
    <font>
      <sz val="7"/>
      <name val="Helvetica"/>
    </font>
    <font>
      <sz val="9.75"/>
      <name val="Helv"/>
    </font>
    <font>
      <b/>
      <sz val="8"/>
      <name val="MS Sans Serif"/>
      <family val="2"/>
    </font>
    <font>
      <sz val="8"/>
      <color indexed="8"/>
      <name val="MS Sans Serif"/>
      <family val="2"/>
    </font>
    <font>
      <sz val="8"/>
      <color indexed="19"/>
      <name val="Tahoma"/>
      <family val="2"/>
    </font>
    <font>
      <sz val="10"/>
      <color indexed="16"/>
      <name val="MS Serif"/>
      <family val="1"/>
    </font>
    <font>
      <i/>
      <sz val="8"/>
      <color indexed="11"/>
      <name val="Tahoma"/>
      <family val="2"/>
    </font>
    <font>
      <i/>
      <sz val="11"/>
      <color rgb="FF7F7F7F"/>
      <name val="Calibri"/>
      <family val="2"/>
      <scheme val="minor"/>
    </font>
    <font>
      <u/>
      <sz val="11"/>
      <color indexed="12"/>
      <name val="‚l‚r ‚oƒSƒVƒbƒN"/>
      <family val="3"/>
    </font>
    <font>
      <i/>
      <sz val="8"/>
      <color indexed="12"/>
      <name val="Tahoma"/>
      <family val="2"/>
    </font>
    <font>
      <sz val="11"/>
      <name val="‚l‚r ‚oƒSƒVƒbƒN"/>
      <charset val="128"/>
    </font>
    <font>
      <b/>
      <i/>
      <sz val="10"/>
      <name val="Arial"/>
      <family val="2"/>
    </font>
    <font>
      <b/>
      <sz val="8"/>
      <name val="Modern"/>
      <family val="3"/>
      <charset val="255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i/>
      <sz val="8"/>
      <name val="Arial"/>
      <family val="2"/>
    </font>
    <font>
      <b/>
      <sz val="12"/>
      <name val="Helv"/>
    </font>
    <font>
      <b/>
      <i/>
      <sz val="12"/>
      <name val="MS Sans Serif"/>
      <family val="2"/>
    </font>
    <font>
      <b/>
      <u/>
      <sz val="14"/>
      <name val="Helv"/>
      <family val="2"/>
    </font>
    <font>
      <u val="singleAccounting"/>
      <sz val="1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indexed="9"/>
      <name val="Helv"/>
    </font>
    <font>
      <sz val="8"/>
      <name val="Helvetica"/>
      <family val="2"/>
    </font>
    <font>
      <b/>
      <sz val="11"/>
      <name val="Helv"/>
    </font>
    <font>
      <sz val="11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i/>
      <sz val="8"/>
      <color indexed="23"/>
      <name val="Tahoma"/>
      <family val="2"/>
    </font>
    <font>
      <sz val="8"/>
      <name val="Tahoma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24"/>
      <name val="Arial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0"/>
      <name val="Times New Roman"/>
      <family val="1"/>
    </font>
    <font>
      <sz val="8"/>
      <color indexed="9"/>
      <name val="MS Sans Serif"/>
      <family val="2"/>
    </font>
    <font>
      <b/>
      <sz val="8.25"/>
      <name val="Helv"/>
    </font>
    <font>
      <b/>
      <sz val="10"/>
      <name val="Times New Roman"/>
      <family val="1"/>
    </font>
    <font>
      <sz val="6"/>
      <color indexed="23"/>
      <name val="Arial"/>
      <family val="2"/>
    </font>
    <font>
      <sz val="6"/>
      <color indexed="55"/>
      <name val="Arial"/>
      <family val="2"/>
    </font>
    <font>
      <sz val="10"/>
      <color indexed="8"/>
      <name val="MS Sans Serif"/>
      <family val="2"/>
    </font>
    <font>
      <sz val="10"/>
      <name val="Helvetica"/>
    </font>
    <font>
      <sz val="8"/>
      <name val="helvetica"/>
    </font>
    <font>
      <sz val="10"/>
      <name val="Helvetica"/>
      <family val="2"/>
    </font>
    <font>
      <b/>
      <sz val="18"/>
      <color indexed="56"/>
      <name val="Cambria"/>
      <family val="2"/>
    </font>
    <font>
      <b/>
      <sz val="18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0"/>
      <name val="Wingdings"/>
      <charset val="2"/>
    </font>
    <font>
      <sz val="8"/>
      <name val="Arial Narrow"/>
      <family val="2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中ゴシック体"/>
      <family val="3"/>
      <charset val="128"/>
    </font>
    <font>
      <sz val="14"/>
      <name val="中ゴシック体"/>
      <family val="3"/>
      <charset val="128"/>
    </font>
    <font>
      <sz val="18"/>
      <name val="中ゴシック体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ｽｲｽ"/>
      <family val="3"/>
      <charset val="128"/>
    </font>
    <font>
      <sz val="12"/>
      <name val="細明朝体"/>
      <family val="3"/>
      <charset val="128"/>
    </font>
    <font>
      <sz val="14"/>
      <name val="細明朝体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ﾇlﾇr 愰"/>
      <family val="1"/>
      <charset val="128"/>
    </font>
  </fonts>
  <fills count="7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gray125">
        <fgColor indexed="13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Gray">
        <fgColor indexed="15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mediumGray">
        <fgColor indexed="27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97">
    <xf numFmtId="0" fontId="0" fillId="0" borderId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6" fontId="9" fillId="0" borderId="0" applyFont="0" applyFill="0" applyBorder="0" applyProtection="0">
      <alignment horizontal="right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182" fontId="3" fillId="0" borderId="0" applyFont="0" applyFill="0" applyBorder="0" applyAlignment="0" applyProtection="0"/>
    <xf numFmtId="0" fontId="17" fillId="0" borderId="0"/>
    <xf numFmtId="4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1" fontId="3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right"/>
    </xf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3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" fillId="0" borderId="0" applyFill="0" applyBorder="0" applyProtection="0">
      <alignment vertical="center"/>
    </xf>
    <xf numFmtId="0" fontId="25" fillId="0" borderId="0" applyFill="0" applyBorder="0" applyProtection="0">
      <alignment vertical="center"/>
    </xf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10" fillId="0" borderId="0" applyFont="0" applyFill="0" applyBorder="0" applyAlignment="0" applyProtection="0"/>
    <xf numFmtId="18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10" fillId="0" borderId="0" applyFont="0" applyFill="0" applyBorder="0" applyAlignment="0" applyProtection="0"/>
    <xf numFmtId="42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5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5" fontId="10" fillId="0" borderId="0" applyFont="0" applyFill="0" applyBorder="0" applyAlignment="0" applyProtection="0"/>
    <xf numFmtId="18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7" fontId="10" fillId="0" borderId="0" applyFont="0" applyFill="0" applyBorder="0" applyAlignment="0" applyProtection="0"/>
    <xf numFmtId="42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7" fontId="10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" fillId="0" borderId="0"/>
    <xf numFmtId="0" fontId="3" fillId="0" borderId="0"/>
    <xf numFmtId="192" fontId="3" fillId="0" borderId="0"/>
    <xf numFmtId="192" fontId="3" fillId="0" borderId="0"/>
    <xf numFmtId="192" fontId="3" fillId="0" borderId="0"/>
    <xf numFmtId="9" fontId="3" fillId="34" borderId="0"/>
    <xf numFmtId="0" fontId="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193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35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36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9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2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0" fontId="37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204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2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11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5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1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190" fontId="37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13" fillId="0" borderId="0" applyFont="0" applyFill="0" applyBorder="0" applyAlignment="0" applyProtection="0">
      <alignment horizontal="right"/>
      <protection locked="0"/>
    </xf>
    <xf numFmtId="199" fontId="13" fillId="0" borderId="0" applyFont="0" applyFill="0" applyBorder="0" applyAlignment="0" applyProtection="0">
      <alignment horizontal="right"/>
      <protection locked="0"/>
    </xf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74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17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7" fontId="14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7" fontId="38" fillId="0" borderId="0" applyFont="0" applyFill="0" applyBorder="0" applyAlignment="0" applyProtection="0"/>
    <xf numFmtId="220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90" fontId="37" fillId="0" borderId="0" applyFont="0" applyFill="0" applyBorder="0" applyAlignment="0" applyProtection="0"/>
    <xf numFmtId="199" fontId="1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22" fontId="39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22" fontId="39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0" fontId="37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7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3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23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3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24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25" fontId="14" fillId="0" borderId="0" applyFont="0" applyFill="0" applyBorder="0" applyAlignment="0" applyProtection="0"/>
    <xf numFmtId="225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99" fontId="12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74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17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99" fontId="1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28" fontId="14" fillId="0" borderId="0" applyFont="0" applyFill="0" applyBorder="0" applyAlignment="0" applyProtection="0"/>
    <xf numFmtId="228" fontId="14" fillId="0" borderId="0" applyFont="0" applyFill="0" applyBorder="0" applyAlignment="0" applyProtection="0"/>
    <xf numFmtId="229" fontId="3" fillId="0" borderId="0" applyFont="0" applyFill="0" applyBorder="0" applyAlignment="0" applyProtection="0"/>
    <xf numFmtId="228" fontId="14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99" fontId="12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30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199" fontId="38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2" fontId="38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23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199" fontId="12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20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99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6" fontId="10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8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211" fontId="14" fillId="0" borderId="0" applyFont="0" applyFill="0" applyBorder="0" applyAlignment="0" applyProtection="0"/>
    <xf numFmtId="211" fontId="14" fillId="0" borderId="0" applyFont="0" applyFill="0" applyBorder="0" applyAlignment="0" applyProtection="0"/>
    <xf numFmtId="199" fontId="12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0" fontId="37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6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9" fontId="40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22" fontId="39" fillId="0" borderId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211" fontId="1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207" fontId="14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214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74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17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11" fontId="14" fillId="0" borderId="0" applyFont="0" applyFill="0" applyBorder="0" applyAlignment="0" applyProtection="0"/>
    <xf numFmtId="199" fontId="12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9" fontId="40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174" fontId="38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25" fontId="14" fillId="0" borderId="0" applyFont="0" applyFill="0" applyBorder="0" applyAlignment="0" applyProtection="0"/>
    <xf numFmtId="225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07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25" fontId="14" fillId="0" borderId="0" applyFont="0" applyFill="0" applyBorder="0" applyAlignment="0" applyProtection="0"/>
    <xf numFmtId="225" fontId="14" fillId="0" borderId="0" applyFont="0" applyFill="0" applyBorder="0" applyAlignment="0" applyProtection="0"/>
    <xf numFmtId="199" fontId="1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33" fontId="14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226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11" fontId="14" fillId="0" borderId="0" applyFont="0" applyFill="0" applyBorder="0" applyAlignment="0" applyProtection="0"/>
    <xf numFmtId="199" fontId="36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99" fontId="40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199" fontId="40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5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199" fontId="1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36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6" fontId="3" fillId="0" borderId="0">
      <alignment horizontal="right"/>
    </xf>
    <xf numFmtId="236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8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7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231" fontId="3" fillId="0" borderId="0">
      <alignment horizontal="right"/>
    </xf>
    <xf numFmtId="0" fontId="41" fillId="35" borderId="0" applyNumberFormat="0" applyBorder="0" applyAlignment="0" applyProtection="0"/>
    <xf numFmtId="0" fontId="5" fillId="11" borderId="0" applyNumberFormat="0" applyBorder="0" applyAlignment="0" applyProtection="0"/>
    <xf numFmtId="0" fontId="41" fillId="36" borderId="0" applyNumberFormat="0" applyBorder="0" applyAlignment="0" applyProtection="0"/>
    <xf numFmtId="0" fontId="5" fillId="15" borderId="0" applyNumberFormat="0" applyBorder="0" applyAlignment="0" applyProtection="0"/>
    <xf numFmtId="0" fontId="41" fillId="37" borderId="0" applyNumberFormat="0" applyBorder="0" applyAlignment="0" applyProtection="0"/>
    <xf numFmtId="0" fontId="5" fillId="19" borderId="0" applyNumberFormat="0" applyBorder="0" applyAlignment="0" applyProtection="0"/>
    <xf numFmtId="0" fontId="4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41" fillId="39" borderId="0" applyNumberFormat="0" applyBorder="0" applyAlignment="0" applyProtection="0"/>
    <xf numFmtId="0" fontId="5" fillId="31" borderId="0" applyNumberFormat="0" applyBorder="0" applyAlignment="0" applyProtection="0"/>
    <xf numFmtId="0" fontId="41" fillId="40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41" fillId="41" borderId="0" applyNumberFormat="0" applyBorder="0" applyAlignment="0" applyProtection="0"/>
    <xf numFmtId="0" fontId="5" fillId="20" borderId="0" applyNumberFormat="0" applyBorder="0" applyAlignment="0" applyProtection="0"/>
    <xf numFmtId="0" fontId="41" fillId="38" borderId="0" applyNumberFormat="0" applyBorder="0" applyAlignment="0" applyProtection="0"/>
    <xf numFmtId="0" fontId="5" fillId="24" borderId="0" applyNumberFormat="0" applyBorder="0" applyAlignment="0" applyProtection="0"/>
    <xf numFmtId="0" fontId="41" fillId="40" borderId="0" applyNumberFormat="0" applyBorder="0" applyAlignment="0" applyProtection="0"/>
    <xf numFmtId="0" fontId="5" fillId="28" borderId="0" applyNumberFormat="0" applyBorder="0" applyAlignment="0" applyProtection="0"/>
    <xf numFmtId="0" fontId="41" fillId="42" borderId="0" applyNumberFormat="0" applyBorder="0" applyAlignment="0" applyProtection="0"/>
    <xf numFmtId="0" fontId="5" fillId="32" borderId="0" applyNumberFormat="0" applyBorder="0" applyAlignment="0" applyProtection="0"/>
    <xf numFmtId="0" fontId="42" fillId="4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2" fillId="44" borderId="0" applyNumberFormat="0" applyBorder="0" applyAlignment="0" applyProtection="0"/>
    <xf numFmtId="0" fontId="43" fillId="17" borderId="0" applyNumberFormat="0" applyBorder="0" applyAlignment="0" applyProtection="0"/>
    <xf numFmtId="0" fontId="42" fillId="41" borderId="0" applyNumberFormat="0" applyBorder="0" applyAlignment="0" applyProtection="0"/>
    <xf numFmtId="0" fontId="43" fillId="21" borderId="0" applyNumberFormat="0" applyBorder="0" applyAlignment="0" applyProtection="0"/>
    <xf numFmtId="0" fontId="42" fillId="45" borderId="0" applyNumberFormat="0" applyBorder="0" applyAlignment="0" applyProtection="0"/>
    <xf numFmtId="0" fontId="43" fillId="25" borderId="0" applyNumberFormat="0" applyBorder="0" applyAlignment="0" applyProtection="0"/>
    <xf numFmtId="0" fontId="42" fillId="46" borderId="0" applyNumberFormat="0" applyBorder="0" applyAlignment="0" applyProtection="0"/>
    <xf numFmtId="0" fontId="43" fillId="29" borderId="0" applyNumberFormat="0" applyBorder="0" applyAlignment="0" applyProtection="0"/>
    <xf numFmtId="0" fontId="42" fillId="47" borderId="0" applyNumberFormat="0" applyBorder="0" applyAlignment="0" applyProtection="0"/>
    <xf numFmtId="0" fontId="43" fillId="33" borderId="0" applyNumberFormat="0" applyBorder="0" applyAlignment="0" applyProtection="0"/>
    <xf numFmtId="239" fontId="13" fillId="0" borderId="14" applyFont="0" applyFill="0" applyBorder="0" applyAlignment="0" applyProtection="0">
      <alignment horizontal="center"/>
    </xf>
    <xf numFmtId="237" fontId="3" fillId="0" borderId="0" applyFill="0" applyBorder="0" applyProtection="0">
      <alignment horizontal="right"/>
    </xf>
    <xf numFmtId="237" fontId="3" fillId="0" borderId="0" applyFill="0" applyBorder="0" applyProtection="0">
      <alignment horizontal="right"/>
    </xf>
    <xf numFmtId="237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237" fontId="3" fillId="0" borderId="0" applyFill="0" applyBorder="0" applyProtection="0">
      <alignment horizontal="right"/>
    </xf>
    <xf numFmtId="237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176" fontId="3" fillId="0" borderId="0" applyFill="0" applyBorder="0" applyProtection="0">
      <alignment horizontal="right"/>
    </xf>
    <xf numFmtId="240" fontId="13" fillId="0" borderId="0" applyFill="0" applyBorder="0" applyProtection="0">
      <alignment horizontal="right"/>
    </xf>
    <xf numFmtId="240" fontId="13" fillId="0" borderId="0" applyFill="0" applyBorder="0" applyProtection="0">
      <alignment horizontal="right"/>
    </xf>
    <xf numFmtId="0" fontId="44" fillId="0" borderId="15" applyBorder="0"/>
    <xf numFmtId="0" fontId="42" fillId="48" borderId="0" applyNumberFormat="0" applyBorder="0" applyAlignment="0" applyProtection="0"/>
    <xf numFmtId="0" fontId="43" fillId="10" borderId="0" applyNumberFormat="0" applyBorder="0" applyAlignment="0" applyProtection="0"/>
    <xf numFmtId="0" fontId="42" fillId="49" borderId="0" applyNumberFormat="0" applyBorder="0" applyAlignment="0" applyProtection="0"/>
    <xf numFmtId="0" fontId="43" fillId="14" borderId="0" applyNumberFormat="0" applyBorder="0" applyAlignment="0" applyProtection="0"/>
    <xf numFmtId="0" fontId="42" fillId="50" borderId="0" applyNumberFormat="0" applyBorder="0" applyAlignment="0" applyProtection="0"/>
    <xf numFmtId="0" fontId="43" fillId="18" borderId="0" applyNumberFormat="0" applyBorder="0" applyAlignment="0" applyProtection="0"/>
    <xf numFmtId="0" fontId="42" fillId="45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2" fillId="51" borderId="0" applyNumberFormat="0" applyBorder="0" applyAlignment="0" applyProtection="0"/>
    <xf numFmtId="0" fontId="43" fillId="30" borderId="0" applyNumberFormat="0" applyBorder="0" applyAlignment="0" applyProtection="0"/>
    <xf numFmtId="241" fontId="45" fillId="0" borderId="0" applyFont="0" applyFill="0" applyBorder="0" applyAlignment="0" applyProtection="0"/>
    <xf numFmtId="241" fontId="45" fillId="0" borderId="0" applyFont="0" applyFill="0" applyBorder="0" applyAlignment="0" applyProtection="0"/>
    <xf numFmtId="242" fontId="38" fillId="52" borderId="16">
      <alignment horizontal="center" vertical="center"/>
    </xf>
    <xf numFmtId="0" fontId="46" fillId="0" borderId="0">
      <alignment horizontal="center" wrapText="1"/>
      <protection locked="0"/>
    </xf>
    <xf numFmtId="0" fontId="46" fillId="0" borderId="0">
      <alignment horizontal="center" wrapText="1"/>
      <protection locked="0"/>
    </xf>
    <xf numFmtId="0" fontId="46" fillId="0" borderId="0">
      <alignment horizontal="center" wrapText="1"/>
      <protection locked="0"/>
    </xf>
    <xf numFmtId="0" fontId="47" fillId="53" borderId="13" applyNumberFormat="0" applyFont="0" applyBorder="0" applyAlignment="0" applyProtection="0"/>
    <xf numFmtId="37" fontId="48" fillId="0" borderId="0"/>
    <xf numFmtId="0" fontId="49" fillId="36" borderId="0" applyNumberFormat="0" applyBorder="0" applyAlignment="0" applyProtection="0"/>
    <xf numFmtId="0" fontId="50" fillId="4" borderId="0" applyNumberFormat="0" applyBorder="0" applyAlignment="0" applyProtection="0"/>
    <xf numFmtId="243" fontId="51" fillId="54" borderId="17" applyNumberFormat="0" applyAlignment="0">
      <alignment horizontal="right"/>
    </xf>
    <xf numFmtId="0" fontId="52" fillId="0" borderId="0" applyNumberFormat="0" applyFill="0" applyBorder="0" applyAlignment="0" applyProtection="0">
      <alignment vertical="top"/>
      <protection locked="0"/>
    </xf>
    <xf numFmtId="41" fontId="53" fillId="0" borderId="18" applyNumberFormat="0" applyBorder="0" applyAlignment="0"/>
    <xf numFmtId="41" fontId="53" fillId="0" borderId="18" applyNumberFormat="0" applyBorder="0" applyAlignment="0"/>
    <xf numFmtId="244" fontId="3" fillId="0" borderId="0"/>
    <xf numFmtId="244" fontId="3" fillId="0" borderId="0"/>
    <xf numFmtId="244" fontId="3" fillId="0" borderId="0"/>
    <xf numFmtId="230" fontId="3" fillId="0" borderId="19" applyFont="0" applyFill="0" applyBorder="0" applyAlignment="0" applyProtection="0"/>
    <xf numFmtId="230" fontId="3" fillId="0" borderId="19" applyFont="0" applyFill="0" applyBorder="0" applyAlignment="0" applyProtection="0"/>
    <xf numFmtId="230" fontId="3" fillId="0" borderId="19" applyFont="0" applyFill="0" applyBorder="0" applyAlignment="0" applyProtection="0"/>
    <xf numFmtId="0" fontId="54" fillId="0" borderId="0" applyNumberFormat="0" applyFill="0" applyBorder="0" applyAlignment="0" applyProtection="0"/>
    <xf numFmtId="245" fontId="46" fillId="0" borderId="0" applyFont="0" applyFill="0" applyBorder="0" applyAlignment="0" applyProtection="0"/>
    <xf numFmtId="1" fontId="55" fillId="0" borderId="20" applyNumberFormat="0" applyFont="0" applyFill="0" applyAlignment="0">
      <alignment vertical="center" wrapText="1"/>
    </xf>
    <xf numFmtId="246" fontId="55" fillId="0" borderId="21">
      <alignment horizontal="left"/>
    </xf>
    <xf numFmtId="246" fontId="55" fillId="0" borderId="21">
      <alignment horizontal="left"/>
    </xf>
    <xf numFmtId="0" fontId="56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247" fontId="55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248" fontId="3" fillId="0" borderId="0" applyFill="0" applyBorder="0" applyAlignment="0"/>
    <xf numFmtId="249" fontId="58" fillId="0" borderId="0" applyFill="0" applyBorder="0" applyAlignment="0"/>
    <xf numFmtId="175" fontId="3" fillId="0" borderId="0" applyFill="0" applyBorder="0" applyAlignment="0"/>
    <xf numFmtId="175" fontId="3" fillId="0" borderId="0" applyFill="0" applyBorder="0" applyAlignment="0"/>
    <xf numFmtId="175" fontId="3" fillId="0" borderId="0" applyFill="0" applyBorder="0" applyAlignment="0"/>
    <xf numFmtId="250" fontId="3" fillId="0" borderId="0" applyFill="0" applyBorder="0" applyAlignment="0"/>
    <xf numFmtId="250" fontId="3" fillId="0" borderId="0" applyFill="0" applyBorder="0" applyAlignment="0"/>
    <xf numFmtId="250" fontId="3" fillId="0" borderId="0" applyFill="0" applyBorder="0" applyAlignment="0"/>
    <xf numFmtId="250" fontId="3" fillId="0" borderId="0" applyFill="0" applyBorder="0" applyAlignment="0"/>
    <xf numFmtId="250" fontId="3" fillId="0" borderId="0" applyFill="0" applyBorder="0" applyAlignment="0"/>
    <xf numFmtId="25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48" fontId="3" fillId="0" borderId="0" applyFill="0" applyBorder="0" applyAlignment="0"/>
    <xf numFmtId="252" fontId="39" fillId="0" borderId="0" applyFill="0" applyBorder="0" applyAlignment="0"/>
    <xf numFmtId="0" fontId="59" fillId="53" borderId="22" applyNumberFormat="0" applyAlignment="0" applyProtection="0"/>
    <xf numFmtId="0" fontId="59" fillId="53" borderId="22" applyNumberFormat="0" applyAlignment="0" applyProtection="0"/>
    <xf numFmtId="0" fontId="60" fillId="7" borderId="6" applyNumberFormat="0" applyAlignment="0" applyProtection="0"/>
    <xf numFmtId="0" fontId="61" fillId="0" borderId="0"/>
    <xf numFmtId="253" fontId="7" fillId="55" borderId="23" applyNumberFormat="0" applyAlignment="0">
      <alignment horizontal="center" vertical="center" wrapText="1"/>
    </xf>
    <xf numFmtId="0" fontId="62" fillId="0" borderId="0" applyFill="0" applyBorder="0" applyAlignment="0" applyProtection="0">
      <alignment horizontal="center"/>
    </xf>
    <xf numFmtId="0" fontId="63" fillId="0" borderId="0">
      <alignment horizontal="center"/>
    </xf>
    <xf numFmtId="39" fontId="62" fillId="0" borderId="0" applyFill="0" applyBorder="0" applyAlignment="0" applyProtection="0"/>
    <xf numFmtId="38" fontId="14" fillId="0" borderId="0" applyFont="0" applyFill="0" applyBorder="0" applyAlignment="0" applyProtection="0"/>
    <xf numFmtId="0" fontId="64" fillId="8" borderId="9" applyNumberFormat="0" applyAlignment="0" applyProtection="0"/>
    <xf numFmtId="215" fontId="65" fillId="0" borderId="0">
      <alignment horizontal="center"/>
    </xf>
    <xf numFmtId="215" fontId="65" fillId="0" borderId="15">
      <alignment horizontal="center"/>
    </xf>
    <xf numFmtId="0" fontId="63" fillId="0" borderId="0">
      <alignment horizontal="center"/>
    </xf>
    <xf numFmtId="0" fontId="66" fillId="0" borderId="0" applyNumberFormat="0" applyFill="0" applyBorder="0" applyProtection="0">
      <alignment horizontal="right"/>
    </xf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4" fontId="3" fillId="0" borderId="0"/>
    <xf numFmtId="255" fontId="67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255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256" fontId="14" fillId="0" borderId="0" applyFont="0" applyFill="0" applyBorder="0" applyAlignment="0" applyProtection="0">
      <alignment horizontal="centerContinuous"/>
    </xf>
    <xf numFmtId="257" fontId="14" fillId="0" borderId="0" applyFont="0" applyFill="0" applyBorder="0" applyAlignment="0" applyProtection="0">
      <alignment horizontal="centerContinuous"/>
    </xf>
    <xf numFmtId="256" fontId="14" fillId="0" borderId="0" applyFont="0" applyFill="0" applyBorder="0" applyAlignment="0" applyProtection="0">
      <alignment horizontal="centerContinuous"/>
    </xf>
    <xf numFmtId="257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257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7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6" fontId="14" fillId="0" borderId="0" applyFont="0" applyFill="0" applyBorder="0" applyAlignment="0" applyProtection="0">
      <alignment horizontal="centerContinuous"/>
    </xf>
    <xf numFmtId="257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5" fontId="67" fillId="0" borderId="0" applyFont="0" applyFill="0" applyBorder="0" applyAlignment="0" applyProtection="0">
      <alignment horizontal="centerContinuous"/>
    </xf>
    <xf numFmtId="258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8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9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9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9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8" fontId="67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40" fontId="47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260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39" fontId="14" fillId="0" borderId="0" applyFont="0" applyFill="0" applyBorder="0" applyAlignment="0" applyProtection="0"/>
    <xf numFmtId="261" fontId="3" fillId="0" borderId="0" applyFont="0" applyFill="0" applyBorder="0" applyAlignment="0" applyProtection="0"/>
    <xf numFmtId="261" fontId="3" fillId="0" borderId="0" applyFont="0" applyFill="0" applyBorder="0" applyAlignment="0" applyProtection="0"/>
    <xf numFmtId="261" fontId="3" fillId="0" borderId="0" applyFont="0" applyFill="0" applyBorder="0" applyAlignment="0" applyProtection="0"/>
    <xf numFmtId="41" fontId="67" fillId="0" borderId="0" applyFont="0" applyFill="0" applyBorder="0" applyAlignment="0" applyProtection="0">
      <alignment horizontal="centerContinuous"/>
    </xf>
    <xf numFmtId="41" fontId="67" fillId="0" borderId="0" applyFont="0" applyFill="0" applyBorder="0" applyAlignment="0" applyProtection="0">
      <alignment horizontal="centerContinuous"/>
    </xf>
    <xf numFmtId="262" fontId="14" fillId="0" borderId="0" applyFont="0" applyFill="0" applyBorder="0" applyAlignment="0" applyProtection="0">
      <alignment horizontal="centerContinuous"/>
    </xf>
    <xf numFmtId="262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3" fontId="14" fillId="0" borderId="0" applyFont="0" applyFill="0" applyBorder="0" applyAlignment="0" applyProtection="0">
      <alignment horizontal="centerContinuous"/>
    </xf>
    <xf numFmtId="263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4" fontId="14" fillId="0" borderId="0" applyFont="0" applyFill="0" applyBorder="0" applyAlignment="0" applyProtection="0">
      <alignment horizontal="centerContinuous"/>
    </xf>
    <xf numFmtId="265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4" fontId="14" fillId="0" borderId="0" applyFont="0" applyFill="0" applyBorder="0" applyAlignment="0" applyProtection="0">
      <alignment horizontal="centerContinuous"/>
    </xf>
    <xf numFmtId="265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4" fontId="14" fillId="0" borderId="0" applyFont="0" applyFill="0" applyBorder="0" applyAlignment="0" applyProtection="0">
      <alignment horizontal="centerContinuous"/>
    </xf>
    <xf numFmtId="265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4" fontId="14" fillId="0" borderId="0" applyFont="0" applyFill="0" applyBorder="0" applyAlignment="0" applyProtection="0">
      <alignment horizontal="centerContinuous"/>
    </xf>
    <xf numFmtId="265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66" fontId="3" fillId="0" borderId="0" applyFont="0" applyFill="0" applyBorder="0" applyAlignment="0" applyProtection="0">
      <alignment horizontal="centerContinuous"/>
    </xf>
    <xf numFmtId="265" fontId="14" fillId="0" borderId="0" applyFont="0" applyFill="0" applyBorder="0" applyAlignment="0" applyProtection="0">
      <alignment horizontal="centerContinuous"/>
    </xf>
    <xf numFmtId="267" fontId="3" fillId="0" borderId="0" applyFont="0" applyFill="0" applyBorder="0" applyAlignment="0" applyProtection="0"/>
    <xf numFmtId="267" fontId="3" fillId="0" borderId="0" applyFont="0" applyFill="0" applyBorder="0" applyAlignment="0" applyProtection="0"/>
    <xf numFmtId="267" fontId="3" fillId="0" borderId="0" applyFont="0" applyFill="0" applyBorder="0" applyAlignment="0" applyProtection="0"/>
    <xf numFmtId="268" fontId="3" fillId="0" borderId="0" applyFont="0" applyFill="0" applyBorder="0" applyAlignment="0" applyProtection="0"/>
    <xf numFmtId="269" fontId="3" fillId="0" borderId="0" applyFont="0" applyFill="0" applyBorder="0" applyAlignment="0" applyProtection="0"/>
    <xf numFmtId="37" fontId="68" fillId="0" borderId="24"/>
    <xf numFmtId="177" fontId="14" fillId="0" borderId="0" applyFont="0" applyFill="0" applyBorder="0" applyAlignment="0" applyProtection="0"/>
    <xf numFmtId="270" fontId="69" fillId="0" borderId="18" applyFont="0" applyFill="0" applyBorder="0" applyAlignment="0" applyProtection="0"/>
    <xf numFmtId="270" fontId="69" fillId="0" borderId="18" applyFont="0" applyFill="0" applyBorder="0" applyAlignment="0" applyProtection="0"/>
    <xf numFmtId="244" fontId="70" fillId="0" borderId="18" applyFont="0" applyFill="0" applyBorder="0" applyAlignment="0" applyProtection="0"/>
    <xf numFmtId="244" fontId="70" fillId="0" borderId="18" applyFont="0" applyFill="0" applyBorder="0" applyAlignment="0" applyProtection="0"/>
    <xf numFmtId="271" fontId="71" fillId="0" borderId="0">
      <protection locked="0"/>
    </xf>
    <xf numFmtId="39" fontId="14" fillId="0" borderId="0" applyFont="0" applyFill="0" applyBorder="0" applyAlignment="0" applyProtection="0"/>
    <xf numFmtId="272" fontId="39" fillId="0" borderId="0"/>
    <xf numFmtId="273" fontId="3" fillId="0" borderId="0" applyFont="0" applyFill="0" applyBorder="0" applyAlignment="0" applyProtection="0"/>
    <xf numFmtId="274" fontId="70" fillId="0" borderId="0" applyFont="0" applyFill="0" applyBorder="0" applyAlignment="0" applyProtection="0"/>
    <xf numFmtId="275" fontId="70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" fillId="0" borderId="0" applyFont="0" applyFill="0" applyBorder="0" applyAlignment="0" applyProtection="0">
      <alignment horizontal="right"/>
    </xf>
    <xf numFmtId="37" fontId="3" fillId="0" borderId="0" applyFont="0" applyFill="0" applyBorder="0" applyAlignment="0" applyProtection="0">
      <alignment horizontal="right"/>
    </xf>
    <xf numFmtId="37" fontId="3" fillId="0" borderId="0" applyFont="0" applyFill="0" applyBorder="0" applyAlignment="0" applyProtection="0">
      <alignment horizontal="right"/>
    </xf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3" fontId="3" fillId="0" borderId="0"/>
    <xf numFmtId="0" fontId="72" fillId="0" borderId="0" applyNumberFormat="0">
      <alignment horizontal="center" vertical="top" wrapText="1"/>
    </xf>
    <xf numFmtId="0" fontId="73" fillId="0" borderId="0" applyNumberFormat="0" applyAlignment="0">
      <alignment horizontal="left"/>
    </xf>
    <xf numFmtId="37" fontId="13" fillId="0" borderId="0" applyFont="0" applyFill="0" applyBorder="0" applyAlignment="0" applyProtection="0">
      <alignment horizontal="right"/>
    </xf>
    <xf numFmtId="0" fontId="39" fillId="0" borderId="0" applyNumberFormat="0" applyAlignment="0"/>
    <xf numFmtId="276" fontId="74" fillId="0" borderId="0" applyFont="0" applyFill="0" applyBorder="0"/>
    <xf numFmtId="277" fontId="74" fillId="0" borderId="0" applyFont="0" applyFill="0" applyBorder="0"/>
    <xf numFmtId="245" fontId="3" fillId="0" borderId="0">
      <alignment horizontal="center"/>
    </xf>
    <xf numFmtId="245" fontId="3" fillId="0" borderId="0">
      <alignment horizontal="center"/>
    </xf>
    <xf numFmtId="245" fontId="3" fillId="0" borderId="0">
      <alignment horizontal="center"/>
    </xf>
    <xf numFmtId="220" fontId="3" fillId="0" borderId="0">
      <alignment horizontal="center"/>
    </xf>
    <xf numFmtId="278" fontId="75" fillId="0" borderId="0">
      <alignment horizontal="center"/>
    </xf>
    <xf numFmtId="279" fontId="14" fillId="0" borderId="0" applyFont="0" applyFill="0" applyBorder="0" applyAlignment="0" applyProtection="0">
      <alignment horizontal="centerContinuous"/>
    </xf>
    <xf numFmtId="42" fontId="67" fillId="0" borderId="0" applyFont="0" applyFill="0" applyBorder="0" applyAlignment="0" applyProtection="0">
      <alignment horizontal="centerContinuous"/>
    </xf>
    <xf numFmtId="42" fontId="67" fillId="0" borderId="0" applyFont="0" applyFill="0" applyBorder="0" applyAlignment="0" applyProtection="0">
      <alignment horizontal="centerContinuous"/>
    </xf>
    <xf numFmtId="279" fontId="14" fillId="0" borderId="0" applyFont="0" applyFill="0" applyBorder="0" applyAlignment="0" applyProtection="0">
      <alignment horizontal="centerContinuous"/>
    </xf>
    <xf numFmtId="280" fontId="14" fillId="0" borderId="0" applyFont="0" applyFill="0" applyBorder="0" applyAlignment="0" applyProtection="0">
      <alignment horizontal="centerContinuous"/>
    </xf>
    <xf numFmtId="280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1" fontId="14" fillId="0" borderId="0" applyFont="0" applyFill="0" applyBorder="0" applyAlignment="0" applyProtection="0">
      <alignment horizontal="centerContinuous"/>
    </xf>
    <xf numFmtId="281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2" fontId="14" fillId="0" borderId="0" applyFont="0" applyFill="0" applyBorder="0" applyAlignment="0" applyProtection="0">
      <alignment horizontal="centerContinuous"/>
    </xf>
    <xf numFmtId="283" fontId="14" fillId="0" borderId="0" applyFont="0" applyFill="0" applyBorder="0" applyAlignment="0" applyProtection="0">
      <alignment horizontal="centerContinuous"/>
    </xf>
    <xf numFmtId="282" fontId="14" fillId="0" borderId="0" applyFont="0" applyFill="0" applyBorder="0" applyAlignment="0" applyProtection="0">
      <alignment horizontal="centerContinuous"/>
    </xf>
    <xf numFmtId="283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2" fontId="14" fillId="0" borderId="0" applyFont="0" applyFill="0" applyBorder="0" applyAlignment="0" applyProtection="0">
      <alignment horizontal="centerContinuous"/>
    </xf>
    <xf numFmtId="283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2" fontId="14" fillId="0" borderId="0" applyFont="0" applyFill="0" applyBorder="0" applyAlignment="0" applyProtection="0">
      <alignment horizontal="centerContinuous"/>
    </xf>
    <xf numFmtId="283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2" fontId="14" fillId="0" borderId="0" applyFont="0" applyFill="0" applyBorder="0" applyAlignment="0" applyProtection="0">
      <alignment horizontal="centerContinuous"/>
    </xf>
    <xf numFmtId="283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4" fontId="14" fillId="0" borderId="0" applyFont="0" applyFill="0" applyBorder="0" applyAlignment="0" applyProtection="0">
      <alignment horizontal="centerContinuous"/>
    </xf>
    <xf numFmtId="174" fontId="47" fillId="0" borderId="0" applyFont="0" applyFill="0" applyBorder="0" applyAlignment="0" applyProtection="0"/>
    <xf numFmtId="285" fontId="3" fillId="0" borderId="0" applyFont="0" applyFill="0" applyBorder="0" applyAlignment="0" applyProtection="0"/>
    <xf numFmtId="285" fontId="3" fillId="0" borderId="0" applyFont="0" applyFill="0" applyBorder="0" applyAlignment="0" applyProtection="0"/>
    <xf numFmtId="285" fontId="3" fillId="0" borderId="0" applyFont="0" applyFill="0" applyBorder="0" applyAlignment="0" applyProtection="0"/>
    <xf numFmtId="286" fontId="3" fillId="0" borderId="0" applyFont="0" applyFill="0" applyBorder="0" applyAlignment="0" applyProtection="0"/>
    <xf numFmtId="286" fontId="3" fillId="0" borderId="0" applyFont="0" applyFill="0" applyBorder="0" applyAlignment="0" applyProtection="0"/>
    <xf numFmtId="286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288" fontId="3" fillId="0" borderId="0" applyFont="0" applyFill="0" applyBorder="0" applyAlignment="0" applyProtection="0"/>
    <xf numFmtId="288" fontId="3" fillId="0" borderId="0" applyFont="0" applyFill="0" applyBorder="0" applyAlignment="0" applyProtection="0"/>
    <xf numFmtId="288" fontId="3" fillId="0" borderId="0" applyFont="0" applyFill="0" applyBorder="0" applyAlignment="0" applyProtection="0"/>
    <xf numFmtId="289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289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291" fontId="14" fillId="0" borderId="0" applyFont="0" applyFill="0" applyBorder="0" applyAlignment="0" applyProtection="0">
      <alignment horizontal="centerContinuous"/>
    </xf>
    <xf numFmtId="292" fontId="14" fillId="0" borderId="0" applyFont="0" applyFill="0" applyBorder="0" applyAlignment="0" applyProtection="0">
      <alignment horizontal="centerContinuous"/>
    </xf>
    <xf numFmtId="291" fontId="14" fillId="0" borderId="0" applyFont="0" applyFill="0" applyBorder="0" applyAlignment="0" applyProtection="0">
      <alignment horizontal="centerContinuous"/>
    </xf>
    <xf numFmtId="292" fontId="14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90" fontId="14" fillId="0" borderId="0" applyFont="0" applyFill="0" applyBorder="0" applyAlignment="0" applyProtection="0">
      <alignment horizontal="centerContinuous"/>
    </xf>
    <xf numFmtId="181" fontId="14" fillId="0" borderId="0" applyFont="0" applyFill="0" applyBorder="0" applyAlignment="0" applyProtection="0">
      <alignment horizontal="centerContinuous"/>
    </xf>
    <xf numFmtId="0" fontId="67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89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251" fontId="3" fillId="0" borderId="0" applyFont="0" applyFill="0" applyBorder="0" applyAlignment="0" applyProtection="0"/>
    <xf numFmtId="251" fontId="3" fillId="0" borderId="0" applyFont="0" applyFill="0" applyBorder="0" applyAlignment="0" applyProtection="0"/>
    <xf numFmtId="251" fontId="3" fillId="0" borderId="0" applyFont="0" applyFill="0" applyBorder="0" applyAlignment="0" applyProtection="0"/>
    <xf numFmtId="248" fontId="3" fillId="0" borderId="0" applyFont="0" applyFill="0" applyBorder="0" applyAlignment="0" applyProtection="0"/>
    <xf numFmtId="252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293" fontId="71" fillId="0" borderId="0">
      <protection locked="0"/>
    </xf>
    <xf numFmtId="29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" fontId="3" fillId="0" borderId="21">
      <alignment horizontal="left"/>
    </xf>
    <xf numFmtId="2" fontId="3" fillId="0" borderId="21">
      <alignment horizontal="left"/>
    </xf>
    <xf numFmtId="2" fontId="3" fillId="0" borderId="15">
      <alignment horizontal="left"/>
    </xf>
    <xf numFmtId="177" fontId="3" fillId="56" borderId="0" applyFont="0" applyBorder="0"/>
    <xf numFmtId="177" fontId="3" fillId="56" borderId="0" applyFont="0" applyBorder="0"/>
    <xf numFmtId="177" fontId="3" fillId="56" borderId="0" applyFont="0" applyBorder="0"/>
    <xf numFmtId="165" fontId="3" fillId="56" borderId="0" applyFont="0" applyBorder="0"/>
    <xf numFmtId="295" fontId="3" fillId="56" borderId="0" applyFont="0" applyBorder="0"/>
    <xf numFmtId="225" fontId="76" fillId="0" borderId="0">
      <alignment horizontal="left"/>
    </xf>
    <xf numFmtId="0" fontId="14" fillId="0" borderId="14" applyFont="0" applyFill="0" applyBorder="0" applyAlignment="0">
      <alignment horizontal="center"/>
    </xf>
    <xf numFmtId="14" fontId="47" fillId="0" borderId="0" applyFill="0" applyBorder="0" applyAlignment="0" applyProtection="0">
      <alignment horizontal="left"/>
    </xf>
    <xf numFmtId="15" fontId="14" fillId="0" borderId="0"/>
    <xf numFmtId="15" fontId="14" fillId="0" borderId="0"/>
    <xf numFmtId="15" fontId="14" fillId="0" borderId="0"/>
    <xf numFmtId="15" fontId="14" fillId="0" borderId="0"/>
    <xf numFmtId="15" fontId="14" fillId="0" borderId="0"/>
    <xf numFmtId="15" fontId="14" fillId="0" borderId="0"/>
    <xf numFmtId="0" fontId="14" fillId="0" borderId="14" applyFont="0" applyFill="0" applyBorder="0" applyAlignment="0">
      <alignment horizontal="center"/>
    </xf>
    <xf numFmtId="0" fontId="14" fillId="0" borderId="14" applyFont="0" applyFill="0" applyBorder="0" applyAlignment="0">
      <alignment horizontal="center"/>
    </xf>
    <xf numFmtId="15" fontId="14" fillId="0" borderId="0"/>
    <xf numFmtId="15" fontId="14" fillId="0" borderId="0"/>
    <xf numFmtId="15" fontId="14" fillId="0" borderId="0"/>
    <xf numFmtId="15" fontId="14" fillId="0" borderId="0"/>
    <xf numFmtId="15" fontId="14" fillId="0" borderId="0"/>
    <xf numFmtId="15" fontId="14" fillId="0" borderId="0"/>
    <xf numFmtId="14" fontId="55" fillId="0" borderId="0" applyFill="0" applyBorder="0" applyAlignment="0"/>
    <xf numFmtId="14" fontId="55" fillId="0" borderId="0" applyFill="0" applyBorder="0" applyAlignment="0"/>
    <xf numFmtId="296" fontId="77" fillId="0" borderId="0">
      <alignment horizontal="left"/>
    </xf>
    <xf numFmtId="14" fontId="13" fillId="0" borderId="0" applyFont="0" applyFill="0" applyBorder="0" applyAlignment="0" applyProtection="0"/>
    <xf numFmtId="14" fontId="70" fillId="0" borderId="0"/>
    <xf numFmtId="18" fontId="70" fillId="0" borderId="0" applyFont="0" applyFill="0" applyBorder="0" applyAlignment="0" applyProtection="0"/>
    <xf numFmtId="237" fontId="14" fillId="0" borderId="0" applyFont="0" applyFill="0" applyBorder="0" applyProtection="0">
      <alignment horizontal="centerContinuous"/>
    </xf>
    <xf numFmtId="297" fontId="3" fillId="0" borderId="0" applyFont="0" applyFill="0" applyBorder="0" applyAlignment="0" applyProtection="0">
      <alignment wrapText="1"/>
    </xf>
    <xf numFmtId="297" fontId="3" fillId="0" borderId="0" applyFont="0" applyFill="0" applyBorder="0" applyAlignment="0" applyProtection="0">
      <alignment wrapText="1"/>
    </xf>
    <xf numFmtId="297" fontId="3" fillId="0" borderId="0" applyFont="0" applyFill="0" applyBorder="0" applyAlignment="0" applyProtection="0">
      <alignment wrapText="1"/>
    </xf>
    <xf numFmtId="266" fontId="14" fillId="0" borderId="0" applyFont="0" applyFill="0" applyBorder="0" applyAlignment="0" applyProtection="0"/>
    <xf numFmtId="298" fontId="14" fillId="0" borderId="0" applyFont="0" applyFill="0" applyBorder="0" applyAlignment="0" applyProtection="0"/>
    <xf numFmtId="299" fontId="14" fillId="0" borderId="0" applyFont="0" applyFill="0" applyBorder="0" applyAlignment="0" applyProtection="0"/>
    <xf numFmtId="300" fontId="3" fillId="0" borderId="25">
      <alignment vertical="center"/>
    </xf>
    <xf numFmtId="300" fontId="3" fillId="0" borderId="25">
      <alignment vertical="center"/>
    </xf>
    <xf numFmtId="300" fontId="3" fillId="0" borderId="25">
      <alignment vertical="center"/>
    </xf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78" fillId="41" borderId="2" applyNumberFormat="0" applyAlignment="0" applyProtection="0"/>
    <xf numFmtId="301" fontId="14" fillId="0" borderId="0"/>
    <xf numFmtId="7" fontId="79" fillId="0" borderId="0" applyFont="0" applyBorder="0" applyAlignment="0">
      <alignment horizontal="center"/>
    </xf>
    <xf numFmtId="42" fontId="10" fillId="0" borderId="0"/>
    <xf numFmtId="302" fontId="3" fillId="0" borderId="0" applyFont="0" applyFill="0" applyBorder="0" applyAlignment="0" applyProtection="0"/>
    <xf numFmtId="302" fontId="3" fillId="0" borderId="0" applyFont="0" applyFill="0" applyBorder="0" applyAlignment="0" applyProtection="0"/>
    <xf numFmtId="30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0" fillId="0" borderId="0" applyNumberFormat="0" applyFill="0" applyBorder="0" applyProtection="0">
      <alignment horizontal="left"/>
    </xf>
    <xf numFmtId="0" fontId="47" fillId="49" borderId="26" applyNumberFormat="0" applyFont="0" applyAlignment="0" applyProtection="0">
      <alignment horizontal="left"/>
    </xf>
    <xf numFmtId="0" fontId="47" fillId="49" borderId="26" applyNumberFormat="0" applyFont="0" applyAlignment="0" applyProtection="0">
      <alignment horizontal="left"/>
    </xf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48" fontId="3" fillId="0" borderId="0" applyFill="0" applyBorder="0" applyAlignment="0"/>
    <xf numFmtId="252" fontId="39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4" fontId="3" fillId="0" borderId="0" applyFill="0" applyBorder="0" applyAlignment="0"/>
    <xf numFmtId="305" fontId="39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48" fontId="3" fillId="0" borderId="0" applyFill="0" applyBorder="0" applyAlignment="0"/>
    <xf numFmtId="252" fontId="39" fillId="0" borderId="0" applyFill="0" applyBorder="0" applyAlignment="0"/>
    <xf numFmtId="0" fontId="81" fillId="0" borderId="0" applyNumberFormat="0" applyAlignment="0">
      <alignment horizontal="left"/>
    </xf>
    <xf numFmtId="0" fontId="58" fillId="0" borderId="0">
      <alignment horizontal="left"/>
    </xf>
    <xf numFmtId="0" fontId="13" fillId="0" borderId="0"/>
    <xf numFmtId="0" fontId="82" fillId="0" borderId="0" applyNumberFormat="0" applyFill="0" applyBorder="0" applyProtection="0">
      <alignment horizontal="right"/>
    </xf>
    <xf numFmtId="306" fontId="3" fillId="0" borderId="0" applyFont="0" applyFill="0" applyBorder="0" applyAlignment="0" applyProtection="0"/>
    <xf numFmtId="306" fontId="3" fillId="0" borderId="0" applyFont="0" applyFill="0" applyBorder="0" applyAlignment="0" applyProtection="0"/>
    <xf numFmtId="306" fontId="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3" fillId="0" borderId="0" applyFont="0" applyFill="0" applyBorder="0" applyAlignment="0"/>
    <xf numFmtId="0" fontId="3" fillId="0" borderId="0" applyFont="0" applyFill="0" applyBorder="0" applyAlignment="0"/>
    <xf numFmtId="0" fontId="3" fillId="0" borderId="0" applyFont="0" applyFill="0" applyBorder="0" applyAlignment="0"/>
    <xf numFmtId="0" fontId="4" fillId="0" borderId="27" applyFill="0"/>
    <xf numFmtId="0" fontId="4" fillId="0" borderId="27" applyFill="0"/>
    <xf numFmtId="0" fontId="4" fillId="0" borderId="28" applyBorder="0"/>
    <xf numFmtId="0" fontId="4" fillId="0" borderId="28" applyBorder="0"/>
    <xf numFmtId="177" fontId="14" fillId="0" borderId="0" applyNumberFormat="0" applyFont="0" applyFill="0" applyBorder="0" applyProtection="0">
      <alignment horizontal="fill"/>
    </xf>
    <xf numFmtId="177" fontId="14" fillId="0" borderId="0" applyNumberFormat="0" applyFont="0" applyFill="0" applyBorder="0" applyProtection="0">
      <alignment horizontal="fill"/>
    </xf>
    <xf numFmtId="207" fontId="3" fillId="0" borderId="0">
      <protection locked="0"/>
    </xf>
    <xf numFmtId="207" fontId="3" fillId="0" borderId="0">
      <protection locked="0"/>
    </xf>
    <xf numFmtId="207" fontId="3" fillId="0" borderId="0"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Protection="0">
      <alignment horizontal="right"/>
    </xf>
    <xf numFmtId="9" fontId="86" fillId="0" borderId="0" applyFont="0" applyFill="0" applyBorder="0" applyAlignment="0" applyProtection="0"/>
    <xf numFmtId="2" fontId="87" fillId="0" borderId="0">
      <alignment horizontal="right"/>
    </xf>
    <xf numFmtId="0" fontId="14" fillId="0" borderId="0" applyFont="0" applyFill="0" applyBorder="0" applyProtection="0"/>
    <xf numFmtId="0" fontId="14" fillId="0" borderId="0" applyFont="0" applyFill="0" applyBorder="0" applyProtection="0"/>
    <xf numFmtId="1" fontId="88" fillId="0" borderId="29" applyNumberFormat="0" applyBorder="0" applyAlignment="0">
      <alignment horizontal="left"/>
    </xf>
    <xf numFmtId="0" fontId="89" fillId="37" borderId="0" applyNumberFormat="0" applyBorder="0" applyAlignment="0" applyProtection="0"/>
    <xf numFmtId="0" fontId="90" fillId="3" borderId="0" applyNumberFormat="0" applyBorder="0" applyAlignment="0" applyProtection="0"/>
    <xf numFmtId="38" fontId="13" fillId="57" borderId="0" applyNumberFormat="0" applyBorder="0" applyAlignment="0" applyProtection="0"/>
    <xf numFmtId="38" fontId="13" fillId="57" borderId="0" applyNumberFormat="0" applyBorder="0" applyAlignment="0" applyProtection="0"/>
    <xf numFmtId="38" fontId="13" fillId="57" borderId="0" applyNumberFormat="0" applyBorder="0" applyAlignment="0" applyProtection="0"/>
    <xf numFmtId="38" fontId="13" fillId="56" borderId="0" applyNumberFormat="0" applyBorder="0" applyAlignment="0" applyProtection="0"/>
    <xf numFmtId="38" fontId="13" fillId="56" borderId="0" applyNumberFormat="0" applyBorder="0" applyAlignment="0" applyProtection="0"/>
    <xf numFmtId="0" fontId="91" fillId="0" borderId="0">
      <alignment horizontal="left"/>
    </xf>
    <xf numFmtId="0" fontId="92" fillId="0" borderId="0">
      <alignment horizontal="left"/>
    </xf>
    <xf numFmtId="0" fontId="78" fillId="0" borderId="30" applyNumberFormat="0">
      <alignment horizontal="left"/>
    </xf>
    <xf numFmtId="0" fontId="93" fillId="0" borderId="0" applyNumberFormat="0">
      <alignment horizontal="left" vertical="top"/>
    </xf>
    <xf numFmtId="0" fontId="92" fillId="0" borderId="0">
      <alignment horizontal="left"/>
    </xf>
    <xf numFmtId="0" fontId="7" fillId="0" borderId="23" applyNumberFormat="0" applyAlignment="0" applyProtection="0">
      <alignment horizontal="left" vertical="center"/>
    </xf>
    <xf numFmtId="0" fontId="7" fillId="0" borderId="26">
      <alignment horizontal="left" vertical="center"/>
    </xf>
    <xf numFmtId="0" fontId="7" fillId="0" borderId="26">
      <alignment horizontal="left" vertical="center"/>
    </xf>
    <xf numFmtId="215" fontId="94" fillId="0" borderId="0">
      <alignment horizontal="left"/>
    </xf>
    <xf numFmtId="41" fontId="95" fillId="0" borderId="0" applyFill="0" applyBorder="0" applyProtection="0">
      <alignment horizontal="centerContinuous" wrapText="1"/>
    </xf>
    <xf numFmtId="0" fontId="96" fillId="0" borderId="31" applyNumberFormat="0" applyFill="0" applyAlignment="0" applyProtection="0"/>
    <xf numFmtId="0" fontId="97" fillId="0" borderId="3" applyNumberFormat="0" applyFill="0" applyAlignment="0" applyProtection="0"/>
    <xf numFmtId="0" fontId="98" fillId="0" borderId="32" applyNumberFormat="0" applyFill="0" applyAlignment="0" applyProtection="0"/>
    <xf numFmtId="0" fontId="99" fillId="0" borderId="4" applyNumberFormat="0" applyFill="0" applyAlignment="0" applyProtection="0"/>
    <xf numFmtId="0" fontId="100" fillId="0" borderId="33" applyNumberFormat="0" applyFill="0" applyAlignment="0" applyProtection="0"/>
    <xf numFmtId="0" fontId="101" fillId="0" borderId="5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07" fontId="3" fillId="0" borderId="0">
      <protection locked="0"/>
    </xf>
    <xf numFmtId="307" fontId="3" fillId="0" borderId="0">
      <protection locked="0"/>
    </xf>
    <xf numFmtId="307" fontId="3" fillId="0" borderId="0">
      <protection locked="0"/>
    </xf>
    <xf numFmtId="307" fontId="3" fillId="0" borderId="0">
      <protection locked="0"/>
    </xf>
    <xf numFmtId="307" fontId="3" fillId="0" borderId="0">
      <protection locked="0"/>
    </xf>
    <xf numFmtId="307" fontId="3" fillId="0" borderId="0">
      <protection locked="0"/>
    </xf>
    <xf numFmtId="0" fontId="78" fillId="0" borderId="30">
      <alignment horizontal="center"/>
    </xf>
    <xf numFmtId="0" fontId="78" fillId="0" borderId="0">
      <alignment horizontal="center"/>
    </xf>
    <xf numFmtId="236" fontId="3" fillId="0" borderId="0"/>
    <xf numFmtId="236" fontId="3" fillId="0" borderId="0"/>
    <xf numFmtId="236" fontId="3" fillId="0" borderId="0"/>
    <xf numFmtId="0" fontId="53" fillId="0" borderId="34" applyNumberFormat="0" applyFill="0" applyAlignment="0" applyProtection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39" fontId="13" fillId="1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13" fillId="57" borderId="2" applyNumberFormat="0" applyBorder="0" applyAlignment="0" applyProtection="0"/>
    <xf numFmtId="10" fontId="13" fillId="57" borderId="2" applyNumberFormat="0" applyBorder="0" applyAlignment="0" applyProtection="0"/>
    <xf numFmtId="10" fontId="13" fillId="57" borderId="2" applyNumberFormat="0" applyBorder="0" applyAlignment="0" applyProtection="0"/>
    <xf numFmtId="10" fontId="13" fillId="58" borderId="2" applyNumberFormat="0" applyBorder="0" applyAlignment="0" applyProtection="0"/>
    <xf numFmtId="10" fontId="13" fillId="58" borderId="2" applyNumberFormat="0" applyBorder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3" fillId="6" borderId="6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0" fontId="102" fillId="39" borderId="22" applyNumberFormat="0" applyAlignment="0" applyProtection="0"/>
    <xf numFmtId="177" fontId="44" fillId="59" borderId="0"/>
    <xf numFmtId="0" fontId="55" fillId="0" borderId="0" applyNumberFormat="0" applyFill="0" applyBorder="0" applyProtection="0">
      <alignment horizontal="left"/>
    </xf>
    <xf numFmtId="246" fontId="3" fillId="0" borderId="0" applyFont="0" applyFill="0" applyBorder="0" applyAlignment="0" applyProtection="0">
      <alignment horizontal="right"/>
    </xf>
    <xf numFmtId="246" fontId="3" fillId="0" borderId="0" applyFont="0" applyFill="0" applyBorder="0" applyAlignment="0" applyProtection="0">
      <alignment horizontal="right"/>
    </xf>
    <xf numFmtId="246" fontId="3" fillId="0" borderId="0" applyFont="0" applyFill="0" applyBorder="0" applyAlignment="0" applyProtection="0">
      <alignment horizontal="right"/>
    </xf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48" fontId="3" fillId="0" borderId="0" applyFill="0" applyBorder="0" applyAlignment="0"/>
    <xf numFmtId="252" fontId="39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4" fontId="3" fillId="0" borderId="0" applyFill="0" applyBorder="0" applyAlignment="0"/>
    <xf numFmtId="305" fontId="39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48" fontId="3" fillId="0" borderId="0" applyFill="0" applyBorder="0" applyAlignment="0"/>
    <xf numFmtId="252" fontId="39" fillId="0" borderId="0" applyFill="0" applyBorder="0" applyAlignment="0"/>
    <xf numFmtId="0" fontId="104" fillId="0" borderId="35" applyNumberFormat="0" applyFill="0" applyAlignment="0" applyProtection="0"/>
    <xf numFmtId="0" fontId="105" fillId="0" borderId="8" applyNumberFormat="0" applyFill="0" applyAlignment="0" applyProtection="0"/>
    <xf numFmtId="177" fontId="106" fillId="60" borderId="0"/>
    <xf numFmtId="0" fontId="78" fillId="61" borderId="2" applyNumberFormat="0" applyAlignment="0" applyProtection="0"/>
    <xf numFmtId="0" fontId="78" fillId="61" borderId="2" applyNumberFormat="0" applyAlignment="0" applyProtection="0"/>
    <xf numFmtId="0" fontId="107" fillId="0" borderId="0">
      <alignment horizontal="left"/>
    </xf>
    <xf numFmtId="181" fontId="13" fillId="62" borderId="0"/>
    <xf numFmtId="181" fontId="13" fillId="62" borderId="0"/>
    <xf numFmtId="181" fontId="13" fillId="62" borderId="0"/>
    <xf numFmtId="240" fontId="13" fillId="0" borderId="26" applyFont="0" applyFill="0" applyBorder="0" applyAlignment="0" applyProtection="0">
      <alignment horizontal="center"/>
    </xf>
    <xf numFmtId="240" fontId="13" fillId="0" borderId="26" applyFont="0" applyFill="0" applyBorder="0" applyAlignment="0" applyProtection="0">
      <alignment horizontal="center"/>
    </xf>
    <xf numFmtId="0" fontId="3" fillId="0" borderId="0"/>
    <xf numFmtId="0" fontId="3" fillId="0" borderId="0"/>
    <xf numFmtId="0" fontId="3" fillId="0" borderId="0"/>
    <xf numFmtId="0" fontId="10" fillId="0" borderId="0"/>
    <xf numFmtId="222" fontId="3" fillId="0" borderId="0" applyFont="0" applyFill="0" applyBorder="0" applyAlignment="0" applyProtection="0"/>
    <xf numFmtId="30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46" fillId="0" borderId="0" applyFill="0" applyBorder="0" applyProtection="0"/>
    <xf numFmtId="309" fontId="3" fillId="0" borderId="0" applyFont="0" applyFill="0" applyBorder="0" applyAlignment="0" applyProtection="0">
      <alignment horizontal="right"/>
    </xf>
    <xf numFmtId="309" fontId="3" fillId="0" borderId="0" applyFont="0" applyFill="0" applyBorder="0" applyAlignment="0" applyProtection="0">
      <alignment horizontal="right"/>
    </xf>
    <xf numFmtId="309" fontId="3" fillId="0" borderId="0" applyFont="0" applyFill="0" applyBorder="0" applyAlignment="0" applyProtection="0">
      <alignment horizontal="right"/>
    </xf>
    <xf numFmtId="0" fontId="108" fillId="0" borderId="30"/>
    <xf numFmtId="310" fontId="109" fillId="0" borderId="0" applyFont="0" applyFill="0" applyBorder="0" applyAlignment="0" applyProtection="0"/>
    <xf numFmtId="311" fontId="109" fillId="0" borderId="0" applyFont="0" applyFill="0" applyBorder="0" applyAlignment="0" applyProtection="0"/>
    <xf numFmtId="312" fontId="3" fillId="0" borderId="0" applyFont="0" applyFill="0" applyBorder="0" applyAlignment="0" applyProtection="0"/>
    <xf numFmtId="31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14" fontId="3" fillId="0" borderId="0" applyFont="0" applyFill="0" applyBorder="0" applyAlignment="0" applyProtection="0"/>
    <xf numFmtId="315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305" fontId="3" fillId="0" borderId="0" applyFont="0" applyFill="0" applyBorder="0" applyAlignment="0" applyProtection="0"/>
    <xf numFmtId="30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16" fontId="3" fillId="0" borderId="0" applyFont="0" applyFill="0" applyBorder="0" applyAlignment="0" applyProtection="0"/>
    <xf numFmtId="316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0" fillId="63" borderId="0" applyNumberFormat="0" applyBorder="0" applyAlignment="0" applyProtection="0"/>
    <xf numFmtId="0" fontId="111" fillId="5" borderId="0" applyNumberFormat="0" applyBorder="0" applyAlignment="0" applyProtection="0"/>
    <xf numFmtId="37" fontId="112" fillId="0" borderId="0"/>
    <xf numFmtId="37" fontId="112" fillId="0" borderId="0"/>
    <xf numFmtId="37" fontId="112" fillId="0" borderId="0"/>
    <xf numFmtId="1" fontId="62" fillId="0" borderId="0" applyFont="0" applyFill="0" applyBorder="0" applyAlignment="0" applyProtection="0"/>
    <xf numFmtId="317" fontId="74" fillId="0" borderId="0" applyFont="0" applyFill="0" applyBorder="0"/>
    <xf numFmtId="318" fontId="74" fillId="0" borderId="0" applyFont="0" applyFill="0" applyBorder="0"/>
    <xf numFmtId="319" fontId="3" fillId="0" borderId="0" applyFill="0" applyBorder="0" applyAlignment="0">
      <protection locked="0"/>
    </xf>
    <xf numFmtId="319" fontId="3" fillId="0" borderId="0" applyFill="0" applyBorder="0" applyAlignment="0">
      <protection locked="0"/>
    </xf>
    <xf numFmtId="319" fontId="3" fillId="0" borderId="0" applyFill="0" applyBorder="0" applyAlignment="0">
      <protection locked="0"/>
    </xf>
    <xf numFmtId="320" fontId="3" fillId="0" borderId="0"/>
    <xf numFmtId="320" fontId="3" fillId="0" borderId="0"/>
    <xf numFmtId="320" fontId="3" fillId="0" borderId="0"/>
    <xf numFmtId="321" fontId="3" fillId="0" borderId="0"/>
    <xf numFmtId="251" fontId="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3" fillId="0" borderId="15" applyFont="0" applyAlignment="0">
      <alignment horizontal="right" vertical="top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322" fontId="3" fillId="0" borderId="0" applyFont="0" applyFill="0" applyBorder="0" applyAlignment="0" applyProtection="0"/>
    <xf numFmtId="322" fontId="3" fillId="0" borderId="0" applyFont="0" applyFill="0" applyBorder="0" applyAlignment="0" applyProtection="0"/>
    <xf numFmtId="322" fontId="3" fillId="0" borderId="0" applyFont="0" applyFill="0" applyBorder="0" applyAlignment="0" applyProtection="0"/>
    <xf numFmtId="0" fontId="3" fillId="64" borderId="36" applyNumberFormat="0" applyFont="0" applyAlignment="0" applyProtection="0"/>
    <xf numFmtId="0" fontId="41" fillId="64" borderId="36" applyNumberFormat="0" applyFont="0" applyAlignment="0" applyProtection="0"/>
    <xf numFmtId="0" fontId="5" fillId="9" borderId="10" applyNumberFormat="0" applyFont="0" applyAlignment="0" applyProtection="0"/>
    <xf numFmtId="0" fontId="3" fillId="64" borderId="36" applyNumberFormat="0" applyFont="0" applyAlignment="0" applyProtection="0"/>
    <xf numFmtId="37" fontId="10" fillId="0" borderId="0"/>
    <xf numFmtId="38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323" fontId="3" fillId="0" borderId="0" applyFont="0" applyFill="0" applyBorder="0" applyAlignment="0" applyProtection="0"/>
    <xf numFmtId="323" fontId="3" fillId="0" borderId="0" applyFont="0" applyFill="0" applyBorder="0" applyAlignment="0" applyProtection="0"/>
    <xf numFmtId="323" fontId="3" fillId="0" borderId="0" applyFont="0" applyFill="0" applyBorder="0" applyAlignment="0" applyProtection="0"/>
    <xf numFmtId="41" fontId="1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24" fontId="8" fillId="0" borderId="0" applyFont="0" applyFill="0" applyBorder="0" applyAlignment="0" applyProtection="0"/>
    <xf numFmtId="194" fontId="3" fillId="0" borderId="0"/>
    <xf numFmtId="194" fontId="3" fillId="0" borderId="0"/>
    <xf numFmtId="194" fontId="3" fillId="0" borderId="0"/>
    <xf numFmtId="0" fontId="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80" fillId="0" borderId="0" applyNumberFormat="0" applyFill="0" applyBorder="0" applyProtection="0">
      <alignment horizontal="left"/>
    </xf>
    <xf numFmtId="0" fontId="113" fillId="53" borderId="37" applyNumberFormat="0" applyAlignment="0" applyProtection="0"/>
    <xf numFmtId="0" fontId="113" fillId="53" borderId="37" applyNumberFormat="0" applyAlignment="0" applyProtection="0"/>
    <xf numFmtId="0" fontId="114" fillId="7" borderId="7" applyNumberFormat="0" applyAlignment="0" applyProtection="0"/>
    <xf numFmtId="325" fontId="46" fillId="0" borderId="0" applyFont="0" applyFill="0" applyBorder="0" applyAlignment="0" applyProtection="0"/>
    <xf numFmtId="326" fontId="4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46" fillId="0" borderId="0">
      <alignment horizontal="center" wrapText="1"/>
      <protection locked="0"/>
    </xf>
    <xf numFmtId="14" fontId="46" fillId="0" borderId="0">
      <alignment horizontal="center" wrapText="1"/>
      <protection locked="0"/>
    </xf>
    <xf numFmtId="14" fontId="46" fillId="0" borderId="0">
      <alignment horizontal="center" wrapText="1"/>
      <protection locked="0"/>
    </xf>
    <xf numFmtId="327" fontId="14" fillId="0" borderId="0" applyFont="0" applyFill="0" applyBorder="0" applyAlignment="0" applyProtection="0">
      <alignment horizontal="centerContinuous"/>
    </xf>
    <xf numFmtId="327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328" fontId="14" fillId="0" borderId="0" applyFont="0" applyFill="0" applyBorder="0" applyAlignment="0" applyProtection="0">
      <alignment horizontal="centerContinuous"/>
    </xf>
    <xf numFmtId="328" fontId="14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>
      <alignment horizontal="centerContinuous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328" fontId="14" fillId="0" borderId="0" applyFont="0" applyFill="0" applyBorder="0" applyAlignment="0" applyProtection="0">
      <alignment horizontal="centerContinuous"/>
    </xf>
    <xf numFmtId="329" fontId="47" fillId="0" borderId="0" applyFont="0" applyFill="0" applyBorder="0" applyAlignment="0" applyProtection="0"/>
    <xf numFmtId="330" fontId="3" fillId="0" borderId="0" applyFont="0" applyFill="0" applyBorder="0" applyAlignment="0" applyProtection="0"/>
    <xf numFmtId="330" fontId="3" fillId="0" borderId="0" applyFont="0" applyFill="0" applyBorder="0" applyAlignment="0" applyProtection="0"/>
    <xf numFmtId="330" fontId="3" fillId="0" borderId="0" applyFont="0" applyFill="0" applyBorder="0" applyAlignment="0" applyProtection="0"/>
    <xf numFmtId="331" fontId="3" fillId="0" borderId="0" applyFont="0" applyFill="0" applyBorder="0" applyAlignment="0" applyProtection="0"/>
    <xf numFmtId="332" fontId="39" fillId="0" borderId="0" applyFont="0" applyFill="0" applyBorder="0" applyAlignment="0" applyProtection="0"/>
    <xf numFmtId="217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309" fontId="3" fillId="0" borderId="0" applyFont="0" applyFill="0" applyBorder="0" applyAlignment="0" applyProtection="0"/>
    <xf numFmtId="333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34" fontId="46" fillId="0" borderId="0" applyFont="0" applyFill="0" applyBorder="0" applyAlignment="0" applyProtection="0"/>
    <xf numFmtId="319" fontId="4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81" fontId="3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335" fontId="10" fillId="0" borderId="0"/>
    <xf numFmtId="0" fontId="63" fillId="0" borderId="27" applyBorder="0">
      <alignment horizontal="right"/>
    </xf>
    <xf numFmtId="0" fontId="63" fillId="0" borderId="27" applyBorder="0">
      <alignment horizontal="right"/>
    </xf>
    <xf numFmtId="336" fontId="14" fillId="0" borderId="0" applyFont="0" applyFill="0" applyBorder="0" applyAlignment="0" applyProtection="0"/>
    <xf numFmtId="0" fontId="115" fillId="0" borderId="0" applyNumberFormat="0" applyFill="0" applyBorder="0" applyProtection="0">
      <alignment horizontal="right"/>
    </xf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89" fontId="3" fillId="0" borderId="0" applyFill="0" applyBorder="0" applyAlignment="0"/>
    <xf numFmtId="252" fontId="39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7" fontId="3" fillId="0" borderId="0" applyFill="0" applyBorder="0" applyAlignment="0"/>
    <xf numFmtId="268" fontId="3" fillId="0" borderId="0" applyFill="0" applyBorder="0" applyAlignment="0"/>
    <xf numFmtId="269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3" fontId="3" fillId="0" borderId="0" applyFill="0" applyBorder="0" applyAlignment="0"/>
    <xf numFmtId="304" fontId="3" fillId="0" borderId="0" applyFill="0" applyBorder="0" applyAlignment="0"/>
    <xf numFmtId="305" fontId="39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51" fontId="3" fillId="0" borderId="0" applyFill="0" applyBorder="0" applyAlignment="0"/>
    <xf numFmtId="289" fontId="3" fillId="0" borderId="0" applyFill="0" applyBorder="0" applyAlignment="0"/>
    <xf numFmtId="252" fontId="39" fillId="0" borderId="0" applyFill="0" applyBorder="0" applyAlignment="0"/>
    <xf numFmtId="4" fontId="58" fillId="0" borderId="0">
      <alignment horizontal="right"/>
    </xf>
    <xf numFmtId="4" fontId="116" fillId="0" borderId="0" applyFont="0" applyFill="0" applyBorder="0" applyProtection="0">
      <alignment horizontal="right"/>
    </xf>
    <xf numFmtId="9" fontId="3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17" fillId="0" borderId="30">
      <alignment horizontal="center"/>
    </xf>
    <xf numFmtId="0" fontId="117" fillId="0" borderId="30">
      <alignment horizontal="center"/>
    </xf>
    <xf numFmtId="0" fontId="117" fillId="0" borderId="30">
      <alignment horizontal="center"/>
    </xf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65" borderId="0" applyNumberFormat="0" applyFont="0" applyBorder="0" applyAlignment="0" applyProtection="0"/>
    <xf numFmtId="0" fontId="14" fillId="65" borderId="0" applyNumberFormat="0" applyFont="0" applyBorder="0" applyAlignment="0" applyProtection="0"/>
    <xf numFmtId="0" fontId="3" fillId="0" borderId="12" applyFont="0" applyBorder="0">
      <alignment horizontal="center"/>
    </xf>
    <xf numFmtId="0" fontId="3" fillId="0" borderId="12" applyFont="0" applyBorder="0">
      <alignment horizontal="center"/>
    </xf>
    <xf numFmtId="0" fontId="3" fillId="0" borderId="12" applyFont="0" applyBorder="0">
      <alignment horizontal="center"/>
    </xf>
    <xf numFmtId="0" fontId="3" fillId="0" borderId="12" applyFont="0" applyBorder="0">
      <alignment horizontal="center"/>
    </xf>
    <xf numFmtId="37" fontId="14" fillId="0" borderId="0"/>
    <xf numFmtId="4" fontId="118" fillId="0" borderId="0">
      <alignment horizontal="right"/>
    </xf>
    <xf numFmtId="0" fontId="119" fillId="0" borderId="13" applyNumberFormat="0" applyBorder="0" applyAlignment="0">
      <alignment horizontal="center" vertical="center" wrapText="1"/>
    </xf>
    <xf numFmtId="0" fontId="120" fillId="0" borderId="38" applyAlignment="0">
      <alignment vertical="center" wrapText="1"/>
    </xf>
    <xf numFmtId="0" fontId="121" fillId="0" borderId="39">
      <alignment horizontal="center" vertical="center" wrapText="1"/>
    </xf>
    <xf numFmtId="0" fontId="121" fillId="0" borderId="39">
      <alignment horizontal="center" vertical="center" wrapText="1"/>
    </xf>
    <xf numFmtId="0" fontId="121" fillId="0" borderId="38">
      <alignment horizontal="center" vertical="center" wrapText="1"/>
    </xf>
    <xf numFmtId="0" fontId="122" fillId="0" borderId="0"/>
    <xf numFmtId="0" fontId="123" fillId="0" borderId="0">
      <alignment horizontal="left"/>
    </xf>
    <xf numFmtId="0" fontId="124" fillId="53" borderId="13" applyFont="0" applyAlignment="0" applyProtection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25" fillId="66" borderId="40"/>
    <xf numFmtId="215" fontId="126" fillId="0" borderId="0">
      <alignment horizontal="centerContinuous"/>
    </xf>
    <xf numFmtId="266" fontId="3" fillId="0" borderId="0"/>
    <xf numFmtId="266" fontId="3" fillId="0" borderId="0"/>
    <xf numFmtId="266" fontId="3" fillId="0" borderId="0"/>
    <xf numFmtId="6" fontId="127" fillId="0" borderId="0"/>
    <xf numFmtId="6" fontId="128" fillId="0" borderId="0">
      <alignment horizontal="right"/>
    </xf>
    <xf numFmtId="14" fontId="62" fillId="0" borderId="0" applyFont="0" applyFill="0" applyBorder="0" applyAlignment="0" applyProtection="0"/>
    <xf numFmtId="330" fontId="3" fillId="0" borderId="0">
      <alignment horizontal="center"/>
    </xf>
    <xf numFmtId="330" fontId="3" fillId="0" borderId="0">
      <alignment horizontal="center"/>
    </xf>
    <xf numFmtId="330" fontId="3" fillId="0" borderId="0">
      <alignment horizontal="center"/>
    </xf>
    <xf numFmtId="331" fontId="3" fillId="0" borderId="0">
      <alignment horizontal="center"/>
    </xf>
    <xf numFmtId="332" fontId="14" fillId="0" borderId="0">
      <alignment horizontal="center"/>
    </xf>
    <xf numFmtId="0" fontId="14" fillId="0" borderId="0" applyFont="0" applyFill="0" applyBorder="0" applyAlignment="0" applyProtection="0"/>
    <xf numFmtId="0" fontId="3" fillId="0" borderId="0"/>
    <xf numFmtId="0" fontId="4" fillId="67" borderId="41" applyNumberFormat="0" applyProtection="0">
      <alignment horizontal="center" wrapText="1"/>
    </xf>
    <xf numFmtId="0" fontId="4" fillId="67" borderId="42" applyNumberFormat="0" applyAlignment="0" applyProtection="0">
      <alignment wrapText="1"/>
    </xf>
    <xf numFmtId="0" fontId="3" fillId="68" borderId="0" applyNumberFormat="0" applyBorder="0">
      <alignment horizontal="center" wrapText="1"/>
    </xf>
    <xf numFmtId="0" fontId="3" fillId="68" borderId="0" applyNumberFormat="0" applyBorder="0">
      <alignment horizontal="center" wrapText="1"/>
    </xf>
    <xf numFmtId="0" fontId="3" fillId="68" borderId="0" applyNumberFormat="0" applyBorder="0">
      <alignment horizontal="center" wrapText="1"/>
    </xf>
    <xf numFmtId="0" fontId="3" fillId="69" borderId="43" applyNumberFormat="0">
      <alignment wrapText="1"/>
    </xf>
    <xf numFmtId="0" fontId="3" fillId="69" borderId="43" applyNumberFormat="0">
      <alignment wrapText="1"/>
    </xf>
    <xf numFmtId="0" fontId="3" fillId="69" borderId="43" applyNumberFormat="0">
      <alignment wrapText="1"/>
    </xf>
    <xf numFmtId="0" fontId="3" fillId="69" borderId="0" applyNumberFormat="0" applyBorder="0">
      <alignment wrapText="1"/>
    </xf>
    <xf numFmtId="0" fontId="3" fillId="69" borderId="0" applyNumberFormat="0" applyBorder="0">
      <alignment wrapText="1"/>
    </xf>
    <xf numFmtId="0" fontId="3" fillId="69" borderId="0" applyNumberFormat="0" applyBorder="0">
      <alignment wrapText="1"/>
    </xf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337" fontId="3" fillId="0" borderId="0" applyFill="0" applyBorder="0" applyAlignment="0" applyProtection="0">
      <alignment wrapText="1"/>
    </xf>
    <xf numFmtId="337" fontId="3" fillId="0" borderId="0" applyFill="0" applyBorder="0" applyAlignment="0" applyProtection="0">
      <alignment wrapText="1"/>
    </xf>
    <xf numFmtId="337" fontId="3" fillId="0" borderId="0" applyFill="0" applyBorder="0" applyAlignment="0" applyProtection="0">
      <alignment wrapText="1"/>
    </xf>
    <xf numFmtId="338" fontId="3" fillId="0" borderId="0" applyFill="0" applyBorder="0" applyAlignment="0" applyProtection="0">
      <alignment wrapText="1"/>
    </xf>
    <xf numFmtId="338" fontId="3" fillId="0" borderId="0" applyFill="0" applyBorder="0" applyAlignment="0" applyProtection="0">
      <alignment wrapText="1"/>
    </xf>
    <xf numFmtId="338" fontId="3" fillId="0" borderId="0" applyFill="0" applyBorder="0" applyAlignment="0" applyProtection="0">
      <alignment wrapText="1"/>
    </xf>
    <xf numFmtId="339" fontId="3" fillId="0" borderId="0" applyFill="0" applyBorder="0" applyAlignment="0" applyProtection="0">
      <alignment wrapText="1"/>
    </xf>
    <xf numFmtId="339" fontId="3" fillId="0" borderId="0" applyFill="0" applyBorder="0" applyAlignment="0" applyProtection="0">
      <alignment wrapText="1"/>
    </xf>
    <xf numFmtId="339" fontId="3" fillId="0" borderId="0" applyFill="0" applyBorder="0" applyAlignment="0" applyProtection="0">
      <alignment wrapText="1"/>
    </xf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 applyProtection="0">
      <alignment horizontal="right" wrapText="1"/>
    </xf>
    <xf numFmtId="0" fontId="3" fillId="0" borderId="0" applyNumberFormat="0" applyFill="0" applyBorder="0">
      <alignment horizontal="right" wrapText="1"/>
    </xf>
    <xf numFmtId="0" fontId="3" fillId="0" borderId="0" applyNumberFormat="0" applyFill="0" applyBorder="0">
      <alignment horizontal="right" wrapText="1"/>
    </xf>
    <xf numFmtId="0" fontId="3" fillId="0" borderId="0" applyNumberFormat="0" applyFill="0" applyBorder="0">
      <alignment horizontal="right" wrapText="1"/>
    </xf>
    <xf numFmtId="17" fontId="3" fillId="0" borderId="0" applyFill="0" applyBorder="0">
      <alignment horizontal="right" wrapText="1"/>
    </xf>
    <xf numFmtId="17" fontId="3" fillId="0" borderId="0" applyFill="0" applyBorder="0">
      <alignment horizontal="right" wrapText="1"/>
    </xf>
    <xf numFmtId="17" fontId="3" fillId="0" borderId="0" applyFill="0" applyBorder="0">
      <alignment horizontal="right" wrapText="1"/>
    </xf>
    <xf numFmtId="8" fontId="3" fillId="0" borderId="0" applyFill="0" applyBorder="0" applyAlignment="0" applyProtection="0">
      <alignment wrapText="1"/>
    </xf>
    <xf numFmtId="8" fontId="3" fillId="0" borderId="0" applyFill="0" applyBorder="0" applyAlignment="0" applyProtection="0">
      <alignment wrapText="1"/>
    </xf>
    <xf numFmtId="8" fontId="3" fillId="0" borderId="0" applyFill="0" applyBorder="0" applyAlignment="0" applyProtection="0">
      <alignment wrapText="1"/>
    </xf>
    <xf numFmtId="0" fontId="7" fillId="0" borderId="0" applyNumberFormat="0" applyFill="0" applyBorder="0">
      <alignment horizontal="left"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0" fontId="108" fillId="0" borderId="0"/>
    <xf numFmtId="340" fontId="129" fillId="0" borderId="21"/>
    <xf numFmtId="340" fontId="129" fillId="0" borderId="21"/>
    <xf numFmtId="0" fontId="13" fillId="70" borderId="0" applyFont="0" applyAlignment="0"/>
    <xf numFmtId="0" fontId="62" fillId="0" borderId="0"/>
    <xf numFmtId="0" fontId="78" fillId="59" borderId="2" applyNumberFormat="0" applyAlignment="0" applyProtection="0"/>
    <xf numFmtId="0" fontId="130" fillId="0" borderId="0"/>
    <xf numFmtId="0" fontId="130" fillId="0" borderId="0"/>
    <xf numFmtId="0" fontId="131" fillId="0" borderId="0"/>
    <xf numFmtId="0" fontId="132" fillId="0" borderId="0"/>
    <xf numFmtId="0" fontId="63" fillId="0" borderId="0">
      <alignment horizontal="left"/>
    </xf>
    <xf numFmtId="49" fontId="55" fillId="0" borderId="0" applyFill="0" applyBorder="0" applyAlignment="0"/>
    <xf numFmtId="49" fontId="55" fillId="0" borderId="0" applyFill="0" applyBorder="0" applyAlignment="0"/>
    <xf numFmtId="341" fontId="3" fillId="0" borderId="0" applyFill="0" applyBorder="0" applyAlignment="0"/>
    <xf numFmtId="341" fontId="3" fillId="0" borderId="0" applyFill="0" applyBorder="0" applyAlignment="0"/>
    <xf numFmtId="341" fontId="3" fillId="0" borderId="0" applyFill="0" applyBorder="0" applyAlignment="0"/>
    <xf numFmtId="304" fontId="3" fillId="0" borderId="0" applyFill="0" applyBorder="0" applyAlignment="0"/>
    <xf numFmtId="342" fontId="39" fillId="0" borderId="0" applyFill="0" applyBorder="0" applyAlignment="0"/>
    <xf numFmtId="341" fontId="3" fillId="0" borderId="0" applyFill="0" applyBorder="0" applyAlignment="0"/>
    <xf numFmtId="341" fontId="3" fillId="0" borderId="0" applyFill="0" applyBorder="0" applyAlignment="0"/>
    <xf numFmtId="341" fontId="3" fillId="0" borderId="0" applyFill="0" applyBorder="0" applyAlignment="0"/>
    <xf numFmtId="304" fontId="3" fillId="0" borderId="0" applyFill="0" applyBorder="0" applyAlignment="0"/>
    <xf numFmtId="342" fontId="3" fillId="0" borderId="0" applyFill="0" applyBorder="0" applyAlignment="0"/>
    <xf numFmtId="0" fontId="133" fillId="0" borderId="0" applyNumberFormat="0" applyFill="0" applyBorder="0" applyAlignment="0" applyProtection="0"/>
    <xf numFmtId="0" fontId="4" fillId="54" borderId="17" applyFont="0" applyAlignment="0"/>
    <xf numFmtId="22" fontId="62" fillId="0" borderId="0" applyFont="0" applyFill="0" applyBorder="0" applyAlignment="0" applyProtection="0"/>
    <xf numFmtId="0" fontId="134" fillId="0" borderId="44" applyNumberFormat="0" applyBorder="0" applyAlignment="0">
      <alignment horizontal="center" vertical="center" wrapText="1"/>
    </xf>
    <xf numFmtId="246" fontId="55" fillId="0" borderId="0">
      <alignment horizontal="left"/>
    </xf>
    <xf numFmtId="340" fontId="129" fillId="0" borderId="0"/>
    <xf numFmtId="0" fontId="135" fillId="0" borderId="45" applyNumberFormat="0" applyFill="0" applyAlignment="0" applyProtection="0"/>
    <xf numFmtId="0" fontId="135" fillId="0" borderId="45" applyNumberFormat="0" applyFill="0" applyAlignment="0" applyProtection="0"/>
    <xf numFmtId="0" fontId="136" fillId="0" borderId="11" applyNumberFormat="0" applyFill="0" applyAlignment="0" applyProtection="0"/>
    <xf numFmtId="0" fontId="14" fillId="0" borderId="0"/>
    <xf numFmtId="0" fontId="14" fillId="0" borderId="0"/>
    <xf numFmtId="0" fontId="14" fillId="0" borderId="0"/>
    <xf numFmtId="222" fontId="3" fillId="0" borderId="0" applyFont="0" applyFill="0" applyBorder="0" applyAlignment="0" applyProtection="0"/>
    <xf numFmtId="308" fontId="3" fillId="0" borderId="0" applyFont="0" applyFill="0" applyBorder="0" applyAlignment="0" applyProtection="0"/>
    <xf numFmtId="343" fontId="8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272" fontId="3" fillId="0" borderId="0" applyFont="0" applyFill="0" applyBorder="0" applyAlignment="0" applyProtection="0"/>
    <xf numFmtId="344" fontId="13" fillId="0" borderId="0" applyFont="0" applyFill="0" applyBorder="0" applyAlignment="0" applyProtection="0"/>
    <xf numFmtId="37" fontId="13" fillId="71" borderId="0" applyNumberFormat="0" applyBorder="0" applyAlignment="0" applyProtection="0"/>
    <xf numFmtId="37" fontId="13" fillId="0" borderId="0"/>
    <xf numFmtId="37" fontId="13" fillId="71" borderId="0" applyNumberFormat="0" applyBorder="0" applyAlignment="0" applyProtection="0"/>
    <xf numFmtId="3" fontId="137" fillId="0" borderId="34" applyProtection="0"/>
    <xf numFmtId="244" fontId="3" fillId="0" borderId="0" applyFont="0" applyFill="0" applyBorder="0" applyAlignment="0" applyProtection="0"/>
    <xf numFmtId="345" fontId="3" fillId="0" borderId="0" applyFont="0" applyFill="0" applyBorder="0" applyAlignment="0" applyProtection="0"/>
    <xf numFmtId="0" fontId="138" fillId="0" borderId="0" applyNumberFormat="0" applyFill="0" applyBorder="0" applyAlignment="0" applyProtection="0"/>
    <xf numFmtId="0" fontId="56" fillId="72" borderId="46" applyNumberFormat="0" applyAlignment="0" applyProtection="0"/>
    <xf numFmtId="0" fontId="139" fillId="0" borderId="0" applyNumberFormat="0" applyFill="0" applyBorder="0" applyProtection="0">
      <alignment horizontal="right"/>
    </xf>
    <xf numFmtId="346" fontId="14" fillId="0" borderId="0" applyFont="0" applyFill="0" applyBorder="0" applyAlignment="0" applyProtection="0"/>
    <xf numFmtId="347" fontId="14" fillId="0" borderId="0" applyFont="0" applyFill="0" applyBorder="0" applyAlignment="0" applyProtection="0"/>
    <xf numFmtId="314" fontId="3" fillId="0" borderId="0" applyFont="0" applyFill="0" applyBorder="0" applyAlignment="0" applyProtection="0"/>
    <xf numFmtId="348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>
      <alignment horizontal="left"/>
    </xf>
    <xf numFmtId="349" fontId="3" fillId="0" borderId="0" applyFont="0" applyFill="0" applyBorder="0" applyAlignment="0" applyProtection="0"/>
    <xf numFmtId="349" fontId="3" fillId="0" borderId="0" applyFont="0" applyFill="0" applyBorder="0" applyAlignment="0" applyProtection="0"/>
    <xf numFmtId="349" fontId="3" fillId="0" borderId="0" applyFont="0" applyFill="0" applyBorder="0" applyAlignment="0" applyProtection="0"/>
    <xf numFmtId="0" fontId="140" fillId="0" borderId="0"/>
    <xf numFmtId="0" fontId="141" fillId="0" borderId="2" applyNumberFormat="0" applyFont="0" applyFill="0" applyBorder="0" applyProtection="0">
      <alignment wrapText="1"/>
      <protection locked="0"/>
    </xf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350" fontId="14" fillId="0" borderId="0" applyFont="0" applyFill="0" applyBorder="0" applyProtection="0">
      <alignment horizontal="right"/>
    </xf>
    <xf numFmtId="351" fontId="3" fillId="0" borderId="0" applyFont="0" applyFill="0" applyBorder="0" applyAlignment="0" applyProtection="0"/>
    <xf numFmtId="351" fontId="3" fillId="0" borderId="0" applyFont="0" applyFill="0" applyBorder="0" applyAlignment="0" applyProtection="0"/>
    <xf numFmtId="351" fontId="3" fillId="0" borderId="0" applyFont="0" applyFill="0" applyBorder="0" applyAlignment="0" applyProtection="0"/>
    <xf numFmtId="352" fontId="3" fillId="0" borderId="0" applyFont="0" applyFill="0" applyBorder="0" applyAlignment="0" applyProtection="0"/>
    <xf numFmtId="352" fontId="3" fillId="0" borderId="0" applyFont="0" applyFill="0" applyBorder="0" applyAlignment="0" applyProtection="0"/>
    <xf numFmtId="352" fontId="3" fillId="0" borderId="0" applyFont="0" applyFill="0" applyBorder="0" applyAlignment="0" applyProtection="0"/>
    <xf numFmtId="353" fontId="14" fillId="0" borderId="0" applyFont="0" applyFill="0" applyBorder="0" applyProtection="0">
      <alignment horizontal="right"/>
    </xf>
    <xf numFmtId="354" fontId="10" fillId="0" borderId="0"/>
    <xf numFmtId="13" fontId="142" fillId="0" borderId="0" applyFont="0" applyFill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355" fontId="144" fillId="0" borderId="0" applyFont="0" applyFill="0" applyBorder="0" applyAlignment="0" applyProtection="0"/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3" fillId="0" borderId="0"/>
    <xf numFmtId="356" fontId="150" fillId="0" borderId="0">
      <alignment vertical="center"/>
    </xf>
    <xf numFmtId="0" fontId="10" fillId="0" borderId="0" applyFill="0" applyBorder="0" applyProtection="0">
      <alignment vertical="center"/>
    </xf>
    <xf numFmtId="0" fontId="142" fillId="0" borderId="0" applyFill="0" applyBorder="0" applyProtection="0">
      <alignment vertical="center"/>
    </xf>
    <xf numFmtId="0" fontId="16" fillId="0" borderId="0"/>
    <xf numFmtId="0" fontId="16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40" fontId="154" fillId="0" borderId="0" applyFont="0" applyFill="0" applyBorder="0" applyAlignment="0" applyProtection="0"/>
    <xf numFmtId="38" fontId="154" fillId="0" borderId="0" applyFont="0" applyFill="0" applyBorder="0" applyAlignment="0" applyProtection="0"/>
    <xf numFmtId="357" fontId="3" fillId="0" borderId="0" applyFont="0" applyFill="0" applyBorder="0" applyAlignment="0" applyProtection="0"/>
    <xf numFmtId="358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73" borderId="1" xfId="0" applyFont="1" applyFill="1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/>
    </xf>
    <xf numFmtId="0" fontId="1" fillId="74" borderId="48" xfId="0" applyFont="1" applyFill="1" applyBorder="1" applyAlignment="1">
      <alignment horizontal="center" vertical="center" wrapText="1"/>
    </xf>
    <xf numFmtId="0" fontId="1" fillId="75" borderId="48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0" xfId="0" applyNumberFormat="1" applyBorder="1"/>
    <xf numFmtId="0" fontId="1" fillId="74" borderId="47" xfId="0" applyFont="1" applyFill="1" applyBorder="1" applyAlignment="1">
      <alignment horizontal="center" vertical="center" wrapText="1"/>
    </xf>
    <xf numFmtId="0" fontId="1" fillId="74" borderId="26" xfId="0" applyFont="1" applyFill="1" applyBorder="1" applyAlignment="1">
      <alignment horizontal="center" vertical="center" wrapText="1"/>
    </xf>
    <xf numFmtId="0" fontId="1" fillId="74" borderId="49" xfId="0" applyFont="1" applyFill="1" applyBorder="1" applyAlignment="1">
      <alignment horizontal="center" vertical="center" wrapText="1"/>
    </xf>
    <xf numFmtId="0" fontId="1" fillId="75" borderId="47" xfId="0" applyFont="1" applyFill="1" applyBorder="1" applyAlignment="1">
      <alignment horizontal="center" vertical="center" wrapText="1"/>
    </xf>
    <xf numFmtId="0" fontId="1" fillId="75" borderId="26" xfId="0" applyFont="1" applyFill="1" applyBorder="1" applyAlignment="1">
      <alignment horizontal="center" vertical="center" wrapText="1"/>
    </xf>
    <xf numFmtId="0" fontId="1" fillId="75" borderId="49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9" xfId="0" applyBorder="1" applyAlignment="1">
      <alignment horizontal="center"/>
    </xf>
  </cellXfs>
  <cellStyles count="4497">
    <cellStyle name="$" xfId="3"/>
    <cellStyle name="$ w/o $" xfId="4"/>
    <cellStyle name="$_#624" xfId="5"/>
    <cellStyle name="$_#624_50413 Mazda_D35_BOM111" xfId="6"/>
    <cellStyle name="$_#624_8_16_GTDI_TiVCT_CER" xfId="7"/>
    <cellStyle name="$_#624_8_17_GTDI_TiVCT_PRM" xfId="8"/>
    <cellStyle name="$_#624_BOM Cost Comparision Jan '05 vs May '05 " xfId="9"/>
    <cellStyle name="$_#624_capacity 1pager" xfId="10"/>
    <cellStyle name="$_#624_Glidepath_duraatec_bp (4)" xfId="11"/>
    <cellStyle name="$_#624_NEWEST" xfId="12"/>
    <cellStyle name="$_#624_P356 SI Content revised 2-3" xfId="13"/>
    <cellStyle name="$_#624_U204" xfId="14"/>
    <cellStyle name="$_#624_Unit PS_GTDI-TiVCT V6 Engine WorkBook" xfId="15"/>
    <cellStyle name="$_#624_V126HOOD" xfId="16"/>
    <cellStyle name="$_17Nov04 Task Force Report out with DS 5" xfId="17"/>
    <cellStyle name="$_2005 U204 PA JAPAN_input" xfId="18"/>
    <cellStyle name="$_46 SVT Lineup 7_1_05" xfId="19"/>
    <cellStyle name="$_8_16_GTDI_TiVCT_CER" xfId="20"/>
    <cellStyle name="$_8_16_GTDI_TiVCT_CER 2" xfId="21"/>
    <cellStyle name="$_8_16_GTDI_TiVCT_CER 3" xfId="22"/>
    <cellStyle name="$_8_17_GTDI_TiVCT_PRM" xfId="23"/>
    <cellStyle name="$_8_17_GTDI_TiVCT_PRM 2" xfId="24"/>
    <cellStyle name="$_8_17_GTDI_TiVCT_PRM 3" xfId="25"/>
    <cellStyle name="$_Adrenalin RWD Interface 6_15_05" xfId="26"/>
    <cellStyle name="$_Calculations" xfId="27"/>
    <cellStyle name="$_Calculations 2" xfId="28"/>
    <cellStyle name="$_Calculations 3" xfId="29"/>
    <cellStyle name="$_capacity 1pager" xfId="30"/>
    <cellStyle name="$_capacity 1pager 2" xfId="31"/>
    <cellStyle name="$_capacity 1pager 3" xfId="32"/>
    <cellStyle name="$_Comet Deliverables" xfId="33"/>
    <cellStyle name="$_Copperhead APR Document - August 2002" xfId="34"/>
    <cellStyle name="$_Copperhead APR Document - August 2002 2" xfId="35"/>
    <cellStyle name="$_Copperhead APR Document - August 2002 3" xfId="36"/>
    <cellStyle name="$_Development Engineering for Wants" xfId="37"/>
    <cellStyle name="$_Development Engineering for Wants 2" xfId="38"/>
    <cellStyle name="$_Development Engineering for Wants 3" xfId="39"/>
    <cellStyle name="$_E265 backup" xfId="40"/>
    <cellStyle name="$_E265 backup 2" xfId="41"/>
    <cellStyle name="$_E265 backup 3" xfId="42"/>
    <cellStyle name="$_Glidepath_duraatec_bp (4)" xfId="43"/>
    <cellStyle name="$_Glidepath_duraatec_bp (4) 2" xfId="44"/>
    <cellStyle name="$_Glidepath_duraatec_bp (4) 3" xfId="45"/>
    <cellStyle name="$_P356 SI Content revised 2-3" xfId="46"/>
    <cellStyle name="$_PGM_Base Metals BPlan MCAP  (10-19-05)" xfId="47"/>
    <cellStyle name="$_Phase-in  7_26_05" xfId="48"/>
    <cellStyle name="$_Revenue Updated" xfId="49"/>
    <cellStyle name="$_Revenue Updated 2" xfId="50"/>
    <cellStyle name="$_Revenue Updated 3" xfId="51"/>
    <cellStyle name="$_Sheet2" xfId="52"/>
    <cellStyle name="$_Sheet2 2" xfId="53"/>
    <cellStyle name="$_Sheet2 3" xfId="54"/>
    <cellStyle name="$_U204_01M" xfId="55"/>
    <cellStyle name="$_Unit PS_GTDI-TiVCT V6 Engine WorkBook" xfId="56"/>
    <cellStyle name="$_Update Detail" xfId="57"/>
    <cellStyle name="$_Update Detail 2" xfId="58"/>
    <cellStyle name="$_Update Detail 3" xfId="59"/>
    <cellStyle name="$_Variance- SI vs SC" xfId="60"/>
    <cellStyle name="$_VST2 Engineering for Wants" xfId="61"/>
    <cellStyle name="$_VST2 Engineering for Wants 2" xfId="62"/>
    <cellStyle name="$_VST2 Engineering for Wants 3" xfId="63"/>
    <cellStyle name="$_VST3 Engineering for Wants" xfId="64"/>
    <cellStyle name="$_VST3 Engineering for Wants 2" xfId="65"/>
    <cellStyle name="$_VST3 Engineering for Wants 3" xfId="66"/>
    <cellStyle name="$0" xfId="67"/>
    <cellStyle name="$0 2" xfId="68"/>
    <cellStyle name="$0 3" xfId="69"/>
    <cellStyle name="$0.0" xfId="70"/>
    <cellStyle name="$0.0 2" xfId="71"/>
    <cellStyle name="$0.0 3" xfId="72"/>
    <cellStyle name="$0.00" xfId="73"/>
    <cellStyle name="$0.00 2" xfId="74"/>
    <cellStyle name="$0.00 3" xfId="75"/>
    <cellStyle name="$0.00_Annual_Process_WOPRtabs_forTom" xfId="76"/>
    <cellStyle name="$0_!!!GO" xfId="77"/>
    <cellStyle name="$one" xfId="78"/>
    <cellStyle name="$two" xfId="79"/>
    <cellStyle name="%" xfId="80"/>
    <cellStyle name="%0" xfId="81"/>
    <cellStyle name="%0 2" xfId="82"/>
    <cellStyle name="%0 3" xfId="83"/>
    <cellStyle name="%0.0" xfId="84"/>
    <cellStyle name="%0.0 2" xfId="85"/>
    <cellStyle name="%0.0 3" xfId="86"/>
    <cellStyle name="%0.0_Annual_Process_WOPRtabs_forTom" xfId="87"/>
    <cellStyle name="%0_!!!GO" xfId="88"/>
    <cellStyle name="%one" xfId="89"/>
    <cellStyle name="%two" xfId="90"/>
    <cellStyle name="％小数点1桁" xfId="91"/>
    <cellStyle name="?? [0.00]_!!!GO" xfId="92"/>
    <cellStyle name="????" xfId="93"/>
    <cellStyle name="???? [0.00]_??????" xfId="94"/>
    <cellStyle name="????? [0.00]_!!!GO" xfId="95"/>
    <cellStyle name="???????" xfId="96"/>
    <cellStyle name="????????????" xfId="97"/>
    <cellStyle name="???????_3 ???? ???" xfId="98"/>
    <cellStyle name="?????_!!!GO" xfId="99"/>
    <cellStyle name="?????18" xfId="100"/>
    <cellStyle name="????_??????" xfId="101"/>
    <cellStyle name="????1?" xfId="102"/>
    <cellStyle name="???10" xfId="103"/>
    <cellStyle name="???12" xfId="104"/>
    <cellStyle name="??_!!!GO" xfId="105"/>
    <cellStyle name="??1" xfId="106"/>
    <cellStyle name="??2" xfId="107"/>
    <cellStyle name="??3" xfId="108"/>
    <cellStyle name="??KM00" xfId="109"/>
    <cellStyle name="??KM01" xfId="110"/>
    <cellStyle name="??KM02" xfId="111"/>
    <cellStyle name="_? [0.00]_!!!GO" xfId="112"/>
    <cellStyle name="_? [0.00]_Region Orders (2)" xfId="113"/>
    <cellStyle name="_? [0.00]_Region Orders (2)_KOR" xfId="114"/>
    <cellStyle name="_? [0.00]_Region Orders (2)_SPA" xfId="115"/>
    <cellStyle name="_? [0.00]_Region Summary (2)" xfId="116"/>
    <cellStyle name="_? [0.00]_Region Summary (2)_KOR" xfId="117"/>
    <cellStyle name="_? [0.00]_Region Summary (2)_SPA" xfId="118"/>
    <cellStyle name="_?_!!!GO" xfId="119"/>
    <cellStyle name="_?_Region Orders (2)" xfId="120"/>
    <cellStyle name="_?_Region Orders (2)_KOR" xfId="121"/>
    <cellStyle name="_?_Region Orders (2)_SPA" xfId="122"/>
    <cellStyle name="_?_Region Summary (2)" xfId="123"/>
    <cellStyle name="_?_Region Summary (2)_KOR" xfId="124"/>
    <cellStyle name="_?_Region Summary (2)_SPA" xfId="125"/>
    <cellStyle name="_2011 UP251 _PS workplan" xfId="126"/>
    <cellStyle name="_Cost Study 2525_PSC Study_Kickoff Final" xfId="127"/>
    <cellStyle name="_CostPAT_CD391E_2013MY_Approved_2010-10-11" xfId="128"/>
    <cellStyle name="_CPATemplate" xfId="129"/>
    <cellStyle name="_Proposed two pager" xfId="130"/>
    <cellStyle name="_SWRMDelta" xfId="131"/>
    <cellStyle name="_V6 GDI Powerpack Approval TDiCicco - Final" xfId="132"/>
    <cellStyle name="_笵 [0.00]_!!!GO" xfId="133"/>
    <cellStyle name="_笵 [0.00]_Region Orders (2)" xfId="134"/>
    <cellStyle name="_笵 [0.00]_Region Orders (2)_KOR" xfId="135"/>
    <cellStyle name="_笵 [0.00]_Region Orders (2)_SPA" xfId="136"/>
    <cellStyle name="_笵 [0.00]_Region Summary (2)" xfId="137"/>
    <cellStyle name="_笵 [0.00]_Region Summary (2)_KOR" xfId="138"/>
    <cellStyle name="_笵 [0.00]_Region Summary (2)_SPA" xfId="139"/>
    <cellStyle name="_笵_!!!GO" xfId="140"/>
    <cellStyle name="_笵_Region Orders (2)" xfId="141"/>
    <cellStyle name="_笵_Region Orders (2)_KOR" xfId="142"/>
    <cellStyle name="_笵_Region Orders (2)_SPA" xfId="143"/>
    <cellStyle name="_笵_Region Summary (2)" xfId="144"/>
    <cellStyle name="_笵_Region Summary (2)_KOR" xfId="145"/>
    <cellStyle name="_笵_Region Summary (2)_SPA" xfId="146"/>
    <cellStyle name="’Ê‰Ý [0.00]_!!!GO" xfId="147"/>
    <cellStyle name="’Ê‰Ý_!!!GO" xfId="148"/>
    <cellStyle name="¤@¯EVa. Vol and seg" xfId="149"/>
    <cellStyle name="¤@¯ë_Va. Vol and seg" xfId="150"/>
    <cellStyle name="¥" xfId="151"/>
    <cellStyle name="¥ 2" xfId="152"/>
    <cellStyle name="¥ 3" xfId="153"/>
    <cellStyle name="=C:\WINDOWS\SYSTEM32\COMMAND.COM" xfId="154"/>
    <cellStyle name="・霪_!!!GO" xfId="155"/>
    <cellStyle name="•\Ž¦Ï‚Ý‚ÌƒnƒCƒp[ƒŠƒ“ƒN" xfId="156"/>
    <cellStyle name="•W?_!!!GO" xfId="157"/>
    <cellStyle name="•W€_!!!GO" xfId="158"/>
    <cellStyle name="•W_!!!GO" xfId="159"/>
    <cellStyle name="ÊÝ [0.00]_DENSOº½Ä" xfId="160"/>
    <cellStyle name="ÊÝ_-1" xfId="161"/>
    <cellStyle name="fEñY [0.00]_M1Parts PMT15-3 Gear" xfId="162"/>
    <cellStyle name="fEñY_M1Parts PMT15-3 Gear" xfId="163"/>
    <cellStyle name="W_[Uø¦" xfId="164"/>
    <cellStyle name="0" xfId="165"/>
    <cellStyle name="0 2" xfId="166"/>
    <cellStyle name="0 3" xfId="167"/>
    <cellStyle name="0.0" xfId="168"/>
    <cellStyle name="0.0 2" xfId="169"/>
    <cellStyle name="0.0 3" xfId="170"/>
    <cellStyle name="0.0_AP_Vehicle_Db" xfId="171"/>
    <cellStyle name="0.00" xfId="172"/>
    <cellStyle name="0.00 2" xfId="173"/>
    <cellStyle name="0.00 3" xfId="174"/>
    <cellStyle name="0_!!!GO" xfId="175"/>
    <cellStyle name="0_!!!GO 2" xfId="176"/>
    <cellStyle name="0_!!!GO 3" xfId="177"/>
    <cellStyle name="0_!!!GO_005_201x_powertrain_alts_r0" xfId="178"/>
    <cellStyle name="0_!!!GO_005_201x_powertrain_alts_r0 2" xfId="179"/>
    <cellStyle name="0_!!!GO_005_201x_powertrain_alts_r0 3" xfId="180"/>
    <cellStyle name="0_!!!GO_2004 D186 SoMP - August 2003" xfId="181"/>
    <cellStyle name="0_!!!GO_2004 D186 SoMP - August 2003 2" xfId="182"/>
    <cellStyle name="0_!!!GO_2004 D186 SoMP - August 2003 3" xfId="183"/>
    <cellStyle name="0_!!!GO_2V Powerpack Paper info 2_16_04" xfId="184"/>
    <cellStyle name="0_!!!GO_2V Powerpack Paper info 2_16_04 2" xfId="185"/>
    <cellStyle name="0_!!!GO_2V Powerpack Paper info 2_16_04 3" xfId="186"/>
    <cellStyle name="0_!!!GO_6R SOMP 03-07-28" xfId="187"/>
    <cellStyle name="0_!!!GO_6R SOMP 03-07-28 2" xfId="188"/>
    <cellStyle name="0_!!!GO_6R SOMP 03-07-28 3" xfId="189"/>
    <cellStyle name="0_!!!GO_8_16_GTDI_TiVCT_CER" xfId="190"/>
    <cellStyle name="0_!!!GO_8_17_GTDI_TiVCT_PRM" xfId="191"/>
    <cellStyle name="0_!!!GO_April 2003 SoMP 4-4-03 S197 FINAL" xfId="192"/>
    <cellStyle name="0_!!!GO_Aug 2003 SoMP 2006MY 3.5L Duratec35" xfId="193"/>
    <cellStyle name="0_!!!GO_Aug 2003 SoMP 2006MY 3.5L Duratec35 2" xfId="194"/>
    <cellStyle name="0_!!!GO_Aug 2003 SoMP 2006MY 3.5L Duratec35 3" xfId="195"/>
    <cellStyle name="0_!!!GO_Augl_03 5R110 Gas Program glidepath" xfId="196"/>
    <cellStyle name="0_!!!GO_Augl_03 5R110 Gas Program glidepath 2" xfId="197"/>
    <cellStyle name="0_!!!GO_Augl_03 5R110 Gas Program glidepath 3" xfId="198"/>
    <cellStyle name="0_!!!GO_August 2003 SoMP 2006MY 4.6L V8 Engine 3-Valve v1" xfId="199"/>
    <cellStyle name="0_!!!GO_August 2003 SoMP 2006MY 4.6L V8 Engine 3-Valve v1 2" xfId="200"/>
    <cellStyle name="0_!!!GO_August 2003 SoMP 2006MY 4.6L V8 Engine 3-Valve v1 3" xfId="201"/>
    <cellStyle name="0_!!!GO_August03 D219 Duratec SoMP" xfId="202"/>
    <cellStyle name="0_!!!GO_August03 D219 Duratec SoMP 2" xfId="203"/>
    <cellStyle name="0_!!!GO_August03 D219 Duratec SoMP 3" xfId="204"/>
    <cellStyle name="0_!!!GO_August03 SoMP GP&amp;RM D219" xfId="205"/>
    <cellStyle name="0_!!!GO_August03 SoMP GP&amp;RM D219 2" xfId="206"/>
    <cellStyle name="0_!!!GO_August03 SoMP GP&amp;RM D219 3" xfId="207"/>
    <cellStyle name="0_!!!GO_Block MPIM paper" xfId="208"/>
    <cellStyle name="0_!!!GO_Book1" xfId="209"/>
    <cellStyle name="0_!!!GO_Book1 2" xfId="210"/>
    <cellStyle name="0_!!!GO_Book1 3" xfId="211"/>
    <cellStyle name="0_!!!GO_capacity 1pager" xfId="212"/>
    <cellStyle name="0_!!!GO_cover" xfId="213"/>
    <cellStyle name="0_!!!GO_cover 2" xfId="214"/>
    <cellStyle name="0_!!!GO_cover 3" xfId="215"/>
    <cellStyle name="0_!!!GO_Cover_2010MY 3 5L Upgrade PRM for PSC 8-30-06" xfId="216"/>
    <cellStyle name="0_!!!GO_Cover_Boss upsc Cost Study 2542" xfId="217"/>
    <cellStyle name="0_!!!GO_Cover_Contribution Cost" xfId="218"/>
    <cellStyle name="0_!!!GO_Cover_D35 PSC Financials_Backup D30 Comp Rev3" xfId="219"/>
    <cellStyle name="0_!!!GO_Cover_D35 TiVCT WF Component Targets 5-26-06 (2)" xfId="220"/>
    <cellStyle name="0_!!!GO_D219_D258_AugSoMPUn submitted.v1" xfId="221"/>
    <cellStyle name="0_!!!GO_D219_D258_AugSoMPUn submitted.v1 2" xfId="222"/>
    <cellStyle name="0_!!!GO_D219_D258_AugSoMPUn submitted.v1 3" xfId="223"/>
    <cellStyle name="0_!!!GO_D219_D258_AugSoMPUn submitted.v2" xfId="224"/>
    <cellStyle name="0_!!!GO_D219_D258_AugSoMPUn submitted.v2 2" xfId="225"/>
    <cellStyle name="0_!!!GO_D219_D258_AugSoMPUn submitted.v2 3" xfId="226"/>
    <cellStyle name="0_!!!GO_December 2001 SoMP Final - submitted" xfId="227"/>
    <cellStyle name="0_!!!GO_December 2001 SoMP Final - submitted 2" xfId="228"/>
    <cellStyle name="0_!!!GO_December 2001 SoMP Final - submitted 3" xfId="229"/>
    <cellStyle name="0_!!!GO_January 2002 SoMP 3.0" xfId="230"/>
    <cellStyle name="0_!!!GO_January 2002 SoMP 3.0 2" xfId="231"/>
    <cellStyle name="0_!!!GO_January 2002 SoMP 3.0 3" xfId="232"/>
    <cellStyle name="0_!!!GO_Jul03SoMPMC_II P131" xfId="233"/>
    <cellStyle name="0_!!!GO_July 2003 SoMP FINAL S197" xfId="234"/>
    <cellStyle name="0_!!!GO_July 2003 SoMP FINAL1" xfId="235"/>
    <cellStyle name="0_!!!GO_May 2002 SoMP 8.0" xfId="236"/>
    <cellStyle name="0_!!!GO_May 2002 SoMP 8.0 2" xfId="237"/>
    <cellStyle name="0_!!!GO_May 2002 SoMP 8.0 3" xfId="238"/>
    <cellStyle name="0_!!!GO_May 2003 SoMP FINAL s197" xfId="239"/>
    <cellStyle name="0_!!!GO_NA detail" xfId="240"/>
    <cellStyle name="0_!!!GO_NA Detail v3" xfId="241"/>
    <cellStyle name="0_!!!GO_NA Detail v3 2" xfId="242"/>
    <cellStyle name="0_!!!GO_NA Detail v3 3" xfId="243"/>
    <cellStyle name="0_!!!GO_P221 Aug Glidepath" xfId="244"/>
    <cellStyle name="0_!!!GO_P221 Aug Glidepath 2" xfId="245"/>
    <cellStyle name="0_!!!GO_P221 Aug Glidepath 3" xfId="246"/>
    <cellStyle name="0_!!!GO_P221 Aug SoMP" xfId="247"/>
    <cellStyle name="0_!!!GO_P221 Aug SoMP 2" xfId="248"/>
    <cellStyle name="0_!!!GO_P221 Aug SoMP 3" xfId="249"/>
    <cellStyle name="0_!!!GO_P221_SOMP_01_12_4" xfId="250"/>
    <cellStyle name="0_!!!GO_P221_SOMP_01_12_4 2" xfId="251"/>
    <cellStyle name="0_!!!GO_P221_SOMP_01_12_4 3" xfId="252"/>
    <cellStyle name="0_!!!GO_P221_SOMP_01_12_Calc" xfId="253"/>
    <cellStyle name="0_!!!GO_P221_SOMP_01_12_Calc 2" xfId="254"/>
    <cellStyle name="0_!!!GO_P221_SOMP_01_12_Calc 3" xfId="255"/>
    <cellStyle name="0_!!!GO_P221_SOMP_01_12_Submit2" xfId="256"/>
    <cellStyle name="0_!!!GO_P221_SOMP_01_12_Submit2 2" xfId="257"/>
    <cellStyle name="0_!!!GO_P221_SOMP_01_12_Submit2 3" xfId="258"/>
    <cellStyle name="0_!!!GO_P221_SOMP_02_01_4" xfId="259"/>
    <cellStyle name="0_!!!GO_P221_SOMP_02_01_4 2" xfId="260"/>
    <cellStyle name="0_!!!GO_P221_SOMP_02_01_4 3" xfId="261"/>
    <cellStyle name="0_!!!GO_P221_SOMP_02_01_Submit5" xfId="262"/>
    <cellStyle name="0_!!!GO_P221_SOMP_02_01_Submit5 2" xfId="263"/>
    <cellStyle name="0_!!!GO_P221_SOMP_02_01_Submit5 3" xfId="264"/>
    <cellStyle name="0_!!!GO_Proposed two pager" xfId="265"/>
    <cellStyle name="0_!!!GO_S197" xfId="266"/>
    <cellStyle name="0_!!!GO_S197 4.0" xfId="267"/>
    <cellStyle name="0_!!!GO_S197 II" xfId="268"/>
    <cellStyle name="0_!!!GO_S197 IV" xfId="269"/>
    <cellStyle name="0_!!!GO_S197 v4.0" xfId="270"/>
    <cellStyle name="0_!!!GO_S197 v4.0 2" xfId="271"/>
    <cellStyle name="0_!!!GO_S197 v4.0 3" xfId="272"/>
    <cellStyle name="0_!!!GO_S197 v5.0" xfId="273"/>
    <cellStyle name="0_!!!GO_S197 v5.0 2" xfId="274"/>
    <cellStyle name="0_!!!GO_S197 v5.0 3" xfId="275"/>
    <cellStyle name="0_!!!GO_SoMP Cover Page" xfId="276"/>
    <cellStyle name="0_!!!GO_SoMP Cover Page 2" xfId="277"/>
    <cellStyle name="0_!!!GO_SoMP Cover Page 3" xfId="278"/>
    <cellStyle name="0_!!!GO_SoMP History Chart - January" xfId="279"/>
    <cellStyle name="0_!!!GO_SoMP History Chart - November" xfId="280"/>
    <cellStyle name="0_!!!GO_SoMP History Chart - October Final" xfId="281"/>
    <cellStyle name="0_!!!GO_Somp history chart November final" xfId="282"/>
    <cellStyle name="0_!!!GO_SOMP_Augl_03_5R110 Gas Program" xfId="283"/>
    <cellStyle name="0_!!!GO_SOMP_Augl_03_5R110 Gas Program 2" xfId="284"/>
    <cellStyle name="0_!!!GO_SOMP_Augl_03_5R110 Gas Program 3" xfId="285"/>
    <cellStyle name="0_!!!GO_U204 Aug03 Glidepath" xfId="286"/>
    <cellStyle name="0_!!!GO_U204 Aug03 Glidepath 2" xfId="287"/>
    <cellStyle name="0_!!!GO_U204 Aug03 Glidepath 3" xfId="288"/>
    <cellStyle name="0_!!!GO_U204 Aug03 SoMP 8.7.03" xfId="289"/>
    <cellStyle name="0_!!!GO_U204 Aug03 SoMP 8.7.03 2" xfId="290"/>
    <cellStyle name="0_!!!GO_U204 Aug03 SoMP 8.7.03 3" xfId="291"/>
    <cellStyle name="0_!!!GO_U251 SoMP_Explorer_August_2003_R3" xfId="292"/>
    <cellStyle name="0_!!!GO_U251 SoMP_Explorer_August_2003_R3 2" xfId="293"/>
    <cellStyle name="0_!!!GO_U251 SoMP_Explorer_August_2003_R3 3" xfId="294"/>
    <cellStyle name="0_!!!GO_U251 SoMP_Mountaineer_August_2003_r4" xfId="295"/>
    <cellStyle name="0_!!!GO_U251 SoMP_Mountaineer_August_2003_r4 2" xfId="296"/>
    <cellStyle name="0_!!!GO_U251 SoMP_Mountaineer_August_2003_r4 3" xfId="297"/>
    <cellStyle name="0_!!!GO_Unit PS_GTDI-TiVCT V6 Engine WorkBook" xfId="298"/>
    <cellStyle name="0_!!!GO_Unit PS_GTDI-TiVCT V6 Engine WorkBook 2" xfId="299"/>
    <cellStyle name="0_!!!GO_Unit PS_GTDI-TiVCT V6 Engine WorkBook 3" xfId="300"/>
    <cellStyle name="0_!!!GO_V229 August 2003 SoMP -August7(FINAL)" xfId="301"/>
    <cellStyle name="0_!!!GO_V229 August 2003 SoMP -August7(FINAL) 2" xfId="302"/>
    <cellStyle name="0_!!!GO_V229 August 2003 SoMP -August7(FINAL) 3" xfId="303"/>
    <cellStyle name="0_!!!GO_V8 V10 3V August 03" xfId="304"/>
    <cellStyle name="0_!!!GO_V8 V10 3V August 03 2" xfId="305"/>
    <cellStyle name="0_!!!GO_V8 V10 3V August 03 3" xfId="306"/>
    <cellStyle name="0_!!!GO_Warranty SoMP_MY_1-11-02" xfId="307"/>
    <cellStyle name="0_!!!GO_Warranty SoMP_MY_1-11-02 2" xfId="308"/>
    <cellStyle name="0_!!!GO_Warranty SoMP_MY_1-11-02 3" xfId="309"/>
    <cellStyle name="0_#656 Presentation" xfId="310"/>
    <cellStyle name="0_$50 M Profit Improvement Roadmap" xfId="311"/>
    <cellStyle name="0_$50 M Profit Improvement Roadmap 2" xfId="312"/>
    <cellStyle name="0_$50 M Profit Improvement Roadmap 3" xfId="313"/>
    <cellStyle name="0_0+12 Forecast Final OCM 2" xfId="314"/>
    <cellStyle name="0_005_201x_powertrain_alts_r0" xfId="315"/>
    <cellStyle name="0_02 Element of Expense Template" xfId="316"/>
    <cellStyle name="0_02_01 NACBGTotal" xfId="317"/>
    <cellStyle name="0_0214 DRL 650 Review" xfId="318"/>
    <cellStyle name="0_0214 DRL 650 Review 2" xfId="319"/>
    <cellStyle name="0_0214 DRL 650 Review 3" xfId="320"/>
    <cellStyle name="0_04 EN PA Investment" xfId="321"/>
    <cellStyle name="0_06' CD3 I4 G5M PF 2 Pager" xfId="322"/>
    <cellStyle name="0_06' CD3 I4 G5M PF 2 Pager 2" xfId="323"/>
    <cellStyle name="0_06' CD3 I4 G5M PF 2 Pager 3" xfId="324"/>
    <cellStyle name="0_06' CD3 V6 AW21  PF 2 Pager" xfId="325"/>
    <cellStyle name="0_06' CD3 V6 AW21  PF 2 Pager 2" xfId="326"/>
    <cellStyle name="0_06' CD3 V6 AW21  PF 2 Pager 3" xfId="327"/>
    <cellStyle name="0_06 d3331" xfId="328"/>
    <cellStyle name="0_06 d3331 2" xfId="329"/>
    <cellStyle name="0_06 d3331 3" xfId="330"/>
    <cellStyle name="0_07 MY POWERPACK  CO CAR INTAKE composite TBA18" xfId="331"/>
    <cellStyle name="0_07 U222-228-354" xfId="332"/>
    <cellStyle name="0_07 U222-228-354  v 06 U251 010803" xfId="333"/>
    <cellStyle name="0_07 U222-228-354  v 06 U251 010803 2" xfId="334"/>
    <cellStyle name="0_07 U222-228-354  v 06 U251 010803 3" xfId="335"/>
    <cellStyle name="0_07 U222-228-354 10" xfId="336"/>
    <cellStyle name="0_07 U222-228-354 11" xfId="337"/>
    <cellStyle name="0_07 U222-228-354 12" xfId="338"/>
    <cellStyle name="0_07 U222-228-354 13" xfId="339"/>
    <cellStyle name="0_07 U222-228-354 14" xfId="340"/>
    <cellStyle name="0_07 U222-228-354 15" xfId="341"/>
    <cellStyle name="0_07 U222-228-354 16" xfId="342"/>
    <cellStyle name="0_07 U222-228-354 17" xfId="343"/>
    <cellStyle name="0_07 U222-228-354 18" xfId="344"/>
    <cellStyle name="0_07 U222-228-354 19" xfId="345"/>
    <cellStyle name="0_07 U222-228-354 2" xfId="346"/>
    <cellStyle name="0_07 U222-228-354 20" xfId="347"/>
    <cellStyle name="0_07 U222-228-354 21" xfId="348"/>
    <cellStyle name="0_07 U222-228-354 22" xfId="349"/>
    <cellStyle name="0_07 U222-228-354 23" xfId="350"/>
    <cellStyle name="0_07 U222-228-354 24" xfId="351"/>
    <cellStyle name="0_07 U222-228-354 25" xfId="352"/>
    <cellStyle name="0_07 U222-228-354 26" xfId="353"/>
    <cellStyle name="0_07 U222-228-354 27" xfId="354"/>
    <cellStyle name="0_07 U222-228-354 28" xfId="355"/>
    <cellStyle name="0_07 U222-228-354 3" xfId="356"/>
    <cellStyle name="0_07 U222-228-354 4" xfId="357"/>
    <cellStyle name="0_07 U222-228-354 5" xfId="358"/>
    <cellStyle name="0_07 U222-228-354 6" xfId="359"/>
    <cellStyle name="0_07 U222-228-354 7" xfId="360"/>
    <cellStyle name="0_07 U222-228-354 8" xfId="361"/>
    <cellStyle name="0_07 U222-228-354 9" xfId="362"/>
    <cellStyle name="0_07 U222-228-3542" xfId="363"/>
    <cellStyle name="0_07 U222-228-3542 2" xfId="364"/>
    <cellStyle name="0_07 U222-228-3542 3" xfId="365"/>
    <cellStyle name="0_07.U38X.FEPF.ReportMaster.022806.r39" xfId="366"/>
    <cellStyle name="0_08 D3 FE ReportMaster 022806 r39" xfId="367"/>
    <cellStyle name="0_08 D3 SI MPL 1-Pager_11-13-03" xfId="368"/>
    <cellStyle name="0_08.D3.Comp.Assmnt.022206.r35" xfId="369"/>
    <cellStyle name="0_08.D3.Comp.Assmnt.022206.r35 2" xfId="370"/>
    <cellStyle name="0_08.D3.Comp.Assmnt.022206.r35 3" xfId="371"/>
    <cellStyle name="0_08.D3.LabelChart.0209061r3" xfId="372"/>
    <cellStyle name="0_08.D3.LabelChart.0209061r3 2" xfId="373"/>
    <cellStyle name="0_08.D3.LabelChart.0209061r3 3" xfId="374"/>
    <cellStyle name="0_0815 OCM" xfId="375"/>
    <cellStyle name="0_0815 OCM 2" xfId="376"/>
    <cellStyle name="0_0815 OCM 3" xfId="377"/>
    <cellStyle name="0_0815 OCM_Jan 03 SoMP File_Volvo" xfId="378"/>
    <cellStyle name="0_0815 OCM_Jan 03 SoMP File_Volvo 2" xfId="379"/>
    <cellStyle name="0_0815 OCM_Jan 03 SoMP File_Volvo 3" xfId="380"/>
    <cellStyle name="0_0815 OCM_Volvo last" xfId="381"/>
    <cellStyle name="0_0815 OCM_Volvo last 2" xfId="382"/>
    <cellStyle name="0_0815 OCM_Volvo last 3" xfId="383"/>
    <cellStyle name="0_082703Ver2WWwholesales" xfId="384"/>
    <cellStyle name="0_082703Ver2WWwholesales 2" xfId="385"/>
    <cellStyle name="0_082703Ver2WWwholesales 3" xfId="386"/>
    <cellStyle name="0_09 CD3 FE UPVO Functional Checksheet" xfId="387"/>
    <cellStyle name="0_09' CD3x 2.3L-6FM Investigation" xfId="388"/>
    <cellStyle name="0_09' CD3x 2.3L-6FM Investigation 2" xfId="389"/>
    <cellStyle name="0_09' CD3x 2.3L-6FM Investigation 3" xfId="390"/>
    <cellStyle name="0_09.p415.competitive_summary.tier2_labels_MHvs0_60.r0" xfId="391"/>
    <cellStyle name="0_09.p415.competitive_summary.tier2_labels_MHvs0_60.r0 2" xfId="392"/>
    <cellStyle name="0_09.p415.competitive_summary.tier2_labels_MHvs0_60.r0 3" xfId="393"/>
    <cellStyle name="0_09-10 D47x FE Dashboard 092707 r26d" xfId="394"/>
    <cellStyle name="0_09-10 D47x FE Dashboard r27b frozen for PA filing 011808" xfId="395"/>
    <cellStyle name="0_09-10 D47x FE Dashboard r27c" xfId="396"/>
    <cellStyle name="0_09-10.D47x.FE.Dashboard.021407.r18" xfId="397"/>
    <cellStyle name="0_09-10.D47x.FE.HealthChart.r9b" xfId="398"/>
    <cellStyle name="0_09-10-12 D47x FE Dashboard 101907 r26e_r01" xfId="399"/>
    <cellStyle name="0_1. PF Dashboard Template - Attribute Status Report Sheet" xfId="400"/>
    <cellStyle name="0_10 April SOMP Glidepathl" xfId="401"/>
    <cellStyle name="0_10 April SOMP Glidepathl 2" xfId="402"/>
    <cellStyle name="0_10 April SOMP Glidepathl 3" xfId="403"/>
    <cellStyle name="0_10-13 D47x FE Dashboard r33e" xfId="404"/>
    <cellStyle name="0_11f_11_Manufacturing" xfId="405"/>
    <cellStyle name="0_11f_11_Manufacturing 2" xfId="406"/>
    <cellStyle name="0_11f_11_Manufacturing 3" xfId="407"/>
    <cellStyle name="0_17Nov04 Task Force Report out with DS 51" xfId="408"/>
    <cellStyle name="0_17Nov04 Task Force Report out with DS 51 2" xfId="409"/>
    <cellStyle name="0_17Nov04 Task Force Report out with DS 51 3" xfId="410"/>
    <cellStyle name="0_2000 Business Plan (93)" xfId="411"/>
    <cellStyle name="0_2000 Business Plan (93) 2" xfId="412"/>
    <cellStyle name="0_2000 Business Plan (93) 3" xfId="413"/>
    <cellStyle name="0_2000 Business Plan (93) rev2" xfId="414"/>
    <cellStyle name="0_2000 Business Plan (93) rev2 2" xfId="415"/>
    <cellStyle name="0_2000 Business Plan (93) rev2 3" xfId="416"/>
    <cellStyle name="0_2000 Business Plan (93) rev5" xfId="417"/>
    <cellStyle name="0_2000 Business Plan (93) rev5 2" xfId="418"/>
    <cellStyle name="0_2000 Business Plan (93) rev5 3" xfId="419"/>
    <cellStyle name="0_2000canadaslides" xfId="420"/>
    <cellStyle name="0_2000canadaslides_651" xfId="421"/>
    <cellStyle name="0_2001 0+12 forecast support 2-24-01" xfId="422"/>
    <cellStyle name="0_2001 0+12 forecast support 2-24-01 2" xfId="423"/>
    <cellStyle name="0_2001 0+12 forecast support 2-24-01 3" xfId="424"/>
    <cellStyle name="0_2001 0+12 forecast support 2-24-01_Jan 03 SoMP File_Volvo" xfId="425"/>
    <cellStyle name="0_2001 0+12 forecast support 2-24-01_Jan 03 SoMP File_Volvo 2" xfId="426"/>
    <cellStyle name="0_2001 0+12 forecast support 2-24-01_Jan 03 SoMP File_Volvo 3" xfId="427"/>
    <cellStyle name="0_2001 0+12 forecast support 2-24-01_Volvo last" xfId="428"/>
    <cellStyle name="0_2001 0+12 forecast support 2-24-01_Volvo last 2" xfId="429"/>
    <cellStyle name="0_2001 0+12 forecast support 2-24-01_Volvo last 3" xfId="430"/>
    <cellStyle name="0_2001 111" xfId="431"/>
    <cellStyle name="0_2001 210a" xfId="432"/>
    <cellStyle name="0_2001 BP Summary" xfId="433"/>
    <cellStyle name="0_2001 BP Summary 2" xfId="434"/>
    <cellStyle name="0_2001 BP Summary 3" xfId="435"/>
    <cellStyle name="0_2001 BP v1" xfId="436"/>
    <cellStyle name="0_2001 BP v1 2" xfId="437"/>
    <cellStyle name="0_2001 BP v1 3" xfId="438"/>
    <cellStyle name="0_2001 Cost Challenge" xfId="439"/>
    <cellStyle name="0_2001 Cost Challenge 2" xfId="440"/>
    <cellStyle name="0_2001 Cost Challenge 3" xfId="441"/>
    <cellStyle name="0_2001 Forecast" xfId="442"/>
    <cellStyle name="0_2001 Metrics - Spending Related" xfId="443"/>
    <cellStyle name="0_2001 Metrics - Spending Related 2" xfId="444"/>
    <cellStyle name="0_2001 Metrics - Spending Related 3" xfId="445"/>
    <cellStyle name="0_2001 NAC Functional Headcount Commitment Levels Annual Avg as of 7_19_01_Other Detail" xfId="446"/>
    <cellStyle name="0_2001 Summary_Sep25" xfId="447"/>
    <cellStyle name="0_2001 Summary_Sep25 2" xfId="448"/>
    <cellStyle name="0_2001 Summary_Sep25 3" xfId="449"/>
    <cellStyle name="0_2001 Summary_Sep25_Jan 03 SoMP File_Volvo" xfId="450"/>
    <cellStyle name="0_2001 Summary_Sep25_Jan 03 SoMP File_Volvo 2" xfId="451"/>
    <cellStyle name="0_2001 Summary_Sep25_Jan 03 SoMP File_Volvo 3" xfId="452"/>
    <cellStyle name="0_2001 Summary_Sep25_Volvo last" xfId="453"/>
    <cellStyle name="0_2001 Summary_Sep25_Volvo last 2" xfId="454"/>
    <cellStyle name="0_2001 Summary_Sep25_Volvo last 3" xfId="455"/>
    <cellStyle name="0_2001.Commitment.PSC.Review.112900.v1" xfId="456"/>
    <cellStyle name="0_2001.Commitment.PSC.Review.112900.v1 2" xfId="457"/>
    <cellStyle name="0_2001.Commitment.PSC.Review.112900.v1 3" xfId="458"/>
    <cellStyle name="0_2001.CPU.walk" xfId="459"/>
    <cellStyle name="0_2001.CPU.walk 2" xfId="460"/>
    <cellStyle name="0_2001.CPU.walk 3" xfId="461"/>
    <cellStyle name="0_2001BP.YOY" xfId="462"/>
    <cellStyle name="0_2001BP.YOY 2" xfId="463"/>
    <cellStyle name="0_2001BP.YOY 3" xfId="464"/>
    <cellStyle name="0_2001Forecast" xfId="465"/>
    <cellStyle name="0_2001Forecast 2" xfId="466"/>
    <cellStyle name="0_2001Forecast 3" xfId="467"/>
    <cellStyle name="0_2001Forecast_02 to 04RiskAdjustedOutlook_3_4" xfId="468"/>
    <cellStyle name="0_2001Forecast_02 to 04RiskAdjustedOutlook_3_4 2" xfId="469"/>
    <cellStyle name="0_2001Forecast_02 to 04RiskAdjustedOutlook_3_4 3" xfId="470"/>
    <cellStyle name="0_2001Forecast_19 income statement" xfId="471"/>
    <cellStyle name="0_2001Forecast_19 income statement 2" xfId="472"/>
    <cellStyle name="0_2001Forecast_19 income statement 3" xfId="473"/>
    <cellStyle name="0_2001Forecast_2" xfId="474"/>
    <cellStyle name="0_2001Forecast_2 2" xfId="475"/>
    <cellStyle name="0_2001Forecast_2 3" xfId="476"/>
    <cellStyle name="0_2001Forecast_2_RO_Sept10" xfId="477"/>
    <cellStyle name="0_2001Forecast_2_RO_Sept10 2" xfId="478"/>
    <cellStyle name="0_2001Forecast_2_RO_Sept10 3" xfId="479"/>
    <cellStyle name="0_2001Forecast_income statement_10_09" xfId="480"/>
    <cellStyle name="0_2001Forecast_income statement_10_09 2" xfId="481"/>
    <cellStyle name="0_2001Forecast_income statement_10_09 3" xfId="482"/>
    <cellStyle name="0_2002 012 LincMercv4" xfId="483"/>
    <cellStyle name="0_2002 012 LincMercv4 2" xfId="484"/>
    <cellStyle name="0_2002 012 LincMercv4 3" xfId="485"/>
    <cellStyle name="0_2002 BP Allocation with Casting " xfId="486"/>
    <cellStyle name="0_2002 BP Allocation with Casting  2" xfId="487"/>
    <cellStyle name="0_2002 BP Allocation with Casting  3" xfId="488"/>
    <cellStyle name="0_2002 BP_Opns._Schedules" xfId="489"/>
    <cellStyle name="0_2002 BP_Opns._Schedules 2" xfId="490"/>
    <cellStyle name="0_2002 BP_Opns._Schedules 3" xfId="491"/>
    <cellStyle name="0_2002 Elem by Qtr4+8 Performance Package" xfId="492"/>
    <cellStyle name="0_2002 Elem by Qtr4+8 Performance Package 2" xfId="493"/>
    <cellStyle name="0_2002 Elem by Qtr4+8 Performance Package 3" xfId="494"/>
    <cellStyle name="0_2002 Elem by Qtr4+8 Performance Package_Jan 03 SoMP File_Volvo" xfId="495"/>
    <cellStyle name="0_2002 Elem by Qtr4+8 Performance Package_Jan 03 SoMP File_Volvo 2" xfId="496"/>
    <cellStyle name="0_2002 Elem by Qtr4+8 Performance Package_Jan 03 SoMP File_Volvo 3" xfId="497"/>
    <cellStyle name="0_2002 Elem by Qtr4+8 Performance Package_Volvo last" xfId="498"/>
    <cellStyle name="0_2002 Elem by Qtr4+8 Performance Package_Volvo last 2" xfId="499"/>
    <cellStyle name="0_2002 Elem by Qtr4+8 Performance Package_Volvo last 3" xfId="500"/>
    <cellStyle name="0_2002 Pers Target 8_1_01" xfId="501"/>
    <cellStyle name="0_2002 Pers Target 8_1_01_Jan 03 SoMP File_Volvo" xfId="502"/>
    <cellStyle name="0_2002 Pers Target 8_1_01_Jan 03 SoMP File_Volvo 2" xfId="503"/>
    <cellStyle name="0_2002 Pers Target 8_1_01_Jan 03 SoMP File_Volvo 3" xfId="504"/>
    <cellStyle name="0_2002 Pers Target 8_1_01_Volvo last" xfId="505"/>
    <cellStyle name="0_2002 Pers Target 8_1_01_Volvo last 2" xfId="506"/>
    <cellStyle name="0_2002 Pers Target 8_1_01_Volvo last 3" xfId="507"/>
    <cellStyle name="0_2002 Prioritiesv2" xfId="508"/>
    <cellStyle name="0_2002 Prioritiesv3" xfId="509"/>
    <cellStyle name="0_2002 Project Heads" xfId="510"/>
    <cellStyle name="0_2002 Project Heads 2" xfId="511"/>
    <cellStyle name="0_2002 Project Heads 3" xfId="512"/>
    <cellStyle name="0_2002 YOY 9.3.12" xfId="513"/>
    <cellStyle name="0_2002 YOY 9.3.12 2" xfId="514"/>
    <cellStyle name="0_2002 YOY 9.3.12 3" xfId="515"/>
    <cellStyle name="0_2002.BP.FINAL.v1" xfId="516"/>
    <cellStyle name="0_2002.BP.FINAL.v1 2" xfId="517"/>
    <cellStyle name="0_2002.BP.FINAL.v1 3" xfId="518"/>
    <cellStyle name="0_2002.Initial.Commt.66122" xfId="519"/>
    <cellStyle name="0_2002.Initial.Commt.66122 2" xfId="520"/>
    <cellStyle name="0_2002.Initial.Commt.66122 3" xfId="521"/>
    <cellStyle name="0_2002.Initial.Commt.Cover page" xfId="522"/>
    <cellStyle name="0_2002.Initial.Commt.Cover page 2" xfId="523"/>
    <cellStyle name="0_2002.Initial.Commt.Cover page 3" xfId="524"/>
    <cellStyle name="0_2002_Status_919" xfId="525"/>
    <cellStyle name="0_2002nonprod1" xfId="526"/>
    <cellStyle name="0_2002nonprod1 2" xfId="527"/>
    <cellStyle name="0_2002nonprod1 3" xfId="528"/>
    <cellStyle name="0_2002Volume Adjustment_84 vs. Budget (275K overlay)" xfId="529"/>
    <cellStyle name="0_2002Volume Adjustment_84 vs. Budget (275K overlay) 2" xfId="530"/>
    <cellStyle name="0_2002Volume Adjustment_84 vs. Budget (275K overlay) 3" xfId="531"/>
    <cellStyle name="0_2003 Hiring" xfId="532"/>
    <cellStyle name="0_2003-4-1 CAP - CY -  HPU Report3" xfId="533"/>
    <cellStyle name="0_2003-4-1 CAP - CY -  HPU Report3 2" xfId="534"/>
    <cellStyle name="0_2003-4-1 CAP - CY -  HPU Report3 3" xfId="535"/>
    <cellStyle name="0_2004 Absenteeism Report" xfId="536"/>
    <cellStyle name="0_2004 Absenteeism Report 2" xfId="537"/>
    <cellStyle name="0_2004 Absenteeism Report 3" xfId="538"/>
    <cellStyle name="0_2004 D186 SoMP - August 2003" xfId="539"/>
    <cellStyle name="0_2004 D186 SoMP - August 2003 2" xfId="540"/>
    <cellStyle name="0_2004 D186 SoMP - August 2003 3" xfId="541"/>
    <cellStyle name="0_2004 en114  (PA) 10-24-01" xfId="542"/>
    <cellStyle name="0_2004A Volume- Mix RateData 07 12 04" xfId="543"/>
    <cellStyle name="0_2004A Volume- Mix RateData 07 12 04 2" xfId="544"/>
    <cellStyle name="0_2004A Volume- Mix RateData 07 12 04 3" xfId="545"/>
    <cellStyle name="0_2005 Mustang HCP R3" xfId="546"/>
    <cellStyle name="0_2005 Mustang HCP R3 (2)" xfId="547"/>
    <cellStyle name="0_2005a baseline w_adjustment 11_11_05" xfId="548"/>
    <cellStyle name="0_2005A Cycle Plan" xfId="549"/>
    <cellStyle name="0_2005BP Capacity Actions" xfId="550"/>
    <cellStyle name="0_2005BP Capacity Actions 2" xfId="551"/>
    <cellStyle name="0_2005BP Capacity Actions 3" xfId="552"/>
    <cellStyle name="0_2006 Bud Surplus Labor" xfId="553"/>
    <cellStyle name="0_2006 Bud Surplus Labor1" xfId="554"/>
    <cellStyle name="0_2006 Budget Capacity Actions" xfId="555"/>
    <cellStyle name="0_2006 Budget Capacity Actions 2" xfId="556"/>
    <cellStyle name="0_2006 Budget Capacity Actions 3" xfId="557"/>
    <cellStyle name="0_2006 F236 SI Submission SBU" xfId="558"/>
    <cellStyle name="0_2006 F236 SI Submission SBU 2" xfId="559"/>
    <cellStyle name="0_2006 F236 SI Submission SBU 3" xfId="560"/>
    <cellStyle name="0_2006 P150 SC Labor Summary2" xfId="561"/>
    <cellStyle name="0_2006 P150 SC Labor Summary2 2" xfId="562"/>
    <cellStyle name="0_2006 P150 SC Labor Summary2 3" xfId="563"/>
    <cellStyle name="0_2006a adjusted volumes REV1 5_16_06" xfId="564"/>
    <cellStyle name="0_2006a adjusted volumes REV2 5_23_06 monthly" xfId="565"/>
    <cellStyle name="0_2007.tier2.walk.12_15_06.r1" xfId="566"/>
    <cellStyle name="0_2007.tier2.walk.12_15_06.r1 2" xfId="567"/>
    <cellStyle name="0_2008 D219 258 333 SI 1113031" xfId="568"/>
    <cellStyle name="0_2008 D219 258 333 SI 1113031 2" xfId="569"/>
    <cellStyle name="0_2008 D219 258 333 SI 1113031 3" xfId="570"/>
    <cellStyle name="0_2008 D219_258_333 Launch Summary1" xfId="571"/>
    <cellStyle name="0_2008 D219_258_333 Launch Summary1 2" xfId="572"/>
    <cellStyle name="0_2008 D219_258_333 Launch Summary1 3" xfId="573"/>
    <cellStyle name="0_2008 D3 Study Assumptions Template" xfId="574"/>
    <cellStyle name="0_2008 D3 Study Assumptions Template 2" xfId="575"/>
    <cellStyle name="0_2008 D3 Study Assumptions Template 3" xfId="576"/>
    <cellStyle name="0_2008_Ranger_futured_M-H_v_0-60_r0" xfId="577"/>
    <cellStyle name="0_2008A_Phase-In" xfId="578"/>
    <cellStyle name="0_2008A-VolumeOverlay_2011MY GTDI uPA FWDRWD  Cost Study 2757" xfId="579"/>
    <cellStyle name="0_2008MY CD338 SI" xfId="580"/>
    <cellStyle name="0_2008MY_Label_Chart_NewFormat" xfId="581"/>
    <cellStyle name="0_2009 P415 PtC Backup 20051219" xfId="582"/>
    <cellStyle name="0_2009_2010MY U377 FE Status_25april07.r0" xfId="583"/>
    <cellStyle name="0_2009_2010MY U377 FE Status_25april07.r0 2" xfId="584"/>
    <cellStyle name="0_2009_2010MY U377 PE CVSP Status_01Oct07 r1 jwp" xfId="585"/>
    <cellStyle name="0_2009_2010MY U377 PE CVSP Status_01Oct07 r1 jwp 2" xfId="586"/>
    <cellStyle name="0_2009_FE_PPB_Feb06draft_r1" xfId="587"/>
    <cellStyle name="0_2009_U377_Fuel Economy UPV0 Engineering Status Summary_v1" xfId="588"/>
    <cellStyle name="0_2009MY CD3x FE Summary and Futuring 2.9.06" xfId="589"/>
    <cellStyle name="0_2009MY CD3x FE Summary and Futuring 2.9.06 2" xfId="590"/>
    <cellStyle name="0_2009MY CD3x FE Summary and Futuring 2.9.06 3" xfId="591"/>
    <cellStyle name="0_2009MY U377 FE Attribute Dashboard 26april07" xfId="592"/>
    <cellStyle name="0_2009MY U377 FE Attribute Dashboard 26april07 2" xfId="593"/>
    <cellStyle name="0_2009MY U377 P&amp;E CVSP Status_030607" xfId="594"/>
    <cellStyle name="0_2009MY U377 P&amp;E CVSP Status_030607 2" xfId="595"/>
    <cellStyle name="0_2009MY U377 P&amp;E CVSP Status_120506" xfId="596"/>
    <cellStyle name="0_2009MY U377 P&amp;E CVSP Status_120506 2" xfId="597"/>
    <cellStyle name="0_2009MY U377 PE CVSP Status_030607.r1" xfId="598"/>
    <cellStyle name="0_2009MY U377 PE CVSP Status_030607.r1 2" xfId="599"/>
    <cellStyle name="0_2009MY U377 PF Attribute Dashboard 111606" xfId="600"/>
    <cellStyle name="0_2010_2009_p415_FERM_May06 r5" xfId="601"/>
    <cellStyle name="0_2010_S197_Fuel Economy functional checklists_v10" xfId="602"/>
    <cellStyle name="0_2010MY 3 5L Upgrade PRM for PSC 8-30-06" xfId="603"/>
    <cellStyle name="0_2010MY 3 5L Upgrade PRM for PSC 8-30-06 2" xfId="604"/>
    <cellStyle name="0_2010MY 3 5L Upgrade PRM for PSC 8-30-06 3" xfId="605"/>
    <cellStyle name="0_2010MY FWD V6 Engine Commodity Unit PSC-Cost Study #2600 5_3_06" xfId="606"/>
    <cellStyle name="0_2011 D47x Competitive Futuring r0" xfId="607"/>
    <cellStyle name="0_2011 D47x Competitive Futuring r0 2" xfId="608"/>
    <cellStyle name="0_2011 UP251 _PS workplan" xfId="609"/>
    <cellStyle name="0_2011 UP251 _PS workplan 2" xfId="610"/>
    <cellStyle name="0_2011 UP251 _PS workplan 3" xfId="611"/>
    <cellStyle name="0_2011.Entry.9_27.PALS. r0" xfId="612"/>
    <cellStyle name="0_2011.Entry.9_27.PALS. r0 2" xfId="613"/>
    <cellStyle name="0_2011.Workhorse.9_27.PALS.r0" xfId="614"/>
    <cellStyle name="0_2011.Workhorse.9_27.PALS.r0 2" xfId="615"/>
    <cellStyle name="0_2011MY D37 RWD-TiVCT Cost Study #2664-1_Unit PSCPTC-FoA_Overlay1_May14" xfId="616"/>
    <cellStyle name="0_2011MY D37 RWD-TiVCT Cost Study #2664-1_Unit PSCPTC-FoA_Overlay1_May14 (3)" xfId="617"/>
    <cellStyle name="0_2011MY RWD D37 TiVCT Unit PA Cost Study #2696 9_12_07" xfId="618"/>
    <cellStyle name="0_2012MY GDI Unit PS FWDRWD-Cost Study #2689 7_16_07" xfId="619"/>
    <cellStyle name="0_2012MY_C394N_FullFile_PreliminaryLook_020807" xfId="620"/>
    <cellStyle name="0_2012MY_C394N_FullFile_PreliminaryLook_020807 2" xfId="621"/>
    <cellStyle name="0_2-10 Forecast 03142001r" xfId="622"/>
    <cellStyle name="0_2224aCrank response no bshaft" xfId="623"/>
    <cellStyle name="0_2224aCrank response no bshaft 2" xfId="624"/>
    <cellStyle name="0_2224aCrank response no bshaft 3" xfId="625"/>
    <cellStyle name="0_2224aCranknobshafttaskforce" xfId="626"/>
    <cellStyle name="0_2224aCranknobshafttaskforce 2" xfId="627"/>
    <cellStyle name="0_2224aCranknobshafttaskforce 3" xfId="628"/>
    <cellStyle name="0_2224Crank response3" xfId="629"/>
    <cellStyle name="0_2224Crank response3 2" xfId="630"/>
    <cellStyle name="0_2224Crank response3 3" xfId="631"/>
    <cellStyle name="0_2398 Sc Study Response" xfId="632"/>
    <cellStyle name="0_2398 Sc Study Response 2" xfId="633"/>
    <cellStyle name="0_2398 Sc Study Response 3" xfId="634"/>
    <cellStyle name="0_2483 PA Adrenalin 4_6_05" xfId="635"/>
    <cellStyle name="0_2483 PA Adrenalin 4_6_05 2" xfId="636"/>
    <cellStyle name="0_2483 PA Adrenalin 4_6_05 3" xfId="637"/>
    <cellStyle name="0_2V Head Analysis" xfId="638"/>
    <cellStyle name="0_2V Head Analysis 2" xfId="639"/>
    <cellStyle name="0_2V Head Analysis 3" xfId="640"/>
    <cellStyle name="0_2V Head Analysis 8_27_04" xfId="641"/>
    <cellStyle name="0_2V Head Analysis 8_27_04 2" xfId="642"/>
    <cellStyle name="0_2V Head Analysis 8_27_04 3" xfId="643"/>
    <cellStyle name="0_2V Powerpack Paper info 2_16_04" xfId="644"/>
    <cellStyle name="0_2V Powerpack Paper info 2_16_04 2" xfId="645"/>
    <cellStyle name="0_2V Powerpack Paper info 2_16_04 3" xfId="646"/>
    <cellStyle name="0_2V to 3V Walk Example 2-10-03" xfId="647"/>
    <cellStyle name="0_2V to 3V Walk Example 2-10-03 2" xfId="648"/>
    <cellStyle name="0_2V to 3V Walk Example 2-10-03 3" xfId="649"/>
    <cellStyle name="0_30Jul04 SI Manufacturing Strategy Review with DS r4" xfId="650"/>
    <cellStyle name="0_30Jul04 SI Manufacturing Strategy Review with DS r4 2" xfId="651"/>
    <cellStyle name="0_30Jul04 SI Manufacturing Strategy Review with DS r4 3" xfId="652"/>
    <cellStyle name="0_4_3 summary" xfId="653"/>
    <cellStyle name="0_4_3 summary 2" xfId="654"/>
    <cellStyle name="0_4_3 summary 3" xfId="655"/>
    <cellStyle name="0_5.4L 3V Program Sept 01 TFLE" xfId="656"/>
    <cellStyle name="0_5.4L 3V Program Sept 01 TFLE 2" xfId="657"/>
    <cellStyle name="0_5.4L 3V Program Sept 01 TFLE 3" xfId="658"/>
    <cellStyle name="0_5.4L 3V Program Status 4-28-03" xfId="659"/>
    <cellStyle name="0_5.4L 3V Program Status 4-28-03 2" xfId="660"/>
    <cellStyle name="0_5.4L 3V Program Status 4-28-03 3" xfId="661"/>
    <cellStyle name="0_5.4L P221 Vehicle Line Report 5-13-03 - Published" xfId="662"/>
    <cellStyle name="0_5.4L P221 Vehicle Line Report 5-13-03 - Published 2" xfId="663"/>
    <cellStyle name="0_5.4L P221 Vehicle Line Report 5-13-03 - Published 3" xfId="664"/>
    <cellStyle name="0_5x timing" xfId="665"/>
    <cellStyle name="0_5x timing 2" xfId="666"/>
    <cellStyle name="0_5x timing 3" xfId="667"/>
    <cellStyle name="0_6.2L Boss 1-27 PIR Invest" xfId="668"/>
    <cellStyle name="0_6.2L Boss 1-27 PIR Invest 2" xfId="669"/>
    <cellStyle name="0_6.2L Boss 1-27 PIR Invest 3" xfId="670"/>
    <cellStyle name="0_6.2L commodity info for SC_2" xfId="671"/>
    <cellStyle name="0_6.2L commodity info for SC_2 2" xfId="672"/>
    <cellStyle name="0_6.2L commodity info for SC_2 3" xfId="673"/>
    <cellStyle name="0_6.2L commodity info for SI_PMM1" xfId="674"/>
    <cellStyle name="0_6.2L commodity info for SI_PMM1 2" xfId="675"/>
    <cellStyle name="0_6.2L commodity info for SI_PMM1 3" xfId="676"/>
    <cellStyle name="0_6.2L commodity info for SI_PRM1" xfId="677"/>
    <cellStyle name="0_6.2L commodity info for SI_PRM1 2" xfId="678"/>
    <cellStyle name="0_6.2L commodity info for SI_PRM1 3" xfId="679"/>
    <cellStyle name="0_638 CostPerf" xfId="680"/>
    <cellStyle name="0_638 CostPerf 2" xfId="681"/>
    <cellStyle name="0_638 CostPerf 3" xfId="682"/>
    <cellStyle name="0_651 stamping.backup" xfId="683"/>
    <cellStyle name="0_651 stamping.backup 2" xfId="684"/>
    <cellStyle name="0_651 stamping.backup 3" xfId="685"/>
    <cellStyle name="0_68IEC_Sept1" xfId="686"/>
    <cellStyle name="0_6R SOMP 03-07-28" xfId="687"/>
    <cellStyle name="0_6R SOMP 03-07-28 2" xfId="688"/>
    <cellStyle name="0_6R SOMP 03-07-28 3" xfId="689"/>
    <cellStyle name="0_7+5September5_OCM" xfId="690"/>
    <cellStyle name="0_7+5September5_OCM 2" xfId="691"/>
    <cellStyle name="0_7+5September5_OCM 3" xfId="692"/>
    <cellStyle name="0_7+5September5_OCM_Jan 03 SoMP File_Volvo" xfId="693"/>
    <cellStyle name="0_7+5September5_OCM_Jan 03 SoMP File_Volvo 2" xfId="694"/>
    <cellStyle name="0_7+5September5_OCM_Jan 03 SoMP File_Volvo 3" xfId="695"/>
    <cellStyle name="0_7+5September5_OCM_Volvo last" xfId="696"/>
    <cellStyle name="0_7+5September5_OCM_Volvo last 2" xfId="697"/>
    <cellStyle name="0_7+5September5_OCM_Volvo last 3" xfId="698"/>
    <cellStyle name="0_72407_U502 _FE DASHBOARD_updates for UNV0" xfId="699"/>
    <cellStyle name="0_75 Forecast1" xfId="700"/>
    <cellStyle name="0_75 Forecast1 2" xfId="701"/>
    <cellStyle name="0_75 Forecast1 3" xfId="702"/>
    <cellStyle name="0_75 Forecast1_Jan 03 SoMP File_Volvo" xfId="703"/>
    <cellStyle name="0_75 Forecast1_Jan 03 SoMP File_Volvo 2" xfId="704"/>
    <cellStyle name="0_75 Forecast1_Jan 03 SoMP File_Volvo 3" xfId="705"/>
    <cellStyle name="0_75 Forecast1_Volvo last" xfId="706"/>
    <cellStyle name="0_75 Forecast1_Volvo last 2" xfId="707"/>
    <cellStyle name="0_75 Forecast1_Volvo last 3" xfId="708"/>
    <cellStyle name="0_8_16_GTDI_TiVCT_CER" xfId="709"/>
    <cellStyle name="0_8_17_GTDI_TiVCT_PRM" xfId="710"/>
    <cellStyle name="0_8+4" xfId="711"/>
    <cellStyle name="0_8+4 2" xfId="712"/>
    <cellStyle name="0_8+4 3" xfId="713"/>
    <cellStyle name="0_84 Headcount Proposal" xfId="714"/>
    <cellStyle name="0_84 Headcount Proposal 2" xfId="715"/>
    <cellStyle name="0_84 Headcount Proposal 3" xfId="716"/>
    <cellStyle name="0_84 Headcount Proposal_Jan 03 SoMP File_Volvo" xfId="717"/>
    <cellStyle name="0_84 Headcount Proposal_Jan 03 SoMP File_Volvo 2" xfId="718"/>
    <cellStyle name="0_84 Headcount Proposal_Jan 03 SoMP File_Volvo 3" xfId="719"/>
    <cellStyle name="0_84 Headcount Proposal_Volvo last" xfId="720"/>
    <cellStyle name="0_84 Headcount Proposal_Volvo last 2" xfId="721"/>
    <cellStyle name="0_84 Headcount Proposal_Volvo last 3" xfId="722"/>
    <cellStyle name="0_9 + 3 Final_OCM_Oct17_(AccrNotDelayed)" xfId="723"/>
    <cellStyle name="0_95BUSPLN" xfId="724"/>
    <cellStyle name="0_96 Plan" xfId="725"/>
    <cellStyle name="0_96 Plan 2" xfId="726"/>
    <cellStyle name="0_96 Plan 3" xfId="727"/>
    <cellStyle name="0_96 Plan 4" xfId="728"/>
    <cellStyle name="0_97BUSPLN" xfId="729"/>
    <cellStyle name="0_97BUSPLN 2" xfId="730"/>
    <cellStyle name="0_97BUSPLN 3" xfId="731"/>
    <cellStyle name="0_97BUSPLN 4" xfId="732"/>
    <cellStyle name="0_99A Compact" xfId="733"/>
    <cellStyle name="0_99A Compact 2" xfId="734"/>
    <cellStyle name="0_99A Compact 3" xfId="735"/>
    <cellStyle name="0_99A Sub-Compact" xfId="736"/>
    <cellStyle name="0_99A Sub-Compact 2" xfId="737"/>
    <cellStyle name="0_99A Sub-Compact 3" xfId="738"/>
    <cellStyle name="0_A. Stevens-R. Krygier Review for Plant JPH-26Apr02.xls- Plant" xfId="739"/>
    <cellStyle name="0_A. Stevens-R. Krygier Review for Plant JPH-26Apr02.xls- Plant 2" xfId="740"/>
    <cellStyle name="0_A. Stevens-R. Krygier Review for Plant JPH-26Apr02.xls- Plant 3" xfId="741"/>
    <cellStyle name="0_AAP 0804" xfId="742"/>
    <cellStyle name="0_AAP 0804 2" xfId="743"/>
    <cellStyle name="0_AAP 0804 3" xfId="744"/>
    <cellStyle name="0_AAP 0904 Glidepath 9-14-04" xfId="745"/>
    <cellStyle name="0_AAP 0904 Glidepath 9-14-04 2" xfId="746"/>
    <cellStyle name="0_AAP 0904 Glidepath 9-14-04 3" xfId="747"/>
    <cellStyle name="0_AAP 2008MY PA" xfId="748"/>
    <cellStyle name="0_AAP 2008MY PA 2" xfId="749"/>
    <cellStyle name="0_AAP 2008MY PA 3" xfId="750"/>
    <cellStyle name="0_AAP Glidepath" xfId="751"/>
    <cellStyle name="0_AAP Glidepath 2" xfId="752"/>
    <cellStyle name="0_AAP Glidepath 3" xfId="753"/>
    <cellStyle name="0_acsg2001" xfId="754"/>
    <cellStyle name="0_Additional Items for Program Workbook 1-30-08" xfId="755"/>
    <cellStyle name="0_Additional Items for Program Workbook 1-30-08 2" xfId="756"/>
    <cellStyle name="0_Additional Items for Program Workbook 1-30-08 3" xfId="757"/>
    <cellStyle name="0_AeroActions.11.28" xfId="758"/>
    <cellStyle name="0_Annual_Process_WOPRtabs_forTom" xfId="759"/>
    <cellStyle name="0_Antal" xfId="760"/>
    <cellStyle name="0_Antal 2" xfId="761"/>
    <cellStyle name="0_appen" xfId="762"/>
    <cellStyle name="0_Apr2001 DRL Metrics" xfId="763"/>
    <cellStyle name="0_Apr2001 DRL Metrics_Jan 03 SoMP File_Volvo" xfId="764"/>
    <cellStyle name="0_Apr2001 DRL Metrics_Jan 03 SoMP File_Volvo 2" xfId="765"/>
    <cellStyle name="0_Apr2001 DRL Metrics_Jan 03 SoMP File_Volvo 3" xfId="766"/>
    <cellStyle name="0_Apr2001 DRL Metrics_Volvo last" xfId="767"/>
    <cellStyle name="0_Apr2001 DRL Metrics_Volvo last 2" xfId="768"/>
    <cellStyle name="0_Apr2001 DRL Metrics_Volvo last 3" xfId="769"/>
    <cellStyle name="0_April 2003 SoMP 4-4-03 S197 FINAL" xfId="770"/>
    <cellStyle name="0_April Metrics" xfId="771"/>
    <cellStyle name="0_April Metrics Zero May Commit" xfId="772"/>
    <cellStyle name="0_April SoMP File" xfId="773"/>
    <cellStyle name="0_April SoMP File 2" xfId="774"/>
    <cellStyle name="0_April SoMP File 3" xfId="775"/>
    <cellStyle name="0_April SoMP File_Filing" xfId="776"/>
    <cellStyle name="0_April SoMP File_Filing 2" xfId="777"/>
    <cellStyle name="0_April SoMP File_Filing 3" xfId="778"/>
    <cellStyle name="0_April SoMP_V227" xfId="779"/>
    <cellStyle name="0_April SoMP_V227 2" xfId="780"/>
    <cellStyle name="0_April SoMP_V227 3" xfId="781"/>
    <cellStyle name="0_April13_Kickoff_2011MY RWD V6 Engine Commodity Unit PS-Cost Study #2595" xfId="782"/>
    <cellStyle name="0_Assembly Risks and Opps 210 v2" xfId="783"/>
    <cellStyle name="0_Assembly Risks and Opps 210 v2 2" xfId="784"/>
    <cellStyle name="0_Assembly Risks and Opps 210 v2 3" xfId="785"/>
    <cellStyle name="0_Assembly Risks and Opps 48.v2" xfId="786"/>
    <cellStyle name="0_Assembly Risks and Opps 48.v2 2" xfId="787"/>
    <cellStyle name="0_Assembly Risks and Opps 48.v2 3" xfId="788"/>
    <cellStyle name="0_Atlanta 2008MY D385.E386 SI Study 7.21.04" xfId="789"/>
    <cellStyle name="0_Atlanta 2008MY D385.E386 SI Study 7.21.04 2" xfId="790"/>
    <cellStyle name="0_Atlanta 2008MY D385.E386 SI Study 7.21.04 3" xfId="791"/>
    <cellStyle name="0_Atlanta Launch Plan 08072003" xfId="792"/>
    <cellStyle name="0_Atlanta Launch Plan 08072003 2" xfId="793"/>
    <cellStyle name="0_Atlanta Launch Plan 08072003 3" xfId="794"/>
    <cellStyle name="0_ATO Budget Summary_PTO Submission1" xfId="795"/>
    <cellStyle name="0_ATO Effic RO Harbour Schedules1" xfId="796"/>
    <cellStyle name="0_ATO Mfg Cost Changes" xfId="797"/>
    <cellStyle name="0_ATO Mfg Cost Changes 2" xfId="798"/>
    <cellStyle name="0_ATO Mfg Cost Changes 3" xfId="799"/>
    <cellStyle name="0_ATO_Design_2002Bud1" xfId="800"/>
    <cellStyle name="0_ATO_Design_2002Bud1 2" xfId="801"/>
    <cellStyle name="0_ATO_Design_2002Bud1 3" xfId="802"/>
    <cellStyle name="0_Aug 2003 SoMP 2006MY 3.5L Duratec35" xfId="803"/>
    <cellStyle name="0_Aug 2003 SoMP 2006MY 3.5L Duratec35 2" xfId="804"/>
    <cellStyle name="0_Aug 2003 SoMP 2006MY 3.5L Duratec35 3" xfId="805"/>
    <cellStyle name="0_Augl_03 5R110 Gas Program glidepath" xfId="806"/>
    <cellStyle name="0_Augl_03 5R110 Gas Program glidepath 2" xfId="807"/>
    <cellStyle name="0_Augl_03 5R110 Gas Program glidepath 3" xfId="808"/>
    <cellStyle name="0_August 2003 SoMP 2006MY 4.6L V8 Engine 3-Valve v1" xfId="809"/>
    <cellStyle name="0_August 2003 SoMP 2006MY 4.6L V8 Engine 3-Valve v1 2" xfId="810"/>
    <cellStyle name="0_August 2003 SoMP 2006MY 4.6L V8 Engine 3-Valve v1 3" xfId="811"/>
    <cellStyle name="0_AUGUST LVC REPORT1" xfId="812"/>
    <cellStyle name="0_AUGUST LVC REPORT1 2" xfId="813"/>
    <cellStyle name="0_AUGUST LVC REPORT1 3" xfId="814"/>
    <cellStyle name="0_AUGUST LVC REPORT1_Jan 03 SoMP File_Volvo" xfId="815"/>
    <cellStyle name="0_AUGUST LVC REPORT1_Jan 03 SoMP File_Volvo 2" xfId="816"/>
    <cellStyle name="0_AUGUST LVC REPORT1_Jan 03 SoMP File_Volvo 3" xfId="817"/>
    <cellStyle name="0_AUGUST LVC REPORT1_Volvo last" xfId="818"/>
    <cellStyle name="0_AUGUST LVC REPORT1_Volvo last 2" xfId="819"/>
    <cellStyle name="0_AUGUST LVC REPORT1_Volvo last 3" xfId="820"/>
    <cellStyle name="0_August.Metric.v2" xfId="821"/>
    <cellStyle name="0_August.Metric.v2 2" xfId="822"/>
    <cellStyle name="0_August.Metric.v2 3" xfId="823"/>
    <cellStyle name="0_August03 D219 Duratec SoMP" xfId="824"/>
    <cellStyle name="0_August03 D219 Duratec SoMP 2" xfId="825"/>
    <cellStyle name="0_August03 D219 Duratec SoMP 3" xfId="826"/>
    <cellStyle name="0_August03 SoMP GP&amp;RM D219" xfId="827"/>
    <cellStyle name="0_August03 SoMP GP&amp;RM D219 2" xfId="828"/>
    <cellStyle name="0_August03 SoMP GP&amp;RM D219 3" xfId="829"/>
    <cellStyle name="0_B.Clemens.Backup.v3" xfId="830"/>
    <cellStyle name="0_B.Clemens.Backup.v3 2" xfId="831"/>
    <cellStyle name="0_B.Clemens.Backup.v3 3" xfId="832"/>
    <cellStyle name="0_B2XX_June_SOMP_Draft_1" xfId="833"/>
    <cellStyle name="0_B2XX_June_SOMP_Draft_1 2" xfId="834"/>
    <cellStyle name="0_B2XX_June_SOMP_Draft_1 3" xfId="835"/>
    <cellStyle name="0_B2XXAugSOMPGlidepathNewvsAugSOMP" xfId="836"/>
    <cellStyle name="0_B2XXAugSOMPGlidepathNewvsAugSOMP 2" xfId="837"/>
    <cellStyle name="0_B2XXAugSOMPGlidepathNewvsAugSOMP 3" xfId="838"/>
    <cellStyle name="0_B2XXJanuary2002SOMPGlidepathNew" xfId="839"/>
    <cellStyle name="0_B2XXJanuary2002SOMPGlidepathNew 2" xfId="840"/>
    <cellStyle name="0_B2XXJanuary2002SOMPGlidepathNew 3" xfId="841"/>
    <cellStyle name="0_B2XXJulySOMPGlidepathNew" xfId="842"/>
    <cellStyle name="0_B2XXJulySOMPGlidepathNew 2" xfId="843"/>
    <cellStyle name="0_B2XXJulySOMPGlidepathNew 3" xfId="844"/>
    <cellStyle name="0_B2XXOctoberSOMPGlidepathNew" xfId="845"/>
    <cellStyle name="0_B2XXOctoberSOMPGlidepathNew 2" xfId="846"/>
    <cellStyle name="0_B2XXOctoberSOMPGlidepathNew 3" xfId="847"/>
    <cellStyle name="0_B2XXSeptSOMPGlidepathNewvsAugSOMP" xfId="848"/>
    <cellStyle name="0_B2XXSeptSOMPGlidepathNewvsAugSOMP 2" xfId="849"/>
    <cellStyle name="0_B2XXSeptSOMPGlidepathNewvsAugSOMP 3" xfId="850"/>
    <cellStyle name="0_B2XXSOMPGlidepath_01_05" xfId="851"/>
    <cellStyle name="0_B2XXSOMPGlidepath_01_05 2" xfId="852"/>
    <cellStyle name="0_B2XXSOMPGlidepath_01_05 3" xfId="853"/>
    <cellStyle name="0_Backup of na production volumes" xfId="854"/>
    <cellStyle name="0_Backup of na production volumes_2000canadaslides" xfId="855"/>
    <cellStyle name="0_Backup of na production volumes_2000canadaslides_651" xfId="856"/>
    <cellStyle name="0_Backup of na production volumes_2001 111" xfId="857"/>
    <cellStyle name="0_Backup of na production volumes_2001 210a" xfId="858"/>
    <cellStyle name="0_Backup of na production volumes_2001psc728" xfId="859"/>
    <cellStyle name="0_Backup of na production volumes_acsg2001" xfId="860"/>
    <cellStyle name="0_Backup of na production volumes_appen" xfId="861"/>
    <cellStyle name="0_Backup of na production volumes_AprilIMIOCM" xfId="862"/>
    <cellStyle name="0_Backup of na production volumes_Book2" xfId="863"/>
    <cellStyle name="0_Backup of na production volumes_Can_Sat" xfId="864"/>
    <cellStyle name="0_Backup of na production volumes_Credit(111)" xfId="865"/>
    <cellStyle name="0_Backup of na production volumes_Credit(210)" xfId="866"/>
    <cellStyle name="0_Backup of na production volumes_ECM 651" xfId="867"/>
    <cellStyle name="0_Backup of na production volumes_ecmdeck647" xfId="868"/>
    <cellStyle name="0_Backup of na production volumes_LMECM 650" xfId="869"/>
    <cellStyle name="0_Backup of na production volumes_South America Metrics for MS 1p11" xfId="870"/>
    <cellStyle name="0_Backup of na production volumes_South America Metrics for MS 2p10" xfId="871"/>
    <cellStyle name="0_Backup of na production volumes_US_Meeting_1112001" xfId="872"/>
    <cellStyle name="0_Backup of na production volumes_US_Meeting_1112001March" xfId="873"/>
    <cellStyle name="0_bf101001" xfId="874"/>
    <cellStyle name="0_bf101001 2" xfId="875"/>
    <cellStyle name="0_bf101001 3" xfId="876"/>
    <cellStyle name="0_bhuangrpt1" xfId="877"/>
    <cellStyle name="0_Big graph" xfId="878"/>
    <cellStyle name="0_Big graph 2" xfId="879"/>
    <cellStyle name="0_Big graph 3" xfId="880"/>
    <cellStyle name="0_Big graph_Page 1f" xfId="881"/>
    <cellStyle name="0_Big graph_Page 1f 2" xfId="882"/>
    <cellStyle name="0_Big graph_Page 1f 3" xfId="883"/>
    <cellStyle name="0_Block MPIM paper" xfId="884"/>
    <cellStyle name="0_Block MPIM paper 2" xfId="885"/>
    <cellStyle name="0_Block MPIM paper 3" xfId="886"/>
    <cellStyle name="0_Book1" xfId="887"/>
    <cellStyle name="0_Book1 2" xfId="888"/>
    <cellStyle name="0_Book1 3" xfId="889"/>
    <cellStyle name="0_Book1_1" xfId="890"/>
    <cellStyle name="0_Book1_1 2" xfId="891"/>
    <cellStyle name="0_Book1_1 3" xfId="892"/>
    <cellStyle name="0_Book1_2V Powerpack Paper info 2_16_04" xfId="893"/>
    <cellStyle name="0_Book1_2V Powerpack Paper info 2_16_04 2" xfId="894"/>
    <cellStyle name="0_Book1_2V Powerpack Paper info 2_16_04 3" xfId="895"/>
    <cellStyle name="0_Book1_Mfg Consensus Mtg Dec3" xfId="896"/>
    <cellStyle name="0_Book1_Mfg Consensus Mtg Dec3 2" xfId="897"/>
    <cellStyle name="0_Book1_Mfg Consensus Mtg Dec3 3" xfId="898"/>
    <cellStyle name="0_Book1_Mfg Gateway Consensus Mtg Aug27_V4" xfId="899"/>
    <cellStyle name="0_Book1_Mfg Gateway Consensus Mtg Aug27_V4 2" xfId="900"/>
    <cellStyle name="0_Book1_Mfg Gateway Consensus Mtg Aug27_V4 3" xfId="901"/>
    <cellStyle name="0_Book12" xfId="902"/>
    <cellStyle name="0_Book12 2" xfId="903"/>
    <cellStyle name="0_Book12 3" xfId="904"/>
    <cellStyle name="0_Book2" xfId="905"/>
    <cellStyle name="0_Book2 2" xfId="906"/>
    <cellStyle name="0_Book2 3" xfId="907"/>
    <cellStyle name="0_Book2_$50 M Profit Improvement Roadmap" xfId="908"/>
    <cellStyle name="0_Book2_$50 M Profit Improvement Roadmap 2" xfId="909"/>
    <cellStyle name="0_Book2_$50 M Profit Improvement Roadmap 3" xfId="910"/>
    <cellStyle name="0_Book2_2002-2004 Yr-Yr 5_7_PMR" xfId="911"/>
    <cellStyle name="0_Book2_2005BP Capacity Actions" xfId="912"/>
    <cellStyle name="0_Book2_2005BP Capacity Actions 2" xfId="913"/>
    <cellStyle name="0_Book2_2005BP Capacity Actions 3" xfId="914"/>
    <cellStyle name="0_Book2_2006 Budget Capacity Actions" xfId="915"/>
    <cellStyle name="0_Book2_2006 Budget Capacity Actions 2" xfId="916"/>
    <cellStyle name="0_Book2_2006 Budget Capacity Actions 3" xfId="917"/>
    <cellStyle name="0_Book2_Assy HPU" xfId="918"/>
    <cellStyle name="0_Book2_Assy HPU 2" xfId="919"/>
    <cellStyle name="0_Book2_Assy HPU 3" xfId="920"/>
    <cellStyle name="0_Book2_Assy.2002 BP hpv.v2" xfId="921"/>
    <cellStyle name="0_Book2_Assy.2002 BP hpv.v2 2" xfId="922"/>
    <cellStyle name="0_Book2_Assy.2002 BP hpv.v2 3" xfId="923"/>
    <cellStyle name="0_Book2_Book3" xfId="924"/>
    <cellStyle name="0_Book2_Book3 2" xfId="925"/>
    <cellStyle name="0_Book2_Book3 3" xfId="926"/>
    <cellStyle name="0_Book2_BP.Capacity Actions" xfId="927"/>
    <cellStyle name="0_Book2_BP.Capacity Actions 2" xfId="928"/>
    <cellStyle name="0_Book2_BP.Capacity Actions 3" xfId="929"/>
    <cellStyle name="0_Book2_CBG One-Pager" xfId="930"/>
    <cellStyle name="0_Book2_CBG One-Pager 2" xfId="931"/>
    <cellStyle name="0_Book2_CBG One-Pager 3" xfId="932"/>
    <cellStyle name="0_Book2_Consolidatd Forecast Package (697F_12-2004)" xfId="933"/>
    <cellStyle name="0_Book2_Consolidatd Forecast Package (697F_12-2004) 2" xfId="934"/>
    <cellStyle name="0_Book2_Consolidatd Forecast Package (697F_12-2004) 3" xfId="935"/>
    <cellStyle name="0_Book2_CPU Analysis (697A_12-2004)" xfId="936"/>
    <cellStyle name="0_Book2_CPU Analysis (697A_12-2004) 2" xfId="937"/>
    <cellStyle name="0_Book2_CPU Analysis (697A_12-2004) 3" xfId="938"/>
    <cellStyle name="0_Book2_CPU Analysis (Revised BP)" xfId="939"/>
    <cellStyle name="0_Book2_CPU Analysis (Revised BP) 2" xfId="940"/>
    <cellStyle name="0_Book2_CPU Analysis (Revised BP) 3" xfId="941"/>
    <cellStyle name="0_Book2_Emptiness" xfId="942"/>
    <cellStyle name="0_Book2_Emptiness 2" xfId="943"/>
    <cellStyle name="0_Book2_Emptiness 3" xfId="944"/>
    <cellStyle name="0_Book2_Erik_11005" xfId="945"/>
    <cellStyle name="0_Book2_Erik_11005 2" xfId="946"/>
    <cellStyle name="0_Book2_Erik_11005 3" xfId="947"/>
    <cellStyle name="0_Book2_Erik_114051" xfId="948"/>
    <cellStyle name="0_Book2_Erik_114051 2" xfId="949"/>
    <cellStyle name="0_Book2_Erik_114051 3" xfId="950"/>
    <cellStyle name="0_Book2_Glidepath_duraatec_bp (4)" xfId="951"/>
    <cellStyle name="0_Book2_Glidepath_duraatec_bp (4) 2" xfId="952"/>
    <cellStyle name="0_Book2_Glidepath_duraatec_bp (4) 3" xfId="953"/>
    <cellStyle name="0_Book2_July Summary - Flow Thru" xfId="954"/>
    <cellStyle name="0_Book2_July Summary - Flow Thru 2" xfId="955"/>
    <cellStyle name="0_Book2_July Summary - Flow Thru 3" xfId="956"/>
    <cellStyle name="0_Book2_L&amp;O Efficiency Roadmap" xfId="957"/>
    <cellStyle name="0_Book2_L&amp;O Efficiency Roadmap 2" xfId="958"/>
    <cellStyle name="0_Book2_L&amp;O Efficiency Roadmap 3" xfId="959"/>
    <cellStyle name="0_Book2_LO Efficiencies" xfId="960"/>
    <cellStyle name="0_Book2_LO Efficiencies 2" xfId="961"/>
    <cellStyle name="0_Book2_LO Efficiencies 3" xfId="962"/>
    <cellStyle name="0_Book2_Mother of All Physicals" xfId="963"/>
    <cellStyle name="0_Book2_Mother of All Physicals (697F_12-2004)" xfId="964"/>
    <cellStyle name="0_Book2_Mother of All Physicals (697F_12-2004) 2" xfId="965"/>
    <cellStyle name="0_Book2_Mother of All Physicals (697F_12-2004) 3" xfId="966"/>
    <cellStyle name="0_Book2_Mother of All Physicals 10" xfId="967"/>
    <cellStyle name="0_Book2_Mother of All Physicals 11" xfId="968"/>
    <cellStyle name="0_Book2_Mother of All Physicals 12" xfId="969"/>
    <cellStyle name="0_Book2_Mother of All Physicals 13" xfId="970"/>
    <cellStyle name="0_Book2_Mother of All Physicals 14" xfId="971"/>
    <cellStyle name="0_Book2_Mother of All Physicals 15" xfId="972"/>
    <cellStyle name="0_Book2_Mother of All Physicals 16" xfId="973"/>
    <cellStyle name="0_Book2_Mother of All Physicals 17" xfId="974"/>
    <cellStyle name="0_Book2_Mother of All Physicals 18" xfId="975"/>
    <cellStyle name="0_Book2_Mother of All Physicals 19" xfId="976"/>
    <cellStyle name="0_Book2_Mother of All Physicals 2" xfId="977"/>
    <cellStyle name="0_Book2_Mother of All Physicals 20" xfId="978"/>
    <cellStyle name="0_Book2_Mother of All Physicals 21" xfId="979"/>
    <cellStyle name="0_Book2_Mother of All Physicals 22" xfId="980"/>
    <cellStyle name="0_Book2_Mother of All Physicals 23" xfId="981"/>
    <cellStyle name="0_Book2_Mother of All Physicals 24" xfId="982"/>
    <cellStyle name="0_Book2_Mother of All Physicals 25" xfId="983"/>
    <cellStyle name="0_Book2_Mother of All Physicals 26" xfId="984"/>
    <cellStyle name="0_Book2_Mother of All Physicals 27" xfId="985"/>
    <cellStyle name="0_Book2_Mother of All Physicals 28" xfId="986"/>
    <cellStyle name="0_Book2_Mother of All Physicals 3" xfId="987"/>
    <cellStyle name="0_Book2_Mother of All Physicals 4" xfId="988"/>
    <cellStyle name="0_Book2_Mother of All Physicals 5" xfId="989"/>
    <cellStyle name="0_Book2_Mother of All Physicals 6" xfId="990"/>
    <cellStyle name="0_Book2_Mother of All Physicals 7" xfId="991"/>
    <cellStyle name="0_Book2_Mother of All Physicals 8" xfId="992"/>
    <cellStyle name="0_Book2_Mother of All Physicals 9" xfId="993"/>
    <cellStyle name="0_Book2_NA CBG UPdate 091503" xfId="994"/>
    <cellStyle name="0_Book2_NA CBG UPdate 091503 2" xfId="995"/>
    <cellStyle name="0_Book2_NA CBG UPdate 091503 3" xfId="996"/>
    <cellStyle name="0_Book2_PP692" xfId="997"/>
    <cellStyle name="0_Book2_PP692 2" xfId="998"/>
    <cellStyle name="0_Book2_PP692 3" xfId="999"/>
    <cellStyle name="0_Book2_Profit Improvement Opps (PJD)" xfId="1000"/>
    <cellStyle name="0_Book2_Profit Improvement Opps (PJD) 2" xfId="1001"/>
    <cellStyle name="0_Book2_Profit Improvement Opps (PJD) 3" xfId="1002"/>
    <cellStyle name="0_Book2_PTO 2002-06 BP - Dalton" xfId="1003"/>
    <cellStyle name="0_Book2_Risks &amp; Ops (697F_00-2005)" xfId="1004"/>
    <cellStyle name="0_Book2_Risks &amp; Ops (697F_00-2005) 2" xfId="1005"/>
    <cellStyle name="0_Book2_Risks &amp; Ops (697F_00-2005) 3" xfId="1006"/>
    <cellStyle name="0_Book2_Risks &amp; Ops (698F_01-2005)" xfId="1007"/>
    <cellStyle name="0_Book2_Risks &amp; Ops (698F_01-2005) 2" xfId="1008"/>
    <cellStyle name="0_Book2_Risks &amp; Ops (698F_01-2005) 3" xfId="1009"/>
    <cellStyle name="0_Book2_Risks &amp; Ops (699F_02-2005)" xfId="1010"/>
    <cellStyle name="0_Book2_Risks &amp; Ops (699F_02-2005) 2" xfId="1011"/>
    <cellStyle name="0_Book2_Risks &amp; Ops (699F_02-2005) 3" xfId="1012"/>
    <cellStyle name="0_Book2_Risks &amp; Ops (700F_03-2005)" xfId="1013"/>
    <cellStyle name="0_Book2_Risks &amp; Ops (700F_03-2005) 2" xfId="1014"/>
    <cellStyle name="0_Book2_Risks &amp; Ops (700F_03-2005) 3" xfId="1015"/>
    <cellStyle name="0_Book2_Risks &amp; Ops (701F_04-2005)" xfId="1016"/>
    <cellStyle name="0_Book2_Risks &amp; Ops (701F_04-2005) 2" xfId="1017"/>
    <cellStyle name="0_Book2_Risks &amp; Ops (701F_04-2005) 3" xfId="1018"/>
    <cellStyle name="0_Book2_Risks &amp; Ops (702F_05-2005)" xfId="1019"/>
    <cellStyle name="0_Book2_Risks &amp; Ops (702F_05-2005) 2" xfId="1020"/>
    <cellStyle name="0_Book2_Risks &amp; Ops (702F_05-2005) 3" xfId="1021"/>
    <cellStyle name="0_Book2_Risks &amp; Ops (703F_06-2005)" xfId="1022"/>
    <cellStyle name="0_Book2_Risks &amp; Ops (703F_06-2005) 2" xfId="1023"/>
    <cellStyle name="0_Book2_Risks &amp; Ops (703F_06-2005) 3" xfId="1024"/>
    <cellStyle name="0_Book2_Risks &amp; Ops (704F_07-2005)" xfId="1025"/>
    <cellStyle name="0_Book2_Risks &amp; Ops (704F_07-2005) 2" xfId="1026"/>
    <cellStyle name="0_Book2_Risks &amp; Ops (704F_07-2005) 3" xfId="1027"/>
    <cellStyle name="0_Book2_Risks &amp; Ops (705F_08-2005)" xfId="1028"/>
    <cellStyle name="0_Book2_Risks &amp; Ops (705F_08-2005) 2" xfId="1029"/>
    <cellStyle name="0_Book2_Risks &amp; Ops (705F_08-2005) 3" xfId="1030"/>
    <cellStyle name="0_Book2_SHO Review Deck 12+0 v1" xfId="1031"/>
    <cellStyle name="0_Book2_SHO Review Deck 12+0 v1 2" xfId="1032"/>
    <cellStyle name="0_Book2_SHO Review Deck 12+0 v1 3" xfId="1033"/>
    <cellStyle name="0_Book2_Volume Backup_692a" xfId="1034"/>
    <cellStyle name="0_Book2_Volume Backup_692a 2" xfId="1035"/>
    <cellStyle name="0_Book2_Volume Backup_692a 3" xfId="1036"/>
    <cellStyle name="0_Book3" xfId="1037"/>
    <cellStyle name="0_Book3 2" xfId="1038"/>
    <cellStyle name="0_Book3 3" xfId="1039"/>
    <cellStyle name="0_Book4" xfId="1040"/>
    <cellStyle name="0_Book4 2" xfId="1041"/>
    <cellStyle name="0_Book4 3" xfId="1042"/>
    <cellStyle name="0_Book4_JCG.Review.091802.v2" xfId="1043"/>
    <cellStyle name="0_Book4_JCG.Review.091802.v2 2" xfId="1044"/>
    <cellStyle name="0_Book4_JCG.Review.091802.v2 3" xfId="1045"/>
    <cellStyle name="0_Boss PIN realignment" xfId="1046"/>
    <cellStyle name="0_Boss PSC Workplan" xfId="1047"/>
    <cellStyle name="0_Boss PSC Workplan 2" xfId="1048"/>
    <cellStyle name="0_Boss PSC Workplan 3" xfId="1049"/>
    <cellStyle name="0_BOSS PT Unit Program Letter" xfId="1050"/>
    <cellStyle name="0_BOSS PT Unit Program Letter 2" xfId="1051"/>
    <cellStyle name="0_BOSS PT Unit Program Letter 3" xfId="1052"/>
    <cellStyle name="0_Boss Study Cover" xfId="1053"/>
    <cellStyle name="0_Boss Study Cover 2" xfId="1054"/>
    <cellStyle name="0_Boss Study Cover 3" xfId="1055"/>
    <cellStyle name="0_Boss upsc Cost Study 2542" xfId="1056"/>
    <cellStyle name="0_Boss Vol Rev 6" xfId="1057"/>
    <cellStyle name="0_BOSS ZBE TrackerRev23e3_UPSC_Ongoing" xfId="1058"/>
    <cellStyle name="0_BP Physicals" xfId="1059"/>
    <cellStyle name="0_BP Physicals 2" xfId="1060"/>
    <cellStyle name="0_BP Physicals 3" xfId="1061"/>
    <cellStyle name="0_BP.One-Time Buyout Pkgs.v1" xfId="1062"/>
    <cellStyle name="0_BP.One-Time Buyout Pkgs.v1 2" xfId="1063"/>
    <cellStyle name="0_BP.One-Time Buyout Pkgs.v1 3" xfId="1064"/>
    <cellStyle name="0_Budget Performance --- Big Chunks" xfId="1065"/>
    <cellStyle name="0_Budget Performance --- Big Chunks 2" xfId="1066"/>
    <cellStyle name="0_Budget Performance --- Big Chunks 3" xfId="1067"/>
    <cellStyle name="0_Business Plan All Manufacturing1" xfId="1068"/>
    <cellStyle name="0_Business Plan All Manufacturing1 2" xfId="1069"/>
    <cellStyle name="0_Business Plan All Manufacturing1 3" xfId="1070"/>
    <cellStyle name="0_Business Plan-stamping spending and assets" xfId="1071"/>
    <cellStyle name="0_Business Plan-stamping spending and assets 2" xfId="1072"/>
    <cellStyle name="0_Business Plan-stamping spending and assets 3" xfId="1073"/>
    <cellStyle name="0_C214 July somp_roadmap 07b" xfId="1074"/>
    <cellStyle name="0_C214 July somp_roadmap 07b 2" xfId="1075"/>
    <cellStyle name="0_C214 July somp_roadmap 07b 3" xfId="1076"/>
    <cellStyle name="0_C391 Competitor Futuring_PSC_newformat_v3draft" xfId="1077"/>
    <cellStyle name="0_C520 Panel 4" xfId="1078"/>
    <cellStyle name="0_c520.panel4chart" xfId="1079"/>
    <cellStyle name="0_Can_Sat" xfId="1080"/>
    <cellStyle name="0_CAP 0904 Glidepath 9-14-04" xfId="1081"/>
    <cellStyle name="0_CAP 0904 Glidepath 9-14-04 2" xfId="1082"/>
    <cellStyle name="0_CAP 0904 Glidepath 9-14-04 3" xfId="1083"/>
    <cellStyle name="0_CAP 2008MY PA" xfId="1084"/>
    <cellStyle name="0_CAP 2008MY PA 2" xfId="1085"/>
    <cellStyle name="0_CAP 2008MY PA 3" xfId="1086"/>
    <cellStyle name="0_CAP.AAP 0904 BP" xfId="1087"/>
    <cellStyle name="0_CAP.AAP 0904 BP 2" xfId="1088"/>
    <cellStyle name="0_CAP.AAP 0904 BP 3" xfId="1089"/>
    <cellStyle name="0_capacity 1pager" xfId="1090"/>
    <cellStyle name="0_Cap-Utilitization VO" xfId="1091"/>
    <cellStyle name="0_Cap-Utilitization VO 2" xfId="1092"/>
    <cellStyle name="0_Cap-Utilitization VO 3" xfId="1093"/>
    <cellStyle name="0_Cap-Utilitization_2002A" xfId="1094"/>
    <cellStyle name="0_Cap-Utilitization_2002A 2" xfId="1095"/>
    <cellStyle name="0_Cap-Utilitization_2002A 3" xfId="1096"/>
    <cellStyle name="0_CBG One-Pager" xfId="1097"/>
    <cellStyle name="0_CBG One-Pager 2" xfId="1098"/>
    <cellStyle name="0_CBG One-Pager 3" xfId="1099"/>
    <cellStyle name="0_CCO.Review.9+3" xfId="1100"/>
    <cellStyle name="0_CCO.Review.9+3 2" xfId="1101"/>
    <cellStyle name="0_CCO.Review.9+3 3" xfId="1102"/>
    <cellStyle name="0_CCO.Review.9+3.v2" xfId="1103"/>
    <cellStyle name="0_CCO.Review.9+3.v2 2" xfId="1104"/>
    <cellStyle name="0_CCO.Review.9+3.v2 3" xfId="1105"/>
    <cellStyle name="0_CD132 SVA-Red 15-03-01" xfId="1106"/>
    <cellStyle name="0_CD132 SVA-Red 15-03-01 2" xfId="1107"/>
    <cellStyle name="0_CD132 SVA-Red 15-03-01 3" xfId="1108"/>
    <cellStyle name="0_CD3x Competitive.Futuring.PALS.r19" xfId="1109"/>
    <cellStyle name="0_CD3x Competitive.Futuring.PALS.r19 2" xfId="1110"/>
    <cellStyle name="0_CD3x Competitive.Futuring.PALS.r19 3" xfId="1111"/>
    <cellStyle name="0_CD3x Program FE Summary" xfId="1112"/>
    <cellStyle name="0_Clutch-Total" xfId="1113"/>
    <cellStyle name="0_Competitive_FE_futuring_example_rev5" xfId="1114"/>
    <cellStyle name="0_Competitive_FE_futuring_example_rev5 2" xfId="1115"/>
    <cellStyle name="0_Consol BOM24 Post PA" xfId="1116"/>
    <cellStyle name="0_Consol BOM24 Post PA 2" xfId="1117"/>
    <cellStyle name="0_Consol BOM24 Post PA 3" xfId="1118"/>
    <cellStyle name="0_Consolidatd Forecast Package (697F_12-2004)" xfId="1119"/>
    <cellStyle name="0_Consolidatd Forecast Package (697F_12-2004) 2" xfId="1120"/>
    <cellStyle name="0_Consolidatd Forecast Package (697F_12-2004) 3" xfId="1121"/>
    <cellStyle name="0_Consolidators" xfId="1122"/>
    <cellStyle name="0_Consolidators 2" xfId="1123"/>
    <cellStyle name="0_Consolidators 3" xfId="1124"/>
    <cellStyle name="0_Consolidators 4" xfId="1125"/>
    <cellStyle name="0_Contractual Diesel Expansion w Hurricane" xfId="1126"/>
    <cellStyle name="0_Contractual Diesel Expansion w Hurricane2" xfId="1127"/>
    <cellStyle name="0_Contribution Cost" xfId="1128"/>
    <cellStyle name="0_Contribution Cost 2" xfId="1129"/>
    <cellStyle name="0_Contribution Cost 3" xfId="1130"/>
    <cellStyle name="0_Controllers.Review.CBG" xfId="1131"/>
    <cellStyle name="0_Controllers.Review.CBG 2" xfId="1132"/>
    <cellStyle name="0_Controllers.Review.CBG 3" xfId="1133"/>
    <cellStyle name="0_Copy of 68IEC_Sept1" xfId="1134"/>
    <cellStyle name="0_Copy of D3537RWD Program Milestones" xfId="1135"/>
    <cellStyle name="0_Copy of D3537RWD Program Milestones 2" xfId="1136"/>
    <cellStyle name="0_Copy of D3537RWD Program Milestones 3" xfId="1137"/>
    <cellStyle name="0_Corporate.Review.11+1" xfId="1138"/>
    <cellStyle name="0_Corporate.Review.11+1 2" xfId="1139"/>
    <cellStyle name="0_Corporate.Review.11+1 3" xfId="1140"/>
    <cellStyle name="0_Corporate.Review.Fcst.9+3" xfId="1141"/>
    <cellStyle name="0_Corporate.Review.Fcst.9+3 2" xfId="1142"/>
    <cellStyle name="0_Corporate.Review.Fcst.9+3 3" xfId="1143"/>
    <cellStyle name="0_Cost Element Summary" xfId="1144"/>
    <cellStyle name="0_Cost Element Summary 2" xfId="1145"/>
    <cellStyle name="0_Cost Element Summary 3" xfId="1146"/>
    <cellStyle name="0_Cost Element Summary_2+10" xfId="1147"/>
    <cellStyle name="0_Cost Element Summary_2+10 2" xfId="1148"/>
    <cellStyle name="0_Cost Element Summary_2+10 3" xfId="1149"/>
    <cellStyle name="0_Cost Proforma" xfId="1150"/>
    <cellStyle name="0_Cost Proforma1" xfId="1151"/>
    <cellStyle name="0_Cost Review Cover Sheet" xfId="1152"/>
    <cellStyle name="0_Cost Review Cover Sheet 2" xfId="1153"/>
    <cellStyle name="0_Cost Review Cover Sheet 3" xfId="1154"/>
    <cellStyle name="0_Cost Structure.8p4.v1" xfId="1155"/>
    <cellStyle name="0_Cost Structure.8p4.v1 2" xfId="1156"/>
    <cellStyle name="0_Cost Structure.8p4.v1 3" xfId="1157"/>
    <cellStyle name="0_Cost Structures.2003 - 2007.v1" xfId="1158"/>
    <cellStyle name="0_Cost Structures.2003 - 2007.v1 2" xfId="1159"/>
    <cellStyle name="0_Cost Structures.2003 - 2007.v1 3" xfId="1160"/>
    <cellStyle name="0_Cost Study 2525_PSC Study_Kickoff Final" xfId="1161"/>
    <cellStyle name="0_Cost Walk" xfId="1162"/>
    <cellStyle name="0_Cost Walk 11-20" xfId="1163"/>
    <cellStyle name="0_Cost Walk 11-20 2" xfId="1164"/>
    <cellStyle name="0_Cost Walk 11-20 3" xfId="1165"/>
    <cellStyle name="0_Cost.Structure.1+11" xfId="1166"/>
    <cellStyle name="0_Cost.Structure.1+11 2" xfId="1167"/>
    <cellStyle name="0_Cost.Structure.1+11 3" xfId="1168"/>
    <cellStyle name="0_Cost.Structure.3+9" xfId="1169"/>
    <cellStyle name="0_Cost.Structure.3+9 2" xfId="1170"/>
    <cellStyle name="0_Cost.Structure.3+9 3" xfId="1171"/>
    <cellStyle name="0_Cost.Structure.4+8" xfId="1172"/>
    <cellStyle name="0_Cost.Structure.4+8 2" xfId="1173"/>
    <cellStyle name="0_Cost.Structure.4+8 3" xfId="1174"/>
    <cellStyle name="0_Cost.Structure.5+7.FY" xfId="1175"/>
    <cellStyle name="0_Cost.Structure.5+7.FY 2" xfId="1176"/>
    <cellStyle name="0_Cost.Structure.5+7.FY 3" xfId="1177"/>
    <cellStyle name="0_Cost.Structure.6+6.FY" xfId="1178"/>
    <cellStyle name="0_Cost.Structure.6+6.FY 2" xfId="1179"/>
    <cellStyle name="0_Cost.Structure.6+6.FY 3" xfId="1180"/>
    <cellStyle name="0_Cost.Structure.7+5.FY" xfId="1181"/>
    <cellStyle name="0_Cost.Structure.7+5.FY 2" xfId="1182"/>
    <cellStyle name="0_Cost.Structure.7+5.FY 3" xfId="1183"/>
    <cellStyle name="0_Cost.Structure.7+5.FY.v2" xfId="1184"/>
    <cellStyle name="0_Cost.Structure.7+5.FY.v2 2" xfId="1185"/>
    <cellStyle name="0_Cost.Structure.7+5.FY.v2 3" xfId="1186"/>
    <cellStyle name="0_costs020702" xfId="1187"/>
    <cellStyle name="0_costs020702 2" xfId="1188"/>
    <cellStyle name="0_costs020702 3" xfId="1189"/>
    <cellStyle name="0_costs2f" xfId="1190"/>
    <cellStyle name="0_costs2f 2" xfId="1191"/>
    <cellStyle name="0_costs2f 3" xfId="1192"/>
    <cellStyle name="0_cover" xfId="1193"/>
    <cellStyle name="0_cover 2" xfId="1194"/>
    <cellStyle name="0_cover 3" xfId="1195"/>
    <cellStyle name="0_cover_2V Powerpack Paper info 2_16_04" xfId="1196"/>
    <cellStyle name="0_cover_2V Powerpack Paper info 2_16_04 2" xfId="1197"/>
    <cellStyle name="0_cover_2V Powerpack Paper info 2_16_04 3" xfId="1198"/>
    <cellStyle name="0_Cover_801" xfId="1199"/>
    <cellStyle name="0_cover_labor_status - v2" xfId="1200"/>
    <cellStyle name="0_cover_labor_status - v2 2" xfId="1201"/>
    <cellStyle name="0_cover_labor_status - v2 3" xfId="1202"/>
    <cellStyle name="0_CP.Effic.12012.v1" xfId="1203"/>
    <cellStyle name="0_CP.Effic.12012.v1 2" xfId="1204"/>
    <cellStyle name="0_CP.Effic.12012.v1 3" xfId="1205"/>
    <cellStyle name="0_CPT DCARS Review Back-Up" xfId="1206"/>
    <cellStyle name="0_CPT DCARS Review Back-Up 2" xfId="1207"/>
    <cellStyle name="0_CPT DCARS Review Back-Up 3" xfId="1208"/>
    <cellStyle name="0_CPU Analysis" xfId="1209"/>
    <cellStyle name="0_CPU Analysis (697A_12-2004)" xfId="1210"/>
    <cellStyle name="0_CPU Analysis (697A_12-2004) 2" xfId="1211"/>
    <cellStyle name="0_CPU Analysis (697A_12-2004) 3" xfId="1212"/>
    <cellStyle name="0_CPU Analysis (Revised BP)" xfId="1213"/>
    <cellStyle name="0_CPU Analysis (Revised BP) 2" xfId="1214"/>
    <cellStyle name="0_CPU Analysis (Revised BP) 3" xfId="1215"/>
    <cellStyle name="0_CPU Analysis 10" xfId="1216"/>
    <cellStyle name="0_CPU Analysis 11" xfId="1217"/>
    <cellStyle name="0_CPU Analysis 12" xfId="1218"/>
    <cellStyle name="0_CPU Analysis 13" xfId="1219"/>
    <cellStyle name="0_CPU Analysis 14" xfId="1220"/>
    <cellStyle name="0_CPU Analysis 15" xfId="1221"/>
    <cellStyle name="0_CPU Analysis 16" xfId="1222"/>
    <cellStyle name="0_CPU Analysis 17" xfId="1223"/>
    <cellStyle name="0_CPU Analysis 18" xfId="1224"/>
    <cellStyle name="0_CPU Analysis 19" xfId="1225"/>
    <cellStyle name="0_CPU Analysis 2" xfId="1226"/>
    <cellStyle name="0_CPU Analysis 20" xfId="1227"/>
    <cellStyle name="0_CPU Analysis 21" xfId="1228"/>
    <cellStyle name="0_CPU Analysis 22" xfId="1229"/>
    <cellStyle name="0_CPU Analysis 23" xfId="1230"/>
    <cellStyle name="0_CPU Analysis 24" xfId="1231"/>
    <cellStyle name="0_CPU Analysis 25" xfId="1232"/>
    <cellStyle name="0_CPU Analysis 26" xfId="1233"/>
    <cellStyle name="0_CPU Analysis 27" xfId="1234"/>
    <cellStyle name="0_CPU Analysis 28" xfId="1235"/>
    <cellStyle name="0_CPU Analysis 3" xfId="1236"/>
    <cellStyle name="0_CPU Analysis 4" xfId="1237"/>
    <cellStyle name="0_CPU Analysis 5" xfId="1238"/>
    <cellStyle name="0_CPU Analysis 6" xfId="1239"/>
    <cellStyle name="0_CPU Analysis 7" xfId="1240"/>
    <cellStyle name="0_CPU Analysis 8" xfId="1241"/>
    <cellStyle name="0_CPU Analysis 9" xfId="1242"/>
    <cellStyle name="0_CPU.Trend" xfId="1243"/>
    <cellStyle name="0_CPU.Trend 2" xfId="1244"/>
    <cellStyle name="0_CPU.Trend 3" xfId="1245"/>
    <cellStyle name="0_Credit(111)" xfId="1246"/>
    <cellStyle name="0_Credit(210)" xfId="1247"/>
    <cellStyle name="0_Currency Exposure -Jun2004" xfId="1248"/>
    <cellStyle name="0_CVTemp_02Com" xfId="1249"/>
    <cellStyle name="0_CY2001_Absolute Pagel" xfId="1250"/>
    <cellStyle name="0_CY2001_Absolute Pagel 2" xfId="1251"/>
    <cellStyle name="0_CY2001_Absolute Pagel 3" xfId="1252"/>
    <cellStyle name="0_CY2001_Absolute Pagel_02 to 04RiskAdjustedOutlook_3_4" xfId="1253"/>
    <cellStyle name="0_CY2001_Absolute Pagel_02 to 04RiskAdjustedOutlook_3_4 2" xfId="1254"/>
    <cellStyle name="0_CY2001_Absolute Pagel_02 to 04RiskAdjustedOutlook_3_4 3" xfId="1255"/>
    <cellStyle name="0_CY2001_Absolute Pagel_19 income statement" xfId="1256"/>
    <cellStyle name="0_CY2001_Absolute Pagel_19 income statement 2" xfId="1257"/>
    <cellStyle name="0_CY2001_Absolute Pagel_19 income statement 3" xfId="1258"/>
    <cellStyle name="0_CY2001_Absolute Pagel_2" xfId="1259"/>
    <cellStyle name="0_CY2001_Absolute Pagel_2 2" xfId="1260"/>
    <cellStyle name="0_CY2001_Absolute Pagel_2 3" xfId="1261"/>
    <cellStyle name="0_CY2001_Absolute Pagel_2_RO_Sept10" xfId="1262"/>
    <cellStyle name="0_CY2001_Absolute Pagel_2_RO_Sept10 2" xfId="1263"/>
    <cellStyle name="0_CY2001_Absolute Pagel_2_RO_Sept10 3" xfId="1264"/>
    <cellStyle name="0_CY2001_Absolute Pagel_income statement_10_09" xfId="1265"/>
    <cellStyle name="0_CY2001_Absolute Pagel_income statement_10_09 2" xfId="1266"/>
    <cellStyle name="0_CY2001_Absolute Pagel_income statement_10_09 3" xfId="1267"/>
    <cellStyle name="0_Cycle Plan Alternatives (V.3)" xfId="1268"/>
    <cellStyle name="0_Cycle Plan Alternatives (V.3) 2" xfId="1269"/>
    <cellStyle name="0_Cycle Plan Alternatives (V.3) 3" xfId="1270"/>
    <cellStyle name="0_Cycle Plan Volume Comparison r1" xfId="1271"/>
    <cellStyle name="0_Cyclone PA study ED-PP-2251rev1" xfId="1272"/>
    <cellStyle name="0_Cyclone PA study ED-PP-2251rev1 2" xfId="1273"/>
    <cellStyle name="0_Cyclone PA study ED-PP-2251rev1 3" xfId="1274"/>
    <cellStyle name="0_Cyclone PA study ED-PP-2251rev2" xfId="1275"/>
    <cellStyle name="0_Cyclone PA study ED-PP-2251rev2 2" xfId="1276"/>
    <cellStyle name="0_Cyclone PA study ED-PP-2251rev2 3" xfId="1277"/>
    <cellStyle name="0_Cyclone V6 PA Study 2251 ChemMet &amp; Layout Insp" xfId="1278"/>
    <cellStyle name="0_Cyclone V6 PA Study 2251 ChemMet &amp; Layout Insp 2" xfId="1279"/>
    <cellStyle name="0_Cyclone V6 PA Study 2251 ChemMet &amp; Layout Insp 3" xfId="1280"/>
    <cellStyle name="0_Cyl Hd Cost Study TiVCT &amp; GTDI  PTC" xfId="1281"/>
    <cellStyle name="0_D219 Health Chart @SI" xfId="1282"/>
    <cellStyle name="0_D219_D258_AugSoMPUn submitted.v1" xfId="1283"/>
    <cellStyle name="0_D219_D258_AugSoMPUn submitted.v1 2" xfId="1284"/>
    <cellStyle name="0_D219_D258_AugSoMPUn submitted.v1 3" xfId="1285"/>
    <cellStyle name="0_D219_D258_AugSoMPUn submitted.v2" xfId="1286"/>
    <cellStyle name="0_D219_D258_AugSoMPUn submitted.v2 2" xfId="1287"/>
    <cellStyle name="0_D219_D258_AugSoMPUn submitted.v2 3" xfId="1288"/>
    <cellStyle name="0_D219-258-333 SI Kickoff" xfId="1289"/>
    <cellStyle name="0_D35 PSC Financials_Backup D30 Comp Rev3" xfId="1290"/>
    <cellStyle name="0_D35 PSC Financials_Backup D30 Comp Rev3 2" xfId="1291"/>
    <cellStyle name="0_D35 PSC Financials_Backup D30 Comp Rev3 3" xfId="1292"/>
    <cellStyle name="0_D35 TiVCT WF Component Targets 5-26-06 (2)" xfId="1293"/>
    <cellStyle name="0_D35 TiVCT WF Component Targets 5-26-06 (2) 2" xfId="1294"/>
    <cellStyle name="0_D35 TiVCT WF Component Targets 5-26-06 (2) 3" xfId="1295"/>
    <cellStyle name="0_D35D37 V6 Engine Commodity 3rd Increment-Cost Study #2658 12_4_06" xfId="1296"/>
    <cellStyle name="0_Dec 02 Headcount" xfId="1297"/>
    <cellStyle name="0_Dec 02 Headcount 2" xfId="1298"/>
    <cellStyle name="0_Dec 02 Headcount 3" xfId="1299"/>
    <cellStyle name="0_December 2001 SoMP Final - submitted" xfId="1300"/>
    <cellStyle name="0_December 2001 SoMP Final - submitted 2" xfId="1301"/>
    <cellStyle name="0_December 2001 SoMP Final - submitted 3" xfId="1302"/>
    <cellStyle name="0_Dist" xfId="1303"/>
    <cellStyle name="0_Dist_Jan 03 SoMP File_Volvo" xfId="1304"/>
    <cellStyle name="0_Dist_Jan 03 SoMP File_Volvo 2" xfId="1305"/>
    <cellStyle name="0_Dist_Jan 03 SoMP File_Volvo 3" xfId="1306"/>
    <cellStyle name="0_Dist_Volvo last" xfId="1307"/>
    <cellStyle name="0_Dist_Volvo last 2" xfId="1308"/>
    <cellStyle name="0_Dist_Volvo last 3" xfId="1309"/>
    <cellStyle name="0_DRL Metrics 2001" xfId="1310"/>
    <cellStyle name="0_DRL Oct2001 Metrics_PD 2" xfId="1311"/>
    <cellStyle name="0_DRL Oct2001 Metrics_PD 2_Jan 03 SoMP File_Volvo" xfId="1312"/>
    <cellStyle name="0_DRL Oct2001 Metrics_PD 2_Jan 03 SoMP File_Volvo 2" xfId="1313"/>
    <cellStyle name="0_DRL Oct2001 Metrics_PD 2_Jan 03 SoMP File_Volvo 3" xfId="1314"/>
    <cellStyle name="0_DRL Oct2001 Metrics_PD 2_Volvo last" xfId="1315"/>
    <cellStyle name="0_DRL Oct2001 Metrics_PD 2_Volvo last 2" xfId="1316"/>
    <cellStyle name="0_DRL Oct2001 Metrics_PD 2_Volvo last 3" xfId="1317"/>
    <cellStyle name="0_drl.fpv.backup.v4" xfId="1318"/>
    <cellStyle name="0_drl.fpv.backup.v4 2" xfId="1319"/>
    <cellStyle name="0_drl.fpv.backup.v4 3" xfId="1320"/>
    <cellStyle name="0_DRLPJDBC.Review.CBG.Fcst.7+5" xfId="1321"/>
    <cellStyle name="0_DRLPJDBC.Review.CBG.Fcst.7+5 2" xfId="1322"/>
    <cellStyle name="0_DRLPJDBC.Review.CBG.Fcst.7+5 3" xfId="1323"/>
    <cellStyle name="0_DRLPJDBC.Review.CBG.Fcst.8+4" xfId="1324"/>
    <cellStyle name="0_DRLPJDBC.Review.CBG.Fcst.8+4 2" xfId="1325"/>
    <cellStyle name="0_DRLPJDBC.Review.CBG.Fcst.8+4 3" xfId="1326"/>
    <cellStyle name="0_Duratec 35_MY08_2398_ SC_28JAN2" xfId="1327"/>
    <cellStyle name="0_Duratec 35_MY08_2398_ SC_28JAN2 2" xfId="1328"/>
    <cellStyle name="0_Duratec 35_MY08_2398_ SC_28JAN2 3" xfId="1329"/>
    <cellStyle name="0_Duratec 35_MY08_2398_ SC_28JAN22" xfId="1330"/>
    <cellStyle name="0_Duratec 35_MY08_2398_ SC_28JAN22 2" xfId="1331"/>
    <cellStyle name="0_Duratec 35_MY08_2398_ SC_28JAN22 3" xfId="1332"/>
    <cellStyle name="0_Duratec 35_MY09 5_2537_ Cost Study_ uPS_18JAN(Updated)" xfId="1333"/>
    <cellStyle name="0_Duratec 35_MY09 5_2537_ Cost Study_ uPS_18JAN(Updated) 2" xfId="1334"/>
    <cellStyle name="0_Duratec 35_MY09 5_2537_ Cost Study_ uPS_18JAN(Updated) 3" xfId="1335"/>
    <cellStyle name="0_ECM slide" xfId="1336"/>
    <cellStyle name="0_ECM_638 Europe" xfId="1337"/>
    <cellStyle name="0_ECM_639 Europe" xfId="1338"/>
    <cellStyle name="0_ECM_640 Europe" xfId="1339"/>
    <cellStyle name="0_ecmdeck647" xfId="1340"/>
    <cellStyle name="0_Economic Assumptions " xfId="1341"/>
    <cellStyle name="0_Economic Assumptions  2" xfId="1342"/>
    <cellStyle name="0_Economic Assumptions  3" xfId="1343"/>
    <cellStyle name="0_Economic Assumptions  4" xfId="1344"/>
    <cellStyle name="0_Emptiness" xfId="1345"/>
    <cellStyle name="0_Emptiness 2" xfId="1346"/>
    <cellStyle name="0_Emptiness 3" xfId="1347"/>
    <cellStyle name="0_Erik_11005" xfId="1348"/>
    <cellStyle name="0_Erik_11005 2" xfId="1349"/>
    <cellStyle name="0_Erik_11005 3" xfId="1350"/>
    <cellStyle name="0_Erik_114051" xfId="1351"/>
    <cellStyle name="0_Erik_114051 2" xfId="1352"/>
    <cellStyle name="0_Erik_114051 3" xfId="1353"/>
    <cellStyle name="0_Exhaust" xfId="1354"/>
    <cellStyle name="0_Exhaust 2" xfId="1355"/>
    <cellStyle name="0_Exhaust 3" xfId="1356"/>
    <cellStyle name="0_Exhaust_1" xfId="1357"/>
    <cellStyle name="0_F150_Compet_FE_Aug_2006_r0" xfId="1358"/>
    <cellStyle name="0_F150_Compet_FE_Aug_2006_r0 2" xfId="1359"/>
    <cellStyle name="0_F236 _SC_ VO Management Review 1-17-03" xfId="1360"/>
    <cellStyle name="0_F236 _SC_ VO Management Review 1-17-03 2" xfId="1361"/>
    <cellStyle name="0_F236 _SC_ VO Management Review 1-17-03 3" xfId="1362"/>
    <cellStyle name="0_F236 SC 1-15-03 Matrix " xfId="1363"/>
    <cellStyle name="0_F236 SC 1-15-03 Matrix  2" xfId="1364"/>
    <cellStyle name="0_F236 SC 1-15-03 Matrix  3" xfId="1365"/>
    <cellStyle name="0_F236(7) VO Management Review" xfId="1366"/>
    <cellStyle name="0_F236(7) VO Management Review 2" xfId="1367"/>
    <cellStyle name="0_F236(7) VO Management Review 3" xfId="1368"/>
    <cellStyle name="0_F251 VO Management Review1" xfId="1369"/>
    <cellStyle name="0_F251 VO Management Review1 2" xfId="1370"/>
    <cellStyle name="0_F251 VO Management Review1 3" xfId="1371"/>
    <cellStyle name="0_Fairlane Atlanta Launch Plan2" xfId="1372"/>
    <cellStyle name="0_Fairlane Atlanta Launch Plan2 2" xfId="1373"/>
    <cellStyle name="0_Fairlane Atlanta Launch Plan2 3" xfId="1374"/>
    <cellStyle name="0_Fairlane Atlanta Launch Plan21" xfId="1375"/>
    <cellStyle name="0_Fairlane Atlanta Launch Plan21 2" xfId="1376"/>
    <cellStyle name="0_Fairlane Atlanta Launch Plan21 3" xfId="1377"/>
    <cellStyle name="0_Fcst.10+2.Detail.Review" xfId="1378"/>
    <cellStyle name="0_Fcst.10+2.Detail.Review 2" xfId="1379"/>
    <cellStyle name="0_Fcst.10+2.Detail.Review 3" xfId="1380"/>
    <cellStyle name="0_fcst645_9-25_OCM" xfId="1381"/>
    <cellStyle name="0_FE Attribute Dashboard 1.0" xfId="1382"/>
    <cellStyle name="0_FE Attribute Dashboard 1.0 2" xfId="1383"/>
    <cellStyle name="0_FE Attribute Dashboard 1.0 3" xfId="1384"/>
    <cellStyle name="0_FE Competititve Futuring Tool" xfId="1385"/>
    <cellStyle name="0_FE Dashboard Template v3.0 beta" xfId="1386"/>
    <cellStyle name="0_FE Dashboard Template v3.0 beta 2" xfId="1387"/>
    <cellStyle name="0_FE Reporting Template 032406" xfId="1388"/>
    <cellStyle name="0_FE Reporting Template 032406 (2)" xfId="1389"/>
    <cellStyle name="0_FE Reporting Template 032406 (2) 2" xfId="1390"/>
    <cellStyle name="0_FE Reporting Template 032406 (2) 3" xfId="1391"/>
    <cellStyle name="0_FE Reporting Template 032406 2" xfId="1392"/>
    <cellStyle name="0_FE.Dashboard.Standard.Pages" xfId="1393"/>
    <cellStyle name="0_FE.Dashboard.Standard.Pages 2" xfId="1394"/>
    <cellStyle name="0_FEB 2005" xfId="1395"/>
    <cellStyle name="0_FENECH" xfId="1396"/>
    <cellStyle name="0_FENECH 2" xfId="1397"/>
    <cellStyle name="0_FENECH 3" xfId="1398"/>
    <cellStyle name="0_FENECH.v2" xfId="1399"/>
    <cellStyle name="0_FENECH.v2 2" xfId="1400"/>
    <cellStyle name="0_FENECH.v2 3" xfId="1401"/>
    <cellStyle name="0_Final 2000 Bgt by Qtr" xfId="1402"/>
    <cellStyle name="0_FNA Label Chart v3.1 (working)" xfId="1403"/>
    <cellStyle name="0_FNA Panel 4 - Car v3.0beta" xfId="1404"/>
    <cellStyle name="0_FNA Panel 4 - Car v3.0beta 2" xfId="1405"/>
    <cellStyle name="0_FoA Option Summary 8_2_05" xfId="1406"/>
    <cellStyle name="0_FoA Option Summary 8_2_05 2" xfId="1407"/>
    <cellStyle name="0_FoA Option Summary 8_2_05 3" xfId="1408"/>
    <cellStyle name="0_Focus_MAFE_Curr_Prog_30106" xfId="1409"/>
    <cellStyle name="0_FOM Review_June 12a" xfId="1410"/>
    <cellStyle name="0_FOM Review_June 12a 2" xfId="1411"/>
    <cellStyle name="0_FOM Review_June 12a 3" xfId="1412"/>
    <cellStyle name="0_Forecast" xfId="1413"/>
    <cellStyle name="0_Forecast Backup" xfId="1414"/>
    <cellStyle name="0_Forecast Backup 2" xfId="1415"/>
    <cellStyle name="0_Forecast Backup 3" xfId="1416"/>
    <cellStyle name="0_Forecast_57_Prop #644_Aug8Fin" xfId="1417"/>
    <cellStyle name="0_Forecast_CBG_Aug21" xfId="1418"/>
    <cellStyle name="0_FP2000" xfId="1419"/>
    <cellStyle name="0_FP2000 2" xfId="1420"/>
    <cellStyle name="0_FP2000 3" xfId="1421"/>
    <cellStyle name="0_FP2000_02 to 04RiskAdjustedOutlook_3_4" xfId="1422"/>
    <cellStyle name="0_FP2000_02 to 04RiskAdjustedOutlook_3_4 2" xfId="1423"/>
    <cellStyle name="0_FP2000_02 to 04RiskAdjustedOutlook_3_4 3" xfId="1424"/>
    <cellStyle name="0_FP2000_19 income statement" xfId="1425"/>
    <cellStyle name="0_FP2000_19 income statement 2" xfId="1426"/>
    <cellStyle name="0_FP2000_19 income statement 3" xfId="1427"/>
    <cellStyle name="0_FP2000_2" xfId="1428"/>
    <cellStyle name="0_FP2000_2 2" xfId="1429"/>
    <cellStyle name="0_FP2000_2 3" xfId="1430"/>
    <cellStyle name="0_FP2000_2_RO_Sept10" xfId="1431"/>
    <cellStyle name="0_FP2000_2_RO_Sept10 2" xfId="1432"/>
    <cellStyle name="0_FP2000_2_RO_Sept10 3" xfId="1433"/>
    <cellStyle name="0_FP2000_income statement_10_09" xfId="1434"/>
    <cellStyle name="0_FP2000_income statement_10_09 2" xfId="1435"/>
    <cellStyle name="0_FP2000_income statement_10_09 3" xfId="1436"/>
    <cellStyle name="0_FPDS P415 09 MY_VOJob1Dates" xfId="1437"/>
    <cellStyle name="0_FPDS P415 09 MY_VOJob1Dates 2" xfId="1438"/>
    <cellStyle name="0_FPDS P415 09 MY_VOJob1Dates 3" xfId="1439"/>
    <cellStyle name="0_Freight 2008 U377 SI 111903" xfId="1440"/>
    <cellStyle name="0_Freight 2008 U377 SI 111903 2" xfId="1441"/>
    <cellStyle name="0_Freight 2008 U377 SI 111903 3" xfId="1442"/>
    <cellStyle name="0_FS SOMP Template3" xfId="1443"/>
    <cellStyle name="0_FS SOMP Template3 2" xfId="1444"/>
    <cellStyle name="0_FS SOMP Template3 3" xfId="1445"/>
    <cellStyle name="0_Functional Budget Worksheets - NAC" xfId="1446"/>
    <cellStyle name="0_Functional Staffing Reqmt Allocation_Summ_6_8" xfId="1447"/>
    <cellStyle name="0_GCS Review v1" xfId="1448"/>
    <cellStyle name="0_GEN Pages" xfId="1449"/>
    <cellStyle name="0_GEN Pages 2" xfId="1450"/>
    <cellStyle name="0_GEN Pages 3" xfId="1451"/>
    <cellStyle name="0_Glidepath_duraatec_bp (4)" xfId="1452"/>
    <cellStyle name="0_Glidepath_duraatec_bp (4) 2" xfId="1453"/>
    <cellStyle name="0_Glidepath_duraatec_bp (4) 3" xfId="1454"/>
    <cellStyle name="0_Ground Rules" xfId="1455"/>
    <cellStyle name="0_Ground Rules 2" xfId="1456"/>
    <cellStyle name="0_GTDI-TiVCT V6 Engine Timing" xfId="1457"/>
    <cellStyle name="0_GTDI-TiVCT V6 Engine Timing 2" xfId="1458"/>
    <cellStyle name="0_GTDI-TiVCT V6 Engine Timing 3" xfId="1459"/>
    <cellStyle name="0_HC Block location analysis 8_30_04" xfId="1460"/>
    <cellStyle name="0_HC Block location analysis 8_30_04 2" xfId="1461"/>
    <cellStyle name="0_HC Block location analysis 8_30_04 3" xfId="1462"/>
    <cellStyle name="0_HPV_CPV_Attrition Charts 03-31-03" xfId="1463"/>
    <cellStyle name="0_HPV_CPV_Attrition Charts 03-31-03 2" xfId="1464"/>
    <cellStyle name="0_HPV_CPV_Attrition Charts 03-31-03 3" xfId="1465"/>
    <cellStyle name="0_HPV_CPV_Attrition Charts 06-30-03" xfId="1466"/>
    <cellStyle name="0_HPV_CPV_Attrition Charts 06-30-03 2" xfId="1467"/>
    <cellStyle name="0_HPV_CPV_Attrition Charts 06-30-03 3" xfId="1468"/>
    <cellStyle name="0_Hurricane 2004A" xfId="1469"/>
    <cellStyle name="0_Hurricane 2004A for SI paper" xfId="1470"/>
    <cellStyle name="0_Hurricane 2004A2" xfId="1471"/>
    <cellStyle name="0_Hurricane 2004B" xfId="1472"/>
    <cellStyle name="0_Hurricane Mfg Plng SI Study 2003B-S3.2 Scenario A0  r1" xfId="1473"/>
    <cellStyle name="0_IMI 11_21_00Rev1" xfId="1474"/>
    <cellStyle name="0_IMI Forecast 638a" xfId="1475"/>
    <cellStyle name="0_IMI Forecast 638a_2000canadaslides" xfId="1476"/>
    <cellStyle name="0_IMI Forecast 638a_2000canadaslides_651" xfId="1477"/>
    <cellStyle name="0_IMI Forecast 638a_2001 111" xfId="1478"/>
    <cellStyle name="0_IMI Forecast 638a_2001 210a" xfId="1479"/>
    <cellStyle name="0_IMI Forecast 638a_2001psc728" xfId="1480"/>
    <cellStyle name="0_IMI Forecast 638a_acsg2001" xfId="1481"/>
    <cellStyle name="0_IMI Forecast 638a_appen" xfId="1482"/>
    <cellStyle name="0_IMI Forecast 638a_AprilIMIOCM" xfId="1483"/>
    <cellStyle name="0_IMI Forecast 638a_Book2" xfId="1484"/>
    <cellStyle name="0_IMI Forecast 638a_Can_Sat" xfId="1485"/>
    <cellStyle name="0_IMI Forecast 638a_Credit(111)" xfId="1486"/>
    <cellStyle name="0_IMI Forecast 638a_Credit(210)" xfId="1487"/>
    <cellStyle name="0_IMI Forecast 638a_ecmdeck647" xfId="1488"/>
    <cellStyle name="0_IMI Forecast 638a_US_Meeting_1112001" xfId="1489"/>
    <cellStyle name="0_IMI Forecast 638a_US_Meeting_1112001March" xfId="1490"/>
    <cellStyle name="0_IMI ForecastTD" xfId="1491"/>
    <cellStyle name="0_IMI.020201r" xfId="1492"/>
    <cellStyle name="0_IMI.020201r 2" xfId="1493"/>
    <cellStyle name="0_IMI.020201r 3" xfId="1494"/>
    <cellStyle name="0_IMI.Review.041901.v1" xfId="1495"/>
    <cellStyle name="0_IMI.Review.041901.v1 2" xfId="1496"/>
    <cellStyle name="0_IMI.Review.041901.v1 3" xfId="1497"/>
    <cellStyle name="0_IMI.Review.1103" xfId="1498"/>
    <cellStyle name="0_IMI.Review.1103 2" xfId="1499"/>
    <cellStyle name="0_IMI.Review.1103 3" xfId="1500"/>
    <cellStyle name="0_IMI.Review.8+4.v2" xfId="1501"/>
    <cellStyle name="0_IMI.Review.8+4.v2 2" xfId="1502"/>
    <cellStyle name="0_IMI.Review.8+4.v2 3" xfId="1503"/>
    <cellStyle name="0_IMI.Review.Fcst.8+4" xfId="1504"/>
    <cellStyle name="0_IMI.Review.Fcst.8+4 2" xfId="1505"/>
    <cellStyle name="0_IMI.Review.Fcst.8+4 3" xfId="1506"/>
    <cellStyle name="0_imiroad619" xfId="1507"/>
    <cellStyle name="0_imiroad619 2" xfId="1508"/>
    <cellStyle name="0_imiroad619 3" xfId="1509"/>
    <cellStyle name="0_Income Statement Deep Dive7" xfId="1510"/>
    <cellStyle name="0_Income Statement Deep Dive7 2" xfId="1511"/>
    <cellStyle name="0_Income Statement Deep Dive7 3" xfId="1512"/>
    <cellStyle name="0_InglisDeck642" xfId="1513"/>
    <cellStyle name="0_InglisDeck642_AprilIMIOCM" xfId="1514"/>
    <cellStyle name="0_Instructions" xfId="1515"/>
    <cellStyle name="0_Intake" xfId="1516"/>
    <cellStyle name="0_Invest File SBP" xfId="1517"/>
    <cellStyle name="0_Invest File SBP 2" xfId="1518"/>
    <cellStyle name="0_Invest File SBP 3" xfId="1519"/>
    <cellStyle name="0_Investment Summary" xfId="1520"/>
    <cellStyle name="0_Investment Summary 2" xfId="1521"/>
    <cellStyle name="0_Investment Summary 3" xfId="1522"/>
    <cellStyle name="0_January 2002 SoMP 3.0" xfId="1523"/>
    <cellStyle name="0_January 2002 SoMP 3.0 2" xfId="1524"/>
    <cellStyle name="0_January 2002 SoMP 3.0 3" xfId="1525"/>
    <cellStyle name="0_January Availability Analysis Modified for Target Only 1_25_02" xfId="1526"/>
    <cellStyle name="0_January Availability Analysis Modified for Target Only 1_25_02 2" xfId="1527"/>
    <cellStyle name="0_January Availability Analysis Modified for Target Only 1_25_02 3" xfId="1528"/>
    <cellStyle name="0_January Availability Analysis Modified for Target Only 1_25_02_Jan 03 SoMP File_Volvo" xfId="1529"/>
    <cellStyle name="0_January Availability Analysis Modified for Target Only 1_25_02_Jan 03 SoMP File_Volvo 2" xfId="1530"/>
    <cellStyle name="0_January Availability Analysis Modified for Target Only 1_25_02_Jan 03 SoMP File_Volvo 3" xfId="1531"/>
    <cellStyle name="0_January Availability Analysis Modified for Target Only 1_25_02_Volvo last" xfId="1532"/>
    <cellStyle name="0_January Availability Analysis Modified for Target Only 1_25_02_Volvo last 2" xfId="1533"/>
    <cellStyle name="0_January Availability Analysis Modified for Target Only 1_25_02_Volvo last 3" xfId="1534"/>
    <cellStyle name="0_Jaques Issue to Issue" xfId="1535"/>
    <cellStyle name="0_Jaques Issue to Issue 2" xfId="1536"/>
    <cellStyle name="0_Jaques Issue to Issue 3" xfId="1537"/>
    <cellStyle name="0_JCG.Review.091802.v2" xfId="1538"/>
    <cellStyle name="0_JCG.Review.091802.v2 2" xfId="1539"/>
    <cellStyle name="0_JCG.Review.091802.v2 3" xfId="1540"/>
    <cellStyle name="0_JJP.Review.1023" xfId="1541"/>
    <cellStyle name="0_JJP.Review.1023 2" xfId="1542"/>
    <cellStyle name="0_JJP.Review.1023 3" xfId="1543"/>
    <cellStyle name="0_JL_J1 Cost Walk" xfId="1544"/>
    <cellStyle name="0_JL_J1 Cost Walk 2" xfId="1545"/>
    <cellStyle name="0_JL_J1 Cost Walk 3" xfId="1546"/>
    <cellStyle name="0_Job Last to Job First" xfId="1547"/>
    <cellStyle name="0_Job Last to Job First 2" xfId="1548"/>
    <cellStyle name="0_Job Last to Job First 3" xfId="1549"/>
    <cellStyle name="0_Jul03SoMPMC_II P131" xfId="1550"/>
    <cellStyle name="0_July - Sept. Timing Calendar" xfId="1551"/>
    <cellStyle name="0_July - Sept. Timing Calendar 2" xfId="1552"/>
    <cellStyle name="0_July - Sept. Timing Calendar 3" xfId="1553"/>
    <cellStyle name="0_July 2003 SoMP FINAL S197" xfId="1554"/>
    <cellStyle name="0_July 2003 SoMP FINAL1" xfId="1555"/>
    <cellStyle name="0_JULY CYCLE PLAN ACTIONS" xfId="1556"/>
    <cellStyle name="0_JULY CYCLE PLAN ACTIONS 2" xfId="1557"/>
    <cellStyle name="0_JULY CYCLE PLAN ACTIONS 3" xfId="1558"/>
    <cellStyle name="0_JULY CYCLE PLAN ACTIONS_Jan 03 SoMP File_Volvo" xfId="1559"/>
    <cellStyle name="0_JULY CYCLE PLAN ACTIONS_Jan 03 SoMP File_Volvo 2" xfId="1560"/>
    <cellStyle name="0_JULY CYCLE PLAN ACTIONS_Jan 03 SoMP File_Volvo 3" xfId="1561"/>
    <cellStyle name="0_JULY CYCLE PLAN ACTIONS_Volvo last" xfId="1562"/>
    <cellStyle name="0_JULY CYCLE PLAN ACTIONS_Volvo last 2" xfId="1563"/>
    <cellStyle name="0_JULY CYCLE PLAN ACTIONS_Volvo last 3" xfId="1564"/>
    <cellStyle name="0_July Summary - Flow Thru" xfId="1565"/>
    <cellStyle name="0_July Summary - Flow Thru 2" xfId="1566"/>
    <cellStyle name="0_July Summary - Flow Thru 3" xfId="1567"/>
    <cellStyle name="0_July Task Force Kickoff Deck rev2" xfId="1568"/>
    <cellStyle name="0_July Task Force Kickoff Deck rev2 2" xfId="1569"/>
    <cellStyle name="0_July Task Force Kickoff Deck rev2 3" xfId="1570"/>
    <cellStyle name="0_June 2001 SOMP V8V10" xfId="1571"/>
    <cellStyle name="0_June 2001 SOMP V8V10 2" xfId="1572"/>
    <cellStyle name="0_June 2001 SOMP V8V10 3" xfId="1573"/>
    <cellStyle name="0_June 2001 SOMP V8V10 r2" xfId="1574"/>
    <cellStyle name="0_June 2001 SOMP V8V10 r2 2" xfId="1575"/>
    <cellStyle name="0_June 2001 SOMP V8V10 r2 3" xfId="1576"/>
    <cellStyle name="0_June Actual 2001 OCM" xfId="1577"/>
    <cellStyle name="0_June Actual 2001 OCM 2" xfId="1578"/>
    <cellStyle name="0_June Actual 2001 OCM 3" xfId="1579"/>
    <cellStyle name="0_June Actual 2001 OCM_Jan 03 SoMP File_Volvo" xfId="1580"/>
    <cellStyle name="0_June Actual 2001 OCM_Jan 03 SoMP File_Volvo 2" xfId="1581"/>
    <cellStyle name="0_June Actual 2001 OCM_Jan 03 SoMP File_Volvo 3" xfId="1582"/>
    <cellStyle name="0_June Actual 2001 OCM_Volvo last" xfId="1583"/>
    <cellStyle name="0_June Actual 2001 OCM_Volvo last 2" xfId="1584"/>
    <cellStyle name="0_June Actual 2001 OCM_Volvo last 3" xfId="1585"/>
    <cellStyle name="0_June Metrics" xfId="1586"/>
    <cellStyle name="0_June Metrics Summary" xfId="1587"/>
    <cellStyle name="0_June Metrics Summary 2" xfId="1588"/>
    <cellStyle name="0_June Metrics Summary 3" xfId="1589"/>
    <cellStyle name="0_June.metric" xfId="1590"/>
    <cellStyle name="0_June.metric 2" xfId="1591"/>
    <cellStyle name="0_June.metric 3" xfId="1592"/>
    <cellStyle name="0_Key Metrics Charts 2006 Version (709F_00-2006)" xfId="1593"/>
    <cellStyle name="0_Key Metrics Charts 2006 Version (709F_00-2006) 2" xfId="1594"/>
    <cellStyle name="0_Key Metrics Charts 2006 Version (709F_00-2006) 3" xfId="1595"/>
    <cellStyle name="0_L&amp;O Efficiency Roadmap" xfId="1596"/>
    <cellStyle name="0_L&amp;O Efficiency Roadmap 2" xfId="1597"/>
    <cellStyle name="0_L&amp;O Efficiency Roadmap 3" xfId="1598"/>
    <cellStyle name="0_labor_status - v2" xfId="1599"/>
    <cellStyle name="0_labor_status - v2 2" xfId="1600"/>
    <cellStyle name="0_labor_status - v2 3" xfId="1601"/>
    <cellStyle name="0_Launch" xfId="1602"/>
    <cellStyle name="0_Launch 2" xfId="1603"/>
    <cellStyle name="0_Launch 3" xfId="1604"/>
    <cellStyle name="0_Launch Budget 08 U377 1121" xfId="1605"/>
    <cellStyle name="0_Launch Budget 08 U377 1121 2" xfId="1606"/>
    <cellStyle name="0_Launch Budget 08 U377 1121 3" xfId="1607"/>
    <cellStyle name="0_LaunchBusPlan w 020501cycleplanchanges" xfId="1608"/>
    <cellStyle name="0_LaunchBusPlan w 020501cycleplanchanges 2" xfId="1609"/>
    <cellStyle name="0_LaunchBusPlan w 020501cycleplanchanges 3" xfId="1610"/>
    <cellStyle name="0_LEP Cyclone V6 SC Study Chem_Met  Layout Insp" xfId="1611"/>
    <cellStyle name="0_LEP Cyclone V6 SC Study Chem_Met  Layout Insp 2" xfId="1612"/>
    <cellStyle name="0_LEP Cyclone V6 SC Study Chem_Met  Layout Insp 3" xfId="1613"/>
    <cellStyle name="0_LEP Cyclone V6 SC Study Chem_Met  Layout Insp_2" xfId="1614"/>
    <cellStyle name="0_LEP Cyclone V6 SC Study Chem_Met  Layout Insp_2 2" xfId="1615"/>
    <cellStyle name="0_LEP Cyclone V6 SC Study Chem_Met  Layout Insp_2 3" xfId="1616"/>
    <cellStyle name="0_LEP Cyclone V6 SC Study Chem_Met  Layout Insp1" xfId="1617"/>
    <cellStyle name="0_LEP Cyclone V6 SC Study Chem_Met  Layout Insp1 2" xfId="1618"/>
    <cellStyle name="0_LEP Cyclone V6 SC Study Chem_Met  Layout Insp1 3" xfId="1619"/>
    <cellStyle name="0_lincmercury" xfId="1620"/>
    <cellStyle name="0_Lincoln Study" xfId="1621"/>
    <cellStyle name="0_Lincoln Study 2" xfId="1622"/>
    <cellStyle name="0_Lincoln Study 3" xfId="1623"/>
    <cellStyle name="0_Lion Investment and Allocations 02 05 02" xfId="1624"/>
    <cellStyle name="0_Lion Investment and Allocations 02 05 02 2" xfId="1625"/>
    <cellStyle name="0_Lion Investment and Allocations 02 05 02 3" xfId="1626"/>
    <cellStyle name="0_Lion V6 Volumes - Supplier Info Comparison" xfId="1627"/>
    <cellStyle name="0_Lion V6 Volumes - Supplier Info Comparison 2" xfId="1628"/>
    <cellStyle name="0_Lion V6 Volumes - Supplier Info Comparison 3" xfId="1629"/>
    <cellStyle name="0_Lion V6 Volumes - Supplier Info Comparison_Jan 03 SoMP File_Volvo" xfId="1630"/>
    <cellStyle name="0_Lion V6 Volumes - Supplier Info Comparison_Jan 03 SoMP File_Volvo 2" xfId="1631"/>
    <cellStyle name="0_Lion V6 Volumes - Supplier Info Comparison_Jan 03 SoMP File_Volvo 3" xfId="1632"/>
    <cellStyle name="0_Lion V6 Volumes - Supplier Info Comparison_Volvo last" xfId="1633"/>
    <cellStyle name="0_Lion V6 Volumes - Supplier Info Comparison_Volvo last 2" xfId="1634"/>
    <cellStyle name="0_Lion V6 Volumes - Supplier Info Comparison_Volvo last 3" xfId="1635"/>
    <cellStyle name="0_LM_HCWALK" xfId="1636"/>
    <cellStyle name="0_LM_HCWALK 2" xfId="1637"/>
    <cellStyle name="0_LM_HCWALK 3" xfId="1638"/>
    <cellStyle name="0_LM_HCWALK_Jan 03 SoMP File_Volvo" xfId="1639"/>
    <cellStyle name="0_LM_HCWALK_Jan 03 SoMP File_Volvo 2" xfId="1640"/>
    <cellStyle name="0_LM_HCWALK_Jan 03 SoMP File_Volvo 3" xfId="1641"/>
    <cellStyle name="0_LM_HCWALK_Volvo last" xfId="1642"/>
    <cellStyle name="0_LM_HCWALK_Volvo last 2" xfId="1643"/>
    <cellStyle name="0_LM_HCWALK_Volvo last 3" xfId="1644"/>
    <cellStyle name="0_LM-ECM slide" xfId="1645"/>
    <cellStyle name="0_LO Efficiencies" xfId="1646"/>
    <cellStyle name="0_LO Efficiencies 2" xfId="1647"/>
    <cellStyle name="0_LO Efficiencies 3" xfId="1648"/>
    <cellStyle name="0_LRPT Dec 02 Headcounts." xfId="1649"/>
    <cellStyle name="0_LRPT Dec 02 Headcounts. 2" xfId="1650"/>
    <cellStyle name="0_LRPT Dec 02 Headcounts. 3" xfId="1651"/>
    <cellStyle name="0_LRPT_2002_Actual_Results" xfId="1652"/>
    <cellStyle name="0_LRPT_2002_Actual_Results 2" xfId="1653"/>
    <cellStyle name="0_LRPT_2002_Actual_Results 3" xfId="1654"/>
    <cellStyle name="0_LVC MATERIAL FORECAST 10-12" xfId="1655"/>
    <cellStyle name="0_LVC MATERIAL FORECAST 10-12 2" xfId="1656"/>
    <cellStyle name="0_LVC MATERIAL FORECAST 10-12 3" xfId="1657"/>
    <cellStyle name="0_LVC MATERIAL FORECAST 10-12_Jan 03 SoMP File_Volvo" xfId="1658"/>
    <cellStyle name="0_LVC MATERIAL FORECAST 10-12_Jan 03 SoMP File_Volvo 2" xfId="1659"/>
    <cellStyle name="0_LVC MATERIAL FORECAST 10-12_Jan 03 SoMP File_Volvo 3" xfId="1660"/>
    <cellStyle name="0_LVC MATERIAL FORECAST 10-12_Volvo last" xfId="1661"/>
    <cellStyle name="0_LVC MATERIAL FORECAST 10-12_Volvo last 2" xfId="1662"/>
    <cellStyle name="0_LVC MATERIAL FORECAST 10-12_Volvo last 3" xfId="1663"/>
    <cellStyle name="0_LVC MATERIAL FORECAST 10-16" xfId="1664"/>
    <cellStyle name="0_LVC MATERIAL FORECAST 10-16 2" xfId="1665"/>
    <cellStyle name="0_LVC MATERIAL FORECAST 10-16 3" xfId="1666"/>
    <cellStyle name="0_LVC MATERIAL FORECAST 10-16_Jan 03 SoMP File_Volvo" xfId="1667"/>
    <cellStyle name="0_LVC MATERIAL FORECAST 10-16_Jan 03 SoMP File_Volvo 2" xfId="1668"/>
    <cellStyle name="0_LVC MATERIAL FORECAST 10-16_Jan 03 SoMP File_Volvo 3" xfId="1669"/>
    <cellStyle name="0_LVC MATERIAL FORECAST 10-16_Volvo last" xfId="1670"/>
    <cellStyle name="0_LVC MATERIAL FORECAST 10-16_Volvo last 2" xfId="1671"/>
    <cellStyle name="0_LVC MATERIAL FORECAST 10-16_Volvo last 3" xfId="1672"/>
    <cellStyle name="0_LVC Monthly Budget - Final" xfId="1673"/>
    <cellStyle name="0_LVC Monthly Budget With Subtotal" xfId="1674"/>
    <cellStyle name="0_LVC Monthly Detail" xfId="1675"/>
    <cellStyle name="0_LVC Year-end 2000" xfId="1676"/>
    <cellStyle name="0_LVC_ForecastAug08_TKraus_FINAL" xfId="1677"/>
    <cellStyle name="0_M205 FS SOMP - Jan 2002" xfId="1678"/>
    <cellStyle name="0_M205 FS SOMP - Jan 2002 2" xfId="1679"/>
    <cellStyle name="0_M205 FS SOMP - Jan 2002 3" xfId="1680"/>
    <cellStyle name="0_MAM REPORT DEC01 revised 2000" xfId="1681"/>
    <cellStyle name="0_MAM REPORT DEC01 revised 2000 2" xfId="1682"/>
    <cellStyle name="0_MAM REPORT DEC01 revised 2000 3" xfId="1683"/>
    <cellStyle name="0_MAM REPORT FEB20 2001" xfId="1684"/>
    <cellStyle name="0_MAM REPORT FEB20 2001 2" xfId="1685"/>
    <cellStyle name="0_MAM REPORT FEB20 2001 3" xfId="1686"/>
    <cellStyle name="0_manpower disc sept 28 v2" xfId="1687"/>
    <cellStyle name="0_manpower disc sept 28 v2 2" xfId="1688"/>
    <cellStyle name="0_manpower disc sept 28 v2 3" xfId="1689"/>
    <cellStyle name="0_Manpower Summary 9-17" xfId="1690"/>
    <cellStyle name="0_Manpower Summary 9-17 2" xfId="1691"/>
    <cellStyle name="0_Manpower Summary 9-17 3" xfId="1692"/>
    <cellStyle name="0_Mar SoMP File_Final" xfId="1693"/>
    <cellStyle name="0_Mar SoMP File_Final 2" xfId="1694"/>
    <cellStyle name="0_Mar SoMP File_Final 3" xfId="1695"/>
    <cellStyle name="0_Mar15_glidepath_draft5" xfId="1696"/>
    <cellStyle name="0_Mar15_glidepath_draft5 2" xfId="1697"/>
    <cellStyle name="0_Mar15_glidepath_draft5 3" xfId="1698"/>
    <cellStyle name="0_Mars" xfId="1699"/>
    <cellStyle name="0_Mars 2" xfId="1700"/>
    <cellStyle name="0_Mars 3" xfId="1701"/>
    <cellStyle name="0_Mars_005_201x_powertrain_alts_r0" xfId="1702"/>
    <cellStyle name="0_Material Usage Variance-FEB 05" xfId="1703"/>
    <cellStyle name="0_Material Usage Variance-FEB 05 2" xfId="1704"/>
    <cellStyle name="0_Material Usage Variance-FEB 05 3" xfId="1705"/>
    <cellStyle name="0_Material Usage Variance-JAN 05" xfId="1706"/>
    <cellStyle name="0_Material Usage Variance-JAN 05 2" xfId="1707"/>
    <cellStyle name="0_Material Usage Variance-JAN 05 3" xfId="1708"/>
    <cellStyle name="0_May 16 VLR Financials_FINAL" xfId="1709"/>
    <cellStyle name="0_May 16 VLR Financials_FINAL 2" xfId="1710"/>
    <cellStyle name="0_May 16 VLR Financials_FINAL 3" xfId="1711"/>
    <cellStyle name="0_May 2001 NAC Functional Budget_Baseline" xfId="1712"/>
    <cellStyle name="0_May 2002 SoMP 8.0" xfId="1713"/>
    <cellStyle name="0_May 2002 SoMP 8.0 2" xfId="1714"/>
    <cellStyle name="0_May 2002 SoMP 8.0 3" xfId="1715"/>
    <cellStyle name="0_May 2003 SoMP FINAL s197" xfId="1716"/>
    <cellStyle name="0_MAY ACTUALS" xfId="1717"/>
    <cellStyle name="0_MAY ACTUALS 2" xfId="1718"/>
    <cellStyle name="0_MAY ACTUALS 3" xfId="1719"/>
    <cellStyle name="0_MAY ACTUALS_Jan 03 SoMP File_Volvo" xfId="1720"/>
    <cellStyle name="0_MAY ACTUALS_Jan 03 SoMP File_Volvo 2" xfId="1721"/>
    <cellStyle name="0_MAY ACTUALS_Jan 03 SoMP File_Volvo 3" xfId="1722"/>
    <cellStyle name="0_MAY ACTUALS_Volvo last" xfId="1723"/>
    <cellStyle name="0_MAY ACTUALS_Volvo last 2" xfId="1724"/>
    <cellStyle name="0_MAY ACTUALS_Volvo last 3" xfId="1725"/>
    <cellStyle name="0_May Functional Personnel Status - Lifestyle Chassis" xfId="1726"/>
    <cellStyle name="0_May Functional Personnel Status_Updated With June RMS_Functional May Actuals2" xfId="1727"/>
    <cellStyle name="0_ME Contact List for Study 2705  2710" xfId="1728"/>
    <cellStyle name="0_ME Contact List for Study 2705  2710 2" xfId="1729"/>
    <cellStyle name="0_ME Contact List for Study 2705  2710 3" xfId="1730"/>
    <cellStyle name="0_ME Contact List S#2696_PA" xfId="1731"/>
    <cellStyle name="0_ME Contact List S#2696_PA 2" xfId="1732"/>
    <cellStyle name="0_ME Contact List S#2696_PA 3" xfId="1733"/>
    <cellStyle name="0_ME Contact List S2724" xfId="1734"/>
    <cellStyle name="0_ME Contact List S2724 2" xfId="1735"/>
    <cellStyle name="0_ME Contact List S2724 3" xfId="1736"/>
    <cellStyle name="0_ME Request Form" xfId="1737"/>
    <cellStyle name="0_ME Request Form 2" xfId="1738"/>
    <cellStyle name="0_ME Request Form 3" xfId="1739"/>
    <cellStyle name="0_ME Request Form_1" xfId="1740"/>
    <cellStyle name="0_metric" xfId="1741"/>
    <cellStyle name="0_metric 2" xfId="1742"/>
    <cellStyle name="0_metric 3" xfId="1743"/>
    <cellStyle name="0_Metric.Oct" xfId="1744"/>
    <cellStyle name="0_Metric.Oct 2" xfId="1745"/>
    <cellStyle name="0_Metric.Oct 3" xfId="1746"/>
    <cellStyle name="0_METRICS SUMMARY 0702" xfId="1747"/>
    <cellStyle name="0_METRICS SUMMARY 0702 2" xfId="1748"/>
    <cellStyle name="0_METRICS SUMMARY 0702 3" xfId="1749"/>
    <cellStyle name="0_metrics summary2" xfId="1750"/>
    <cellStyle name="0_metrics summary2 2" xfId="1751"/>
    <cellStyle name="0_metrics summary2 3" xfId="1752"/>
    <cellStyle name="0_Metrics_Summary" xfId="1753"/>
    <cellStyle name="0_Metrics_Summary 2" xfId="1754"/>
    <cellStyle name="0_Metrics_Summary 3" xfId="1755"/>
    <cellStyle name="0_Metrics_Summary_Aug" xfId="1756"/>
    <cellStyle name="0_Metrics_Summary_Aug 2" xfId="1757"/>
    <cellStyle name="0_Metrics_Summary_Aug 3" xfId="1758"/>
    <cellStyle name="0_Metrics_Summary_Dec_01" xfId="1759"/>
    <cellStyle name="0_Metrics_Summary_Dec_01 2" xfId="1760"/>
    <cellStyle name="0_Metrics_Summary_Dec_01 3" xfId="1761"/>
    <cellStyle name="0_Metrics_Summary_Sep_01" xfId="1762"/>
    <cellStyle name="0_Metrics_Summary_Sep_01 2" xfId="1763"/>
    <cellStyle name="0_Metrics_Summary_Sep_01 3" xfId="1764"/>
    <cellStyle name="0_metrics2" xfId="1765"/>
    <cellStyle name="0_MetricsJ" xfId="1766"/>
    <cellStyle name="0_MetricsJ 2" xfId="1767"/>
    <cellStyle name="0_MetricsJ 3" xfId="1768"/>
    <cellStyle name="0_Mfg Consensus Mtg Dec3" xfId="1769"/>
    <cellStyle name="0_Mfg Consensus Mtg Dec3 2" xfId="1770"/>
    <cellStyle name="0_Mfg Consensus Mtg Dec3 3" xfId="1771"/>
    <cellStyle name="0_Mfg Gateway Consensus Mtg Aug27_V4" xfId="1772"/>
    <cellStyle name="0_Mfg Gateway Consensus Mtg Aug27_V4 2" xfId="1773"/>
    <cellStyle name="0_Mfg Gateway Consensus Mtg Aug27_V4 3" xfId="1774"/>
    <cellStyle name="0_Mfg Gateway Consensus Mtg Jan29_V2" xfId="1775"/>
    <cellStyle name="0_Mfg Gateway Consensus Mtg Jan29_V2 2" xfId="1776"/>
    <cellStyle name="0_Mfg Gateway Consensus Mtg Jan29_V2 3" xfId="1777"/>
    <cellStyle name="0_Mfg. Top 10 1 Metrics 1_11" xfId="1778"/>
    <cellStyle name="0_Mfg. Top 10 1 Metrics 1_11 2" xfId="1779"/>
    <cellStyle name="0_Mfg. Top 10 1 Metrics 1_11 3" xfId="1780"/>
    <cellStyle name="0_Mfg. Top 10 Metrics" xfId="1781"/>
    <cellStyle name="0_Mfg. Top 10 Metrics 2" xfId="1782"/>
    <cellStyle name="0_Mfg. Top 10 Metrics 3" xfId="1783"/>
    <cellStyle name="0_Mfg.2000BPlan.Review.1030" xfId="1784"/>
    <cellStyle name="0_Mfg.2000BPlan.Review.1030 2" xfId="1785"/>
    <cellStyle name="0_Mfg.2000BPlan.Review.1030 3" xfId="1786"/>
    <cellStyle name="0_MFG.5+7.Review.v1" xfId="1787"/>
    <cellStyle name="0_MFG.5+7.Review.v1 2" xfId="1788"/>
    <cellStyle name="0_MFG.5+7.Review.v1 3" xfId="1789"/>
    <cellStyle name="0_Mike P" xfId="1790"/>
    <cellStyle name="0_Mike P 2" xfId="1791"/>
    <cellStyle name="0_Mike P 3" xfId="1792"/>
    <cellStyle name="0_Mimi_Le_Expediition_8_30_without VDE 2010_competitive_PALS r2" xfId="1793"/>
    <cellStyle name="0_Mimi_Le_Expediition_8_30_without VDE 2010_competitive_PALS r2 2" xfId="1794"/>
    <cellStyle name="0_Mimi_Le_Expediition_9_06_Hughes_Updated VDE 2010_competitive_PALS r4" xfId="1795"/>
    <cellStyle name="0_Mimi_Le_Expediition_9_06_Hughes_Updated VDE 2010_competitive_PALS r4 2" xfId="1796"/>
    <cellStyle name="0_mnwcst_4_21" xfId="1797"/>
    <cellStyle name="0_mnwcst_4_21 2" xfId="1798"/>
    <cellStyle name="0_mnwcst_4_21 3" xfId="1799"/>
    <cellStyle name="0_Module1" xfId="1800"/>
    <cellStyle name="0_Module1 2" xfId="1801"/>
    <cellStyle name="0_Module1 3" xfId="1802"/>
    <cellStyle name="0_Module1 4" xfId="1803"/>
    <cellStyle name="0_Monthly Budget PK" xfId="1804"/>
    <cellStyle name="0_Monthly Metrics Report - Jul02" xfId="1805"/>
    <cellStyle name="0_Monthly Metrics Report - Jul02 2" xfId="1806"/>
    <cellStyle name="0_Monthly Metrics Report - Jul02 3" xfId="1807"/>
    <cellStyle name="0_Monthly Metrics Report - Nov02" xfId="1808"/>
    <cellStyle name="0_Monthly Metrics Report - Nov02 2" xfId="1809"/>
    <cellStyle name="0_Monthly Metrics Report - Nov02 3" xfId="1810"/>
    <cellStyle name="0_Monthly Metrics Report - Oct02" xfId="1811"/>
    <cellStyle name="0_Monthly Metrics Report - Oct02 2" xfId="1812"/>
    <cellStyle name="0_Monthly Metrics Report - Oct02 3" xfId="1813"/>
    <cellStyle name="0_Monthly Metrics Report - Sep02" xfId="1814"/>
    <cellStyle name="0_Monthly Metrics Report - Sep02 2" xfId="1815"/>
    <cellStyle name="0_Monthly Metrics Report - Sep02 3" xfId="1816"/>
    <cellStyle name="0_MonthlyMetricsMay-6-15" xfId="1817"/>
    <cellStyle name="0_MonthlyMetricsMay-6-15 2" xfId="1818"/>
    <cellStyle name="0_MonthlyMetricsMay-6-15 3" xfId="1819"/>
    <cellStyle name="0_MOT.0502.Review.v1" xfId="1820"/>
    <cellStyle name="0_MOT.0502.Review.v1 2" xfId="1821"/>
    <cellStyle name="0_MOT.0502.Review.v1 3" xfId="1822"/>
    <cellStyle name="0_Mother of All Physicals" xfId="1823"/>
    <cellStyle name="0_Mother of All Physicals (697F_12-2004)" xfId="1824"/>
    <cellStyle name="0_Mother of All Physicals (697F_12-2004) 2" xfId="1825"/>
    <cellStyle name="0_Mother of All Physicals (697F_12-2004) 3" xfId="1826"/>
    <cellStyle name="0_Mother of All Physicals 10" xfId="1827"/>
    <cellStyle name="0_Mother of All Physicals 11" xfId="1828"/>
    <cellStyle name="0_Mother of All Physicals 12" xfId="1829"/>
    <cellStyle name="0_Mother of All Physicals 13" xfId="1830"/>
    <cellStyle name="0_Mother of All Physicals 14" xfId="1831"/>
    <cellStyle name="0_Mother of All Physicals 15" xfId="1832"/>
    <cellStyle name="0_Mother of All Physicals 16" xfId="1833"/>
    <cellStyle name="0_Mother of All Physicals 17" xfId="1834"/>
    <cellStyle name="0_Mother of All Physicals 18" xfId="1835"/>
    <cellStyle name="0_Mother of All Physicals 19" xfId="1836"/>
    <cellStyle name="0_Mother of All Physicals 2" xfId="1837"/>
    <cellStyle name="0_Mother of All Physicals 20" xfId="1838"/>
    <cellStyle name="0_Mother of All Physicals 21" xfId="1839"/>
    <cellStyle name="0_Mother of All Physicals 22" xfId="1840"/>
    <cellStyle name="0_Mother of All Physicals 23" xfId="1841"/>
    <cellStyle name="0_Mother of All Physicals 24" xfId="1842"/>
    <cellStyle name="0_Mother of All Physicals 25" xfId="1843"/>
    <cellStyle name="0_Mother of All Physicals 26" xfId="1844"/>
    <cellStyle name="0_Mother of All Physicals 27" xfId="1845"/>
    <cellStyle name="0_Mother of All Physicals 28" xfId="1846"/>
    <cellStyle name="0_Mother of All Physicals 3" xfId="1847"/>
    <cellStyle name="0_Mother of All Physicals 4" xfId="1848"/>
    <cellStyle name="0_Mother of All Physicals 5" xfId="1849"/>
    <cellStyle name="0_Mother of All Physicals 6" xfId="1850"/>
    <cellStyle name="0_Mother of All Physicals 7" xfId="1851"/>
    <cellStyle name="0_Mother of All Physicals 8" xfId="1852"/>
    <cellStyle name="0_Mother of All Physicals 9" xfId="1853"/>
    <cellStyle name="0_mp&amp;l.PJD.v1" xfId="1854"/>
    <cellStyle name="0_mp&amp;l.PJD.v1 2" xfId="1855"/>
    <cellStyle name="0_mp&amp;l.PJD.v1 3" xfId="1856"/>
    <cellStyle name="0_MPL.v2" xfId="1857"/>
    <cellStyle name="0_MPL.v2 2" xfId="1858"/>
    <cellStyle name="0_MPL.v2 3" xfId="1859"/>
    <cellStyle name="0_Mustang_FE_Roadmap.09062006.r0" xfId="1860"/>
    <cellStyle name="0_mxnc_4_21" xfId="1861"/>
    <cellStyle name="0_mxnc_4_21 2" xfId="1862"/>
    <cellStyle name="0_mxnc_4_21 3" xfId="1863"/>
    <cellStyle name="0_N.A. Region Spdg Rel Cost 5-71" xfId="1864"/>
    <cellStyle name="0_N.A. Region Spdg Rel Cost 5-71 2" xfId="1865"/>
    <cellStyle name="0_N.A. Region Spdg Rel Cost 5-71 3" xfId="1866"/>
    <cellStyle name="0_NA 99 HC Slide" xfId="1867"/>
    <cellStyle name="0_NA 99 HC Slide 2" xfId="1868"/>
    <cellStyle name="0_NA 99 HC Slide 3" xfId="1869"/>
    <cellStyle name="0_NA 99 HC Slide_2000canadaslides" xfId="1870"/>
    <cellStyle name="0_NA 99 HC Slide_2000canadaslides 2" xfId="1871"/>
    <cellStyle name="0_NA 99 HC Slide_2000canadaslides 3" xfId="1872"/>
    <cellStyle name="0_NA 99 HC Slide_2000canadaslides_651" xfId="1873"/>
    <cellStyle name="0_NA 99 HC Slide_2000canadaslides_651 2" xfId="1874"/>
    <cellStyle name="0_NA 99 HC Slide_2000canadaslides_651 3" xfId="1875"/>
    <cellStyle name="0_NA 99 HC Slide_2001 111" xfId="1876"/>
    <cellStyle name="0_NA 99 HC Slide_2001 111 2" xfId="1877"/>
    <cellStyle name="0_NA 99 HC Slide_2001 111 3" xfId="1878"/>
    <cellStyle name="0_NA 99 HC Slide_2001 210a" xfId="1879"/>
    <cellStyle name="0_NA 99 HC Slide_2001 210a 2" xfId="1880"/>
    <cellStyle name="0_NA 99 HC Slide_2001 210a 3" xfId="1881"/>
    <cellStyle name="0_NA 99 HC Slide_2001psc728" xfId="1882"/>
    <cellStyle name="0_NA 99 HC Slide_acsg2001" xfId="1883"/>
    <cellStyle name="0_NA 99 HC Slide_acsg2001 2" xfId="1884"/>
    <cellStyle name="0_NA 99 HC Slide_acsg2001 3" xfId="1885"/>
    <cellStyle name="0_NA 99 HC Slide_appen" xfId="1886"/>
    <cellStyle name="0_NA 99 HC Slide_appen 2" xfId="1887"/>
    <cellStyle name="0_NA 99 HC Slide_appen 3" xfId="1888"/>
    <cellStyle name="0_NA 99 HC Slide_AprilIMIOCM" xfId="1889"/>
    <cellStyle name="0_NA 99 HC Slide_Book2" xfId="1890"/>
    <cellStyle name="0_NA 99 HC Slide_Book2 2" xfId="1891"/>
    <cellStyle name="0_NA 99 HC Slide_Book2 3" xfId="1892"/>
    <cellStyle name="0_NA 99 HC Slide_Can_Sat" xfId="1893"/>
    <cellStyle name="0_NA 99 HC Slide_Can_Sat 2" xfId="1894"/>
    <cellStyle name="0_NA 99 HC Slide_Can_Sat 3" xfId="1895"/>
    <cellStyle name="0_NA 99 HC Slide_Credit(111)" xfId="1896"/>
    <cellStyle name="0_NA 99 HC Slide_Credit(111) 2" xfId="1897"/>
    <cellStyle name="0_NA 99 HC Slide_Credit(111) 3" xfId="1898"/>
    <cellStyle name="0_NA 99 HC Slide_Credit(210)" xfId="1899"/>
    <cellStyle name="0_NA 99 HC Slide_Credit(210) 2" xfId="1900"/>
    <cellStyle name="0_NA 99 HC Slide_Credit(210) 3" xfId="1901"/>
    <cellStyle name="0_NA 99 HC Slide_ECM 651" xfId="1902"/>
    <cellStyle name="0_NA 99 HC Slide_ECM 651 2" xfId="1903"/>
    <cellStyle name="0_NA 99 HC Slide_ECM 651 3" xfId="1904"/>
    <cellStyle name="0_NA 99 HC Slide_ecmdeck647" xfId="1905"/>
    <cellStyle name="0_NA 99 HC Slide_ecmdeck647 2" xfId="1906"/>
    <cellStyle name="0_NA 99 HC Slide_ecmdeck647 3" xfId="1907"/>
    <cellStyle name="0_NA 99 HC Slide_LMECM 650" xfId="1908"/>
    <cellStyle name="0_NA 99 HC Slide_LMECM 650 2" xfId="1909"/>
    <cellStyle name="0_NA 99 HC Slide_LMECM 650 3" xfId="1910"/>
    <cellStyle name="0_NA 99 HC Slide_South America Metrics for MS 1p11" xfId="1911"/>
    <cellStyle name="0_NA 99 HC Slide_South America Metrics for MS 1p11 2" xfId="1912"/>
    <cellStyle name="0_NA 99 HC Slide_South America Metrics for MS 1p11 3" xfId="1913"/>
    <cellStyle name="0_NA 99 HC Slide_South America Metrics for MS 2p10" xfId="1914"/>
    <cellStyle name="0_NA 99 HC Slide_South America Metrics for MS 2p10 2" xfId="1915"/>
    <cellStyle name="0_NA 99 HC Slide_South America Metrics for MS 2p10 3" xfId="1916"/>
    <cellStyle name="0_NA 99 HC Slide_US_Meeting_1112001" xfId="1917"/>
    <cellStyle name="0_NA 99 HC Slide_US_Meeting_1112001 2" xfId="1918"/>
    <cellStyle name="0_NA 99 HC Slide_US_Meeting_1112001 3" xfId="1919"/>
    <cellStyle name="0_NA 99 HC Slide_US_Meeting_1112001March" xfId="1920"/>
    <cellStyle name="0_NA 99 HC Slide_US_Meeting_1112001March 2" xfId="1921"/>
    <cellStyle name="0_NA 99 HC Slide_US_Meeting_1112001March 3" xfId="1922"/>
    <cellStyle name="0_NA CBG UPdate 091503" xfId="1923"/>
    <cellStyle name="0_NA CBG UPdate 091503 2" xfId="1924"/>
    <cellStyle name="0_NA CBG UPdate 091503 3" xfId="1925"/>
    <cellStyle name="0_NA detail" xfId="1926"/>
    <cellStyle name="0_NA Detail v3" xfId="1927"/>
    <cellStyle name="0_NA Detail v3 2" xfId="1928"/>
    <cellStyle name="0_NA Detail v3 3" xfId="1929"/>
    <cellStyle name="0_NA Truck CBG Total -- Jan 2001 SoMP -- 1-8 OCM1" xfId="1930"/>
    <cellStyle name="0_NA Truck CBG Total -- Jan 2001 SoMP -- 1-8 OCM1 2" xfId="1931"/>
    <cellStyle name="0_NA Truck CBG Total -- Jan 2001 SoMP -- 1-8 OCM1 3" xfId="1932"/>
    <cellStyle name="0_NA.Fcst.650" xfId="1933"/>
    <cellStyle name="0_NA.Fcst.650 2" xfId="1934"/>
    <cellStyle name="0_NA.Fcst.650 3" xfId="1935"/>
    <cellStyle name="0_NAC Targets as of 1_29_02" xfId="1936"/>
    <cellStyle name="0_NAM.PJD.Fcst649.Backup.v2" xfId="1937"/>
    <cellStyle name="0_NAM.PJD.Fcst649.Backup.v2 2" xfId="1938"/>
    <cellStyle name="0_NAM.PJD.Fcst649.Backup.v2 3" xfId="1939"/>
    <cellStyle name="0_NAMfg.00BPlan.1129.v1" xfId="1940"/>
    <cellStyle name="0_NAMfg.00BPlan.1129.v1 2" xfId="1941"/>
    <cellStyle name="0_NAMfg.00BPlan.1129.v1 3" xfId="1942"/>
    <cellStyle name="0_NAMfg.00BPlan.1129.v2" xfId="1943"/>
    <cellStyle name="0_NAMfg.00BPlan.1129.v2 2" xfId="1944"/>
    <cellStyle name="0_NAMfg.00BPlan.1129.v2 3" xfId="1945"/>
    <cellStyle name="0_NE Ohio Labor Plan--2-17-04" xfId="1946"/>
    <cellStyle name="0_NE Ohio Labor Plan--2-17-04 2" xfId="1947"/>
    <cellStyle name="0_NE Ohio Labor Plan--2-17-04 3" xfId="1948"/>
    <cellStyle name="0_Next Steps" xfId="1949"/>
    <cellStyle name="0_Next Steps 2" xfId="1950"/>
    <cellStyle name="0_Next Steps 3" xfId="1951"/>
    <cellStyle name="0_non-product -stamp bus unit" xfId="1952"/>
    <cellStyle name="0_non-product -stamp bus unit 2" xfId="1953"/>
    <cellStyle name="0_non-product -stamp bus unit 3" xfId="1954"/>
    <cellStyle name="0_Non-RMS_Roadmap_918" xfId="1955"/>
    <cellStyle name="0_Non-RMS_Roadmap_918 2" xfId="1956"/>
    <cellStyle name="0_Non-RMS_Roadmap_918 3" xfId="1957"/>
    <cellStyle name="0_Non-RMS_Roadmap_918_Jan 03 SoMP File_Volvo" xfId="1958"/>
    <cellStyle name="0_Non-RMS_Roadmap_918_Jan 03 SoMP File_Volvo 2" xfId="1959"/>
    <cellStyle name="0_Non-RMS_Roadmap_918_Jan 03 SoMP File_Volvo 3" xfId="1960"/>
    <cellStyle name="0_Non-RMS_Roadmap_918_Volvo last" xfId="1961"/>
    <cellStyle name="0_Non-RMS_Roadmap_918_Volvo last 2" xfId="1962"/>
    <cellStyle name="0_Non-RMS_Roadmap_918_Volvo last 3" xfId="1963"/>
    <cellStyle name="0_Non-RMS_Roadmap_Sep26" xfId="1964"/>
    <cellStyle name="0_Nov27_PWL_Pkg_Jan12Update_ofMat'l_Page" xfId="1965"/>
    <cellStyle name="0_Nov27_PWL_Pkg_Jan12Update_ofMat'l_Page 2" xfId="1966"/>
    <cellStyle name="0_Nov27_PWL_Pkg_Jan12Update_ofMat'l_Page 3" xfId="1967"/>
    <cellStyle name="0_Nov27_PWL_Pkg_Jan12Update_ofMat'l_Page_Jan 03 SoMP File_Volvo" xfId="1968"/>
    <cellStyle name="0_Nov27_PWL_Pkg_Jan12Update_ofMat'l_Page_Jan 03 SoMP File_Volvo 2" xfId="1969"/>
    <cellStyle name="0_Nov27_PWL_Pkg_Jan12Update_ofMat'l_Page_Jan 03 SoMP File_Volvo 3" xfId="1970"/>
    <cellStyle name="0_Nov27_PWL_Pkg_Jan12Update_ofMat'l_Page_Volvo last" xfId="1971"/>
    <cellStyle name="0_Nov27_PWL_Pkg_Jan12Update_ofMat'l_Page_Volvo last 2" xfId="1972"/>
    <cellStyle name="0_Nov27_PWL_Pkg_Jan12Update_ofMat'l_Page_Volvo last 3" xfId="1973"/>
    <cellStyle name="0_Oakville_mop" xfId="1974"/>
    <cellStyle name="0_Oct Metrics" xfId="1975"/>
    <cellStyle name="0_Ohio" xfId="1976"/>
    <cellStyle name="0_Ohio 2" xfId="1977"/>
    <cellStyle name="0_Ohio 3" xfId="1978"/>
    <cellStyle name="0_P221 Aug Glidepath" xfId="1979"/>
    <cellStyle name="0_P221 Aug Glidepath 2" xfId="1980"/>
    <cellStyle name="0_P221 Aug Glidepath 3" xfId="1981"/>
    <cellStyle name="0_P221 Aug SoMP" xfId="1982"/>
    <cellStyle name="0_P221 Aug SoMP 2" xfId="1983"/>
    <cellStyle name="0_P221 Aug SoMP 3" xfId="1984"/>
    <cellStyle name="0_P221 WH Profit Improvement -- Action List ver 2" xfId="1985"/>
    <cellStyle name="0_P221 WH Profit Improvement -- Action List ver 2 2" xfId="1986"/>
    <cellStyle name="0_P221 WH Profit Improvement -- Action List ver 2 3" xfId="1987"/>
    <cellStyle name="0_P221 WH Profit Improvement -- Action List ver 3 - all '05" xfId="1988"/>
    <cellStyle name="0_P221 WH Profit Improvement -- Action List ver 3 - all '05 2" xfId="1989"/>
    <cellStyle name="0_P221 WH Profit Improvement -- Action List ver 3 - all '05 3" xfId="1990"/>
    <cellStyle name="0_P221_Mar14_BoD Backup_2" xfId="1991"/>
    <cellStyle name="0_P221_Mar14_BoD Backup_2 2" xfId="1992"/>
    <cellStyle name="0_P221_Mar14_BoD Backup_2 3" xfId="1993"/>
    <cellStyle name="0_P221_SOMP_01_12_4" xfId="1994"/>
    <cellStyle name="0_P221_SOMP_01_12_4 2" xfId="1995"/>
    <cellStyle name="0_P221_SOMP_01_12_4 3" xfId="1996"/>
    <cellStyle name="0_P221_SOMP_01_12_Calc" xfId="1997"/>
    <cellStyle name="0_P221_SOMP_01_12_Calc 2" xfId="1998"/>
    <cellStyle name="0_P221_SOMP_01_12_Calc 3" xfId="1999"/>
    <cellStyle name="0_P221_SOMP_01_12_Submit2" xfId="2000"/>
    <cellStyle name="0_P221_SOMP_01_12_Submit2 2" xfId="2001"/>
    <cellStyle name="0_P221_SOMP_01_12_Submit2 3" xfId="2002"/>
    <cellStyle name="0_P221_SOMP_02_01_4" xfId="2003"/>
    <cellStyle name="0_P221_SOMP_02_01_4 2" xfId="2004"/>
    <cellStyle name="0_P221_SOMP_02_01_4 3" xfId="2005"/>
    <cellStyle name="0_P221_SOMP_02_01_Submit5" xfId="2006"/>
    <cellStyle name="0_P221_SOMP_02_01_Submit5 2" xfId="2007"/>
    <cellStyle name="0_P221_SOMP_02_01_Submit5 3" xfId="2008"/>
    <cellStyle name="0_P356 SI Content revised 2-3" xfId="2009"/>
    <cellStyle name="0_P356 SI Content revised 2-3 2" xfId="2010"/>
    <cellStyle name="0_P356 SI Content revised 2-3 3" xfId="2011"/>
    <cellStyle name="0_P415 plus Diesel" xfId="2012"/>
    <cellStyle name="0_P415 vol inc" xfId="2013"/>
    <cellStyle name="0_Page 1" xfId="2014"/>
    <cellStyle name="0_Page 1f" xfId="2015"/>
    <cellStyle name="0_Page 1f 2" xfId="2016"/>
    <cellStyle name="0_Page 1f 3" xfId="2017"/>
    <cellStyle name="0_Panel 4 ver2.0" xfId="2018"/>
    <cellStyle name="0_Panel4 R6 (3)" xfId="2019"/>
    <cellStyle name="0_PF Dashboard Template v3.0" xfId="2020"/>
    <cellStyle name="0_Phase-in  7_26_05" xfId="2021"/>
    <cellStyle name="0_Phase-in  7_26_05 2" xfId="2022"/>
    <cellStyle name="0_Phase-in  7_26_05 3" xfId="2023"/>
    <cellStyle name="0_PIR PS2" xfId="2024"/>
    <cellStyle name="0_PIR PS2 2" xfId="2025"/>
    <cellStyle name="0_PIR PS2 3" xfId="2026"/>
    <cellStyle name="0_PJD manpower 10-30 v5" xfId="2027"/>
    <cellStyle name="0_PJD manpower 10-30 v5 2" xfId="2028"/>
    <cellStyle name="0_PJD manpower 10-30 v5 3" xfId="2029"/>
    <cellStyle name="0_PJD Manpower Risk v3" xfId="2030"/>
    <cellStyle name="0_PJD Manpower Risk v3 2" xfId="2031"/>
    <cellStyle name="0_PJD Manpower Risk v3 3" xfId="2032"/>
    <cellStyle name="0_PJD Manpower Risk v4" xfId="2033"/>
    <cellStyle name="0_PJD Manpower Risk v4 2" xfId="2034"/>
    <cellStyle name="0_PJD Manpower Risk v4 3" xfId="2035"/>
    <cellStyle name="0_PJD review" xfId="2036"/>
    <cellStyle name="0_PJD review 2" xfId="2037"/>
    <cellStyle name="0_PJD review 3" xfId="2038"/>
    <cellStyle name="0_PJD Review June 17" xfId="2039"/>
    <cellStyle name="0_PJD Review June 17 2" xfId="2040"/>
    <cellStyle name="0_PJD Review June 17 3" xfId="2041"/>
    <cellStyle name="0_PJD.Fcst651.2+10.R&amp;O.v1" xfId="2042"/>
    <cellStyle name="0_PJD.Fcst651.2+10.R&amp;O.v1 2" xfId="2043"/>
    <cellStyle name="0_PJD.Fcst651.2+10.R&amp;O.v1 3" xfId="2044"/>
    <cellStyle name="0_PJD.Fcst652.3+9.R&amp;O.v1" xfId="2045"/>
    <cellStyle name="0_PJD.Fcst652.3+9.R&amp;O.v1 2" xfId="2046"/>
    <cellStyle name="0_PJD.Fcst652.3+9.R&amp;O.v1 3" xfId="2047"/>
    <cellStyle name="0_PJD.Final.v5" xfId="2048"/>
    <cellStyle name="0_PJD.Final.v5 2" xfId="2049"/>
    <cellStyle name="0_PJD.Final.v5 3" xfId="2050"/>
    <cellStyle name="0_PJD.MOT.032801" xfId="2051"/>
    <cellStyle name="0_PJD.MOT.032801 2" xfId="2052"/>
    <cellStyle name="0_PJD.MOT.032801 3" xfId="2053"/>
    <cellStyle name="0_PJD.Review.0822" xfId="2054"/>
    <cellStyle name="0_PJD.Review.0822 2" xfId="2055"/>
    <cellStyle name="0_PJD.Review.0822 3" xfId="2056"/>
    <cellStyle name="0_PJD.Review.0831" xfId="2057"/>
    <cellStyle name="0_PJD.Review.0831 2" xfId="2058"/>
    <cellStyle name="0_PJD.Review.0831 3" xfId="2059"/>
    <cellStyle name="0_PJDDRL.Forecast.Detail.Review" xfId="2060"/>
    <cellStyle name="0_PJDDRL.Forecast.Detail.Review 2" xfId="2061"/>
    <cellStyle name="0_PJDDRL.Forecast.Detail.Review 3" xfId="2062"/>
    <cellStyle name="0_Plant Profiles - Approved (2006 - 7+5 LRPT)" xfId="2063"/>
    <cellStyle name="0_Plant Profiles - Approved (2006 - 7+5 LRPT) 2" xfId="2064"/>
    <cellStyle name="0_Plant Profiles - Approved (2006 - 7+5 LRPT) 3" xfId="2065"/>
    <cellStyle name="0_Plant targets_2002_10-09_plant" xfId="2066"/>
    <cellStyle name="0_Plant targets_2002_10-09_plant 2" xfId="2067"/>
    <cellStyle name="0_Plant targets_2002_10-09_plant 3" xfId="2068"/>
    <cellStyle name="0_Plant targets_2002_8-03" xfId="2069"/>
    <cellStyle name="0_Plant targets_2002_8-03 2" xfId="2070"/>
    <cellStyle name="0_Plant targets_2002_8-03 3" xfId="2071"/>
    <cellStyle name="0_Plant targets_2002_9-24" xfId="2072"/>
    <cellStyle name="0_Plant targets_2002_9-24 2" xfId="2073"/>
    <cellStyle name="0_Plant targets_2002_9-24 3" xfId="2074"/>
    <cellStyle name="0_Powerpack overview 5_27_05" xfId="2075"/>
    <cellStyle name="0_Powerpack overview 5_27_05 2" xfId="2076"/>
    <cellStyle name="0_Powerpack overview 5_27_05 3" xfId="2077"/>
    <cellStyle name="0_powertrain_260301" xfId="2078"/>
    <cellStyle name="0_PP692" xfId="2079"/>
    <cellStyle name="0_PP692 2" xfId="2080"/>
    <cellStyle name="0_PP692 3" xfId="2081"/>
    <cellStyle name="0_PPR Apr 17" xfId="2082"/>
    <cellStyle name="0_PPR Apr 17 2" xfId="2083"/>
    <cellStyle name="0_PPR Apr 17 3" xfId="2084"/>
    <cellStyle name="0_Prelim BP" xfId="2085"/>
    <cellStyle name="0_Prelim BP 2" xfId="2086"/>
    <cellStyle name="0_Prelim BP 3" xfId="2087"/>
    <cellStyle name="0_Prelim BP_02 to 04RiskAdjustedOutlook_3_4" xfId="2088"/>
    <cellStyle name="0_Prelim BP_02 to 04RiskAdjustedOutlook_3_4 2" xfId="2089"/>
    <cellStyle name="0_Prelim BP_02 to 04RiskAdjustedOutlook_3_4 3" xfId="2090"/>
    <cellStyle name="0_Prelim BP_19 income statement" xfId="2091"/>
    <cellStyle name="0_Prelim BP_19 income statement 2" xfId="2092"/>
    <cellStyle name="0_Prelim BP_19 income statement 3" xfId="2093"/>
    <cellStyle name="0_Prelim BP_2" xfId="2094"/>
    <cellStyle name="0_Prelim BP_2 2" xfId="2095"/>
    <cellStyle name="0_Prelim BP_2 3" xfId="2096"/>
    <cellStyle name="0_Prelim BP_2_RO_Sept10" xfId="2097"/>
    <cellStyle name="0_Prelim BP_2_RO_Sept10 2" xfId="2098"/>
    <cellStyle name="0_Prelim BP_2_RO_Sept10 3" xfId="2099"/>
    <cellStyle name="0_Prelim BP_income statement_10_09" xfId="2100"/>
    <cellStyle name="0_Prelim BP_income statement_10_09 2" xfId="2101"/>
    <cellStyle name="0_Prelim BP_income statement_10_09 3" xfId="2102"/>
    <cellStyle name="0_Profit Improvement Opps (PJD)" xfId="2103"/>
    <cellStyle name="0_Profit Improvement Opps (PJD) 2" xfId="2104"/>
    <cellStyle name="0_Profit Improvement Opps (PJD) 3" xfId="2105"/>
    <cellStyle name="0_Program Summary Issue #8 (5-4-04)" xfId="2106"/>
    <cellStyle name="0_Program Summary Issue #8 (5-4-04) 2" xfId="2107"/>
    <cellStyle name="0_Program Summary Issue #8 (5-4-04) 3" xfId="2108"/>
    <cellStyle name="0_program_volumes_010302" xfId="2109"/>
    <cellStyle name="0_program_volumes_090201" xfId="2110"/>
    <cellStyle name="0_promatrix3" xfId="2111"/>
    <cellStyle name="0_promatrix3 2" xfId="2112"/>
    <cellStyle name="0_promatrix3 3" xfId="2113"/>
    <cellStyle name="0_Proposed two pager" xfId="2114"/>
    <cellStyle name="0_PSBO Study 2647ME Request" xfId="2115"/>
    <cellStyle name="0_ptf02091update2-17-06" xfId="2116"/>
    <cellStyle name="0_PTO 2002-06 BP - Dalton" xfId="2117"/>
    <cellStyle name="0_PTO 2002-06 BP writeup - Dalton1" xfId="2118"/>
    <cellStyle name="0_PTO 2002-06 BP writeup - Dalton1 2" xfId="2119"/>
    <cellStyle name="0_PTO 2002-06 BP writeup - Dalton1 3" xfId="2120"/>
    <cellStyle name="0_PTO Belt Tighten - training 082801" xfId="2121"/>
    <cellStyle name="0_PTO Belt Tighten - training 082801 2" xfId="2122"/>
    <cellStyle name="0_PTO Belt Tighten - training 082801 3" xfId="2123"/>
    <cellStyle name="0_PTO LOH Efficiency pro forma" xfId="2124"/>
    <cellStyle name="0_PTO LOH Efficiency pro forma 2" xfId="2125"/>
    <cellStyle name="0_PTO LOH Efficiency pro forma 3" xfId="2126"/>
    <cellStyle name="0_pto.DL detail fcst 3_20_10" xfId="2127"/>
    <cellStyle name="0_pto.DL detail fcst 3_20_10 2" xfId="2128"/>
    <cellStyle name="0_pto.DL detail fcst 3_20_10 3" xfId="2129"/>
    <cellStyle name="0_Recipients" xfId="2130"/>
    <cellStyle name="0_Recipients 2" xfId="2131"/>
    <cellStyle name="0_Recipients 3" xfId="2132"/>
    <cellStyle name="0_Recipients 4" xfId="2133"/>
    <cellStyle name="0_Regional MAM 2001 models 4th Qtr BOBR" xfId="2134"/>
    <cellStyle name="0_Regional MAM 2001 models 4th Qtr BOBR 2" xfId="2135"/>
    <cellStyle name="0_Regional MAM 2001 models 4th Qtr BOBR 3" xfId="2136"/>
    <cellStyle name="0_Rev. Euro Stat" xfId="2137"/>
    <cellStyle name="0_Rev. Euro Stat_Jan 03 SoMP File_Volvo" xfId="2138"/>
    <cellStyle name="0_Rev. Euro Stat_Jan 03 SoMP File_Volvo 2" xfId="2139"/>
    <cellStyle name="0_Rev. Euro Stat_Jan 03 SoMP File_Volvo 3" xfId="2140"/>
    <cellStyle name="0_Rev. Euro Stat_Volvo last" xfId="2141"/>
    <cellStyle name="0_Rev. Euro Stat_Volvo last 2" xfId="2142"/>
    <cellStyle name="0_Rev. Euro Stat_Volvo last 3" xfId="2143"/>
    <cellStyle name="0_rf102201" xfId="2144"/>
    <cellStyle name="0_rf102201 2" xfId="2145"/>
    <cellStyle name="0_rf102201 3" xfId="2146"/>
    <cellStyle name="0_Risks &amp; Ops (697F_00-2005)" xfId="2147"/>
    <cellStyle name="0_Risks &amp; Ops (697F_00-2005) 2" xfId="2148"/>
    <cellStyle name="0_Risks &amp; Ops (697F_00-2005) 3" xfId="2149"/>
    <cellStyle name="0_Risks &amp; Ops (698F_01-2005)" xfId="2150"/>
    <cellStyle name="0_Risks &amp; Ops (698F_01-2005) 2" xfId="2151"/>
    <cellStyle name="0_Risks &amp; Ops (698F_01-2005) 3" xfId="2152"/>
    <cellStyle name="0_Risks &amp; Ops (699F_02-2005)" xfId="2153"/>
    <cellStyle name="0_Risks &amp; Ops (699F_02-2005) 2" xfId="2154"/>
    <cellStyle name="0_Risks &amp; Ops (699F_02-2005) 3" xfId="2155"/>
    <cellStyle name="0_Risks &amp; Ops (700F_03-2005)" xfId="2156"/>
    <cellStyle name="0_Risks &amp; Ops (700F_03-2005) 2" xfId="2157"/>
    <cellStyle name="0_Risks &amp; Ops (700F_03-2005) 3" xfId="2158"/>
    <cellStyle name="0_Risks &amp; Ops (701F_04-2005)" xfId="2159"/>
    <cellStyle name="0_Risks &amp; Ops (701F_04-2005) 2" xfId="2160"/>
    <cellStyle name="0_Risks &amp; Ops (701F_04-2005) 3" xfId="2161"/>
    <cellStyle name="0_Risks &amp; Ops (702F_05-2005)" xfId="2162"/>
    <cellStyle name="0_Risks &amp; Ops (702F_05-2005) 2" xfId="2163"/>
    <cellStyle name="0_Risks &amp; Ops (702F_05-2005) 3" xfId="2164"/>
    <cellStyle name="0_Risks &amp; Ops (703F_06-2005)" xfId="2165"/>
    <cellStyle name="0_Risks &amp; Ops (703F_06-2005) 2" xfId="2166"/>
    <cellStyle name="0_Risks &amp; Ops (703F_06-2005) 3" xfId="2167"/>
    <cellStyle name="0_Risks &amp; Ops (704F_07-2005)" xfId="2168"/>
    <cellStyle name="0_Risks &amp; Ops (704F_07-2005) 2" xfId="2169"/>
    <cellStyle name="0_Risks &amp; Ops (704F_07-2005) 3" xfId="2170"/>
    <cellStyle name="0_Risks &amp; Ops (705F_08-2005)" xfId="2171"/>
    <cellStyle name="0_Risks &amp; Ops (705F_08-2005) 2" xfId="2172"/>
    <cellStyle name="0_Risks &amp; Ops (705F_08-2005) 3" xfId="2173"/>
    <cellStyle name="0_RJK Review 1.5" xfId="2174"/>
    <cellStyle name="0_RJK Review 1.5 2" xfId="2175"/>
    <cellStyle name="0_RJK Review 1.5 3" xfId="2176"/>
    <cellStyle name="0_RJK Review Package" xfId="2177"/>
    <cellStyle name="0_RLS Budget Review (Incl Vol Overlay)" xfId="2178"/>
    <cellStyle name="0_RLS Budget Review (Incl Vol Overlay) 2" xfId="2179"/>
    <cellStyle name="0_RLS Budget Review (Incl Vol Overlay) 3" xfId="2180"/>
    <cellStyle name="0_RoadMapUpdate BF Apr 2 20022" xfId="2181"/>
    <cellStyle name="0_RoadMapUpdate BF Apr 2 20022 2" xfId="2182"/>
    <cellStyle name="0_RoadMapUpdate BF Apr 2 20022 3" xfId="2183"/>
    <cellStyle name="0_RTMRevision16Bcorrected" xfId="2184"/>
    <cellStyle name="0_RWD V6 Engine PT Unit Program Letter_Timing" xfId="2185"/>
    <cellStyle name="0_RWD V6 Engine PT Unit Program Letter_Timing 2" xfId="2186"/>
    <cellStyle name="0_RWD V6 Engine PT Unit Program Letter_Timing 3" xfId="2187"/>
    <cellStyle name="0_RWD V6 Engine PT Unit Program Letter-Backup" xfId="2188"/>
    <cellStyle name="0_RWD V6 Engine PT Unit Program Letter-Backup 2" xfId="2189"/>
    <cellStyle name="0_RWD V6 Engine PT Unit Program Letter-Backup 3" xfId="2190"/>
    <cellStyle name="0_S197" xfId="2191"/>
    <cellStyle name="0_S197 4.0" xfId="2192"/>
    <cellStyle name="0_S197 II" xfId="2193"/>
    <cellStyle name="0_S197 IV" xfId="2194"/>
    <cellStyle name="0_S197 v4.0" xfId="2195"/>
    <cellStyle name="0_S197 v5.0" xfId="2196"/>
    <cellStyle name="0_Salary Headcount" xfId="2197"/>
    <cellStyle name="0_Salary Headcount_02 to 04RiskAdjustedOutlook_3_4" xfId="2198"/>
    <cellStyle name="0_Salary Headcount_02 to 04RiskAdjustedOutlook_3_4 2" xfId="2199"/>
    <cellStyle name="0_Salary Headcount_02 to 04RiskAdjustedOutlook_3_4 3" xfId="2200"/>
    <cellStyle name="0_Salary Headcount_19 income statement" xfId="2201"/>
    <cellStyle name="0_Salary Headcount_19 income statement 2" xfId="2202"/>
    <cellStyle name="0_Salary Headcount_19 income statement 3" xfId="2203"/>
    <cellStyle name="0_Salary Headcount_2" xfId="2204"/>
    <cellStyle name="0_Salary Headcount_2 2" xfId="2205"/>
    <cellStyle name="0_Salary Headcount_2 3" xfId="2206"/>
    <cellStyle name="0_Salary Headcount_2_RO_Sept10" xfId="2207"/>
    <cellStyle name="0_Salary Headcount_2_RO_Sept10 2" xfId="2208"/>
    <cellStyle name="0_Salary Headcount_2_RO_Sept10 3" xfId="2209"/>
    <cellStyle name="0_Salary Headcount_Controllers.Review.CBG" xfId="2210"/>
    <cellStyle name="0_Salary Headcount_income statement_10_09" xfId="2211"/>
    <cellStyle name="0_Salary Headcount_income statement_10_09 2" xfId="2212"/>
    <cellStyle name="0_Salary Headcount_income statement_10_09 3" xfId="2213"/>
    <cellStyle name="0_Salary Headcount_labor_status - v2" xfId="2214"/>
    <cellStyle name="0_Salary Headcount_labor_status - v2 2" xfId="2215"/>
    <cellStyle name="0_Salary Headcount_labor_status - v2 3" xfId="2216"/>
    <cellStyle name="0_SampleLabelChart" xfId="2217"/>
    <cellStyle name="0_SampleLabelCharts" xfId="2218"/>
    <cellStyle name="0_SBP for Master Deck" xfId="2219"/>
    <cellStyle name="0_SBP for Master Deck 2" xfId="2220"/>
    <cellStyle name="0_SBP for Master Deck 3" xfId="2221"/>
    <cellStyle name="0_SBU Manpower SUBGEN Monthly" xfId="2222"/>
    <cellStyle name="0_SBU Manpower SUBGEN Monthly 2" xfId="2223"/>
    <cellStyle name="0_SBU Manpower SUBGEN Monthly 3" xfId="2224"/>
    <cellStyle name="0_SBU Manpower SUBGEN Monthly v3" xfId="2225"/>
    <cellStyle name="0_SBU Manpower SUBGEN Monthly v3 2" xfId="2226"/>
    <cellStyle name="0_SBU Manpower SUBGEN Monthly v3 3" xfId="2227"/>
    <cellStyle name="0_SE Michigan Labor Requirements - Placement21" xfId="2228"/>
    <cellStyle name="0_SE Michigan Labor Requirements - Placement21 2" xfId="2229"/>
    <cellStyle name="0_SE Michigan Labor Requirements - Placement21 3" xfId="2230"/>
    <cellStyle name="0_second_books_suv.futuring.051106_VDE_4_16e.final.presentation" xfId="2231"/>
    <cellStyle name="0_SHO Review Deck 12+0 v1" xfId="2232"/>
    <cellStyle name="0_SHO Review Deck 12+0 v1 2" xfId="2233"/>
    <cellStyle name="0_SHO Review Deck 12+0 v1 3" xfId="2234"/>
    <cellStyle name="0_Sisken 0 engine study package - 2015MY 2.XL GTDI u PS FWDRWD-Cost Study #2820 8_18_09" xfId="2235"/>
    <cellStyle name="0_SoMP Cover Page" xfId="2236"/>
    <cellStyle name="0_SoMP Cover Page 2" xfId="2237"/>
    <cellStyle name="0_SoMP Cover Page 3" xfId="2238"/>
    <cellStyle name="0_SoMP History Chart - January" xfId="2239"/>
    <cellStyle name="0_SoMP History Chart - November" xfId="2240"/>
    <cellStyle name="0_SoMP History Chart - October Final" xfId="2241"/>
    <cellStyle name="0_Somp history chart November final" xfId="2242"/>
    <cellStyle name="0_SOMP_Augl_03_5R110 Gas Program" xfId="2243"/>
    <cellStyle name="0_SOMP_Augl_03_5R110 Gas Program 2" xfId="2244"/>
    <cellStyle name="0_SOMP_Augl_03_5R110 Gas Program 3" xfId="2245"/>
    <cellStyle name="0_somp_roadmap 08" xfId="2246"/>
    <cellStyle name="0_somp_roadmap 08 2" xfId="2247"/>
    <cellStyle name="0_somp_roadmap 08 3" xfId="2248"/>
    <cellStyle name="0_somp_roadmap 8b" xfId="2249"/>
    <cellStyle name="0_somp_roadmap 8b 2" xfId="2250"/>
    <cellStyle name="0_somp_roadmap 8b 3" xfId="2251"/>
    <cellStyle name="0_Sourcing Council" xfId="2252"/>
    <cellStyle name="0_Sourcing Council1" xfId="2253"/>
    <cellStyle name="0_South america" xfId="2254"/>
    <cellStyle name="0_South america Metrics for MS" xfId="2255"/>
    <cellStyle name="0_South America Metrics for MS 6p6" xfId="2256"/>
    <cellStyle name="0_South America Metrics for MS 7p5" xfId="2257"/>
    <cellStyle name="0_South America Metrics for MS 8p4" xfId="2258"/>
    <cellStyle name="0_South America Metrics for MS 9p3" xfId="2259"/>
    <cellStyle name="0_SPI vs FE PTC" xfId="2260"/>
    <cellStyle name="0_SPI vs FE PTC 2" xfId="2261"/>
    <cellStyle name="0_Sport Common Profit Model" xfId="2262"/>
    <cellStyle name="0_Sport Common Profit Model 2" xfId="2263"/>
    <cellStyle name="0_Sport Common Profit Model 3" xfId="2264"/>
    <cellStyle name="0_Staff Revised Manpower Summary v11 No Contract" xfId="2265"/>
    <cellStyle name="0_Staff Revised Manpower Summary v11 No Contract 2" xfId="2266"/>
    <cellStyle name="0_Staff Revised Manpower Summary v11 No Contract 3" xfId="2267"/>
    <cellStyle name="0_Staff Revised Manpower Summary v8 No Contract" xfId="2268"/>
    <cellStyle name="0_Staff Revised Manpower Summary v8 No Contract 2" xfId="2269"/>
    <cellStyle name="0_Staff Revised Manpower Summary v8 No Contract 3" xfId="2270"/>
    <cellStyle name="0_Staff Revised Manpower Summary v9 No Contract" xfId="2271"/>
    <cellStyle name="0_Staff Revised Manpower Summary v9 No Contract 2" xfId="2272"/>
    <cellStyle name="0_Staff Revised Manpower Summary v9 No Contract 3" xfId="2273"/>
    <cellStyle name="0_Stair_PA2_" xfId="2274"/>
    <cellStyle name="0_stamping spending &amp; assets" xfId="2275"/>
    <cellStyle name="0_stamping spending &amp; assets 2" xfId="2276"/>
    <cellStyle name="0_stamping spending &amp; assets 3" xfId="2277"/>
    <cellStyle name="0_Status vs PA 9-16-02" xfId="2278"/>
    <cellStyle name="0_Status vs PA 9-16-02 2" xfId="2279"/>
    <cellStyle name="0_Status vs PA 9-16-02 3" xfId="2280"/>
    <cellStyle name="0_statusroadmap bw prior" xfId="2281"/>
    <cellStyle name="0_statusroadmap bw prior 2" xfId="2282"/>
    <cellStyle name="0_statusroadmap bw prior 3" xfId="2283"/>
    <cellStyle name="0_Stevens Headcount Risk" xfId="2284"/>
    <cellStyle name="0_Study#2820 2xL GTDI ME Contact List" xfId="2285"/>
    <cellStyle name="0_Study#2820 2xL GTDI ME Contact List 2" xfId="2286"/>
    <cellStyle name="0_Study#2820 2xL GTDI ME Contact List 3" xfId="2287"/>
    <cellStyle name="0_Study2647 METimng_LLF" xfId="2288"/>
    <cellStyle name="0_Study2647 METimng_LLF 2" xfId="2289"/>
    <cellStyle name="0_Study2647 METimng_LLF 3" xfId="2290"/>
    <cellStyle name="0_Study2647 PrePAFundingR1 Cyl Head" xfId="2291"/>
    <cellStyle name="0_Study2647 PrePAFundingR1 Cyl Head 2" xfId="2292"/>
    <cellStyle name="0_Study2647 PrePAFundingR1 Cyl Head 3" xfId="2293"/>
    <cellStyle name="0_Study2647gofastLLFsummary" xfId="2294"/>
    <cellStyle name="0_Sub B" xfId="2295"/>
    <cellStyle name="0_Sub B 2" xfId="2296"/>
    <cellStyle name="0_Sub B 3" xfId="2297"/>
    <cellStyle name="0_Sub B_1" xfId="2298"/>
    <cellStyle name="0_Sub B_1 2" xfId="2299"/>
    <cellStyle name="0_Sub B_1 3" xfId="2300"/>
    <cellStyle name="0_Sub B_1_Page 1f" xfId="2301"/>
    <cellStyle name="0_Sub B_1_Page 1f 2" xfId="2302"/>
    <cellStyle name="0_Sub B_1_Page 1f 3" xfId="2303"/>
    <cellStyle name="0_Sub B_Page 1f" xfId="2304"/>
    <cellStyle name="0_Sub B_Page 1f 2" xfId="2305"/>
    <cellStyle name="0_Sub B_Page 1f 3" xfId="2306"/>
    <cellStyle name="0_Submission1" xfId="2307"/>
    <cellStyle name="0_Summary" xfId="2308"/>
    <cellStyle name="0_Summary - April SoMP - Filed" xfId="2309"/>
    <cellStyle name="0_Summary - April SoMP - Filed 2" xfId="2310"/>
    <cellStyle name="0_Summary - April SoMP - Filed 3" xfId="2311"/>
    <cellStyle name="0_Summary Forecast" xfId="2312"/>
    <cellStyle name="0_Summary Words Rewrite" xfId="2313"/>
    <cellStyle name="0_Summary Words Rewrite 2" xfId="2314"/>
    <cellStyle name="0_Summary Words Rewrite 3" xfId="2315"/>
    <cellStyle name="0_Summary_2000canadaslides" xfId="2316"/>
    <cellStyle name="0_Summary_2000canadaslides_651" xfId="2317"/>
    <cellStyle name="0_Summary_2001 111" xfId="2318"/>
    <cellStyle name="0_Summary_2001 210a" xfId="2319"/>
    <cellStyle name="0_Summary_2001psc728" xfId="2320"/>
    <cellStyle name="0_Summary_acsg2001" xfId="2321"/>
    <cellStyle name="0_Summary_appen" xfId="2322"/>
    <cellStyle name="0_Summary_AprilIMIOCM" xfId="2323"/>
    <cellStyle name="0_Summary_Book2" xfId="2324"/>
    <cellStyle name="0_Summary_Can_Sat" xfId="2325"/>
    <cellStyle name="0_Summary_Credit(111)" xfId="2326"/>
    <cellStyle name="0_Summary_Credit(210)" xfId="2327"/>
    <cellStyle name="0_Summary_ECM 651" xfId="2328"/>
    <cellStyle name="0_Summary_ecmdeck647" xfId="2329"/>
    <cellStyle name="0_Summary_LMECM 650" xfId="2330"/>
    <cellStyle name="0_Summary_South America Metrics for MS 1p11" xfId="2331"/>
    <cellStyle name="0_Summary_South America Metrics for MS 2p10" xfId="2332"/>
    <cellStyle name="0_Summary_US_Meeting_1112001" xfId="2333"/>
    <cellStyle name="0_Summary_US_Meeting_1112001March" xfId="2334"/>
    <cellStyle name="0_summary1" xfId="2335"/>
    <cellStyle name="0_summary1 2" xfId="2336"/>
    <cellStyle name="0_summary1 3" xfId="2337"/>
    <cellStyle name="0_suv.futuring.032206_VDE_4_r16" xfId="2338"/>
    <cellStyle name="0_suv.futuring.032206_VDE_9_06_2006_EPA_data.r0" xfId="2339"/>
    <cellStyle name="0_suv.futuring.04_03_r17" xfId="2340"/>
    <cellStyle name="0_Szczupak review 25Jul r1" xfId="2341"/>
    <cellStyle name="0_Targets to Jeff 1_23_02" xfId="2342"/>
    <cellStyle name="0_Top_Ten_Mar04" xfId="2343"/>
    <cellStyle name="0_Top_Ten_Mar04 2" xfId="2344"/>
    <cellStyle name="0_Top_Ten_Mar04 3" xfId="2345"/>
    <cellStyle name="0_Top25" xfId="2346"/>
    <cellStyle name="0_Top25 2" xfId="2347"/>
    <cellStyle name="0_Top25 3" xfId="2348"/>
    <cellStyle name="0_Total" xfId="2349"/>
    <cellStyle name="0_Total.Mfg.v2.4+8.Update" xfId="2350"/>
    <cellStyle name="0_Total.Mfg.v2.4+8.Update 2" xfId="2351"/>
    <cellStyle name="0_Total.Mfg.v2.4+8.Update 3" xfId="2352"/>
    <cellStyle name="0_Total_02 to 04RiskAdjustedOutlook_3_4" xfId="2353"/>
    <cellStyle name="0_Total_02 to 04RiskAdjustedOutlook_3_4 2" xfId="2354"/>
    <cellStyle name="0_Total_02 to 04RiskAdjustedOutlook_3_4 3" xfId="2355"/>
    <cellStyle name="0_Total_19 income statement" xfId="2356"/>
    <cellStyle name="0_Total_19 income statement 2" xfId="2357"/>
    <cellStyle name="0_Total_19 income statement 3" xfId="2358"/>
    <cellStyle name="0_Total_2" xfId="2359"/>
    <cellStyle name="0_Total_2 2" xfId="2360"/>
    <cellStyle name="0_Total_2 3" xfId="2361"/>
    <cellStyle name="0_Total_2_RO_Sept10" xfId="2362"/>
    <cellStyle name="0_Total_2_RO_Sept10 2" xfId="2363"/>
    <cellStyle name="0_Total_2_RO_Sept10 3" xfId="2364"/>
    <cellStyle name="0_Total_Controllers.Review.CBG" xfId="2365"/>
    <cellStyle name="0_Total_income statement_10_09" xfId="2366"/>
    <cellStyle name="0_Total_income statement_10_09 2" xfId="2367"/>
    <cellStyle name="0_Total_income statement_10_09 3" xfId="2368"/>
    <cellStyle name="0_Total_labor_status - v2" xfId="2369"/>
    <cellStyle name="0_Total_labor_status - v2 2" xfId="2370"/>
    <cellStyle name="0_Total_labor_status - v2 3" xfId="2371"/>
    <cellStyle name="0_Totals" xfId="2372"/>
    <cellStyle name="0_Totals_acsg2001" xfId="2373"/>
    <cellStyle name="0_Totals_appen" xfId="2374"/>
    <cellStyle name="0_Totals_AprilIMIOCM" xfId="2375"/>
    <cellStyle name="0_Totals_Book2" xfId="2376"/>
    <cellStyle name="0_Totals_ecmdeck647" xfId="2377"/>
    <cellStyle name="0_Transit Answer" xfId="2378"/>
    <cellStyle name="0_Transit Answer 2" xfId="2379"/>
    <cellStyle name="0_Transit Answer 3" xfId="2380"/>
    <cellStyle name="0_U.S. Economics" xfId="2381"/>
    <cellStyle name="0_U.S. Economics 2" xfId="2382"/>
    <cellStyle name="0_U.S. Economics 3" xfId="2383"/>
    <cellStyle name="0_U.S. Economics 4" xfId="2384"/>
    <cellStyle name="0_U.S. Seg  Feedback form.2002A Key Const. Workplan.Final" xfId="2385"/>
    <cellStyle name="0_U.S. Seg  Feedback form.2002A Key Const. Workplan.Final 2" xfId="2386"/>
    <cellStyle name="0_U204 Aug03 Glidepath" xfId="2387"/>
    <cellStyle name="0_U204 Aug03 Glidepath 2" xfId="2388"/>
    <cellStyle name="0_U204 Aug03 Glidepath 3" xfId="2389"/>
    <cellStyle name="0_U204 Aug03 SoMP 8.7.03" xfId="2390"/>
    <cellStyle name="0_U204 Aug03 SoMP 8.7.03 2" xfId="2391"/>
    <cellStyle name="0_U204 Aug03 SoMP 8.7.03 3" xfId="2392"/>
    <cellStyle name="0_u222 4x2 label chart prior calculation process" xfId="2393"/>
    <cellStyle name="0_U22x CAFE System Eng Challenge_5_15b_woudstra_vol2006A_2012" xfId="2394"/>
    <cellStyle name="0_U22x CAFE System Eng Challenge_5_15c_woudstra_vol2006A_2012" xfId="2395"/>
    <cellStyle name="0_U22x_FE Roadmap 11.09.r0" xfId="2396"/>
    <cellStyle name="0_U22x_FE Roadmap 12_05.challenge.MAFE.Impact.r0" xfId="2397"/>
    <cellStyle name="0_U22x_MAFE_08_22_2006_mix_rates.r0" xfId="2398"/>
    <cellStyle name="0_U22x_Woudstra_2010_Summary_MAFE_09_20_2006.r0" xfId="2399"/>
    <cellStyle name="0_U22x_Woudstra_2010_Summary_MAFE_09_22_2006.r0" xfId="2400"/>
    <cellStyle name="0_U251 Labor Summary for Russo Review (2.3.03)" xfId="2401"/>
    <cellStyle name="0_U251 Labor Summary for Russo Review (2.3.03) 2" xfId="2402"/>
    <cellStyle name="0_U251 Labor Summary for Russo Review (2.3.03) 3" xfId="2403"/>
    <cellStyle name="0_U251 PA VO Mgt Review" xfId="2404"/>
    <cellStyle name="0_U251 PA VO Mgt Review 2" xfId="2405"/>
    <cellStyle name="0_U251 PA VO Mgt Review 3" xfId="2406"/>
    <cellStyle name="0_U251 SoMP_Explorer_August_2003_R3" xfId="2407"/>
    <cellStyle name="0_U251 SoMP_Explorer_August_2003_R3 2" xfId="2408"/>
    <cellStyle name="0_U251 SoMP_Explorer_August_2003_R3 3" xfId="2409"/>
    <cellStyle name="0_U251 SoMP_Mountaineer_August_2003_r4" xfId="2410"/>
    <cellStyle name="0_U251 SoMP_Mountaineer_August_2003_r4 2" xfId="2411"/>
    <cellStyle name="0_U251 SoMP_Mountaineer_August_2003_r4 3" xfId="2412"/>
    <cellStyle name="0_U251meeting" xfId="2413"/>
    <cellStyle name="0_U251meeting 2" xfId="2414"/>
    <cellStyle name="0_U251meeting 3" xfId="2415"/>
    <cellStyle name="0_U251meeting1" xfId="2416"/>
    <cellStyle name="0_U251meeting1 2" xfId="2417"/>
    <cellStyle name="0_U251meeting1 3" xfId="2418"/>
    <cellStyle name="0_U368 Common Profit Model" xfId="2419"/>
    <cellStyle name="0_U368 Common Profit Model 2" xfId="2420"/>
    <cellStyle name="0_U368 Common Profit Model 3" xfId="2421"/>
    <cellStyle name="0_U368_9_Overview_Feb14" xfId="2422"/>
    <cellStyle name="0_U368_9_Overview_Feb14 2" xfId="2423"/>
    <cellStyle name="0_U368_9_Overview_Feb14 3" xfId="2424"/>
    <cellStyle name="0_U369 Common Profit Model" xfId="2425"/>
    <cellStyle name="0_U369 Common Profit Model 2" xfId="2426"/>
    <cellStyle name="0_U369 Common Profit Model 3" xfId="2427"/>
    <cellStyle name="0_U377 Performance Feel Health Chart 040706" xfId="2428"/>
    <cellStyle name="0_U377 Performance Feel Health Chart 040706 2" xfId="2429"/>
    <cellStyle name="0_U377_Fuel Economy Roadmap_wOpportunities_040606" xfId="2430"/>
    <cellStyle name="0_U377_Fuel Economy Roadmap_wOpportunities_sCVSP_042006" xfId="2431"/>
    <cellStyle name="0_U377_MAFE_May_2007_RMSummary_r0" xfId="2432"/>
    <cellStyle name="0_UCA-FoE Diesel 10-02-15 (2)" xfId="2433"/>
    <cellStyle name="0_UCA-FoE Petrol 10-02-15 (2)" xfId="2434"/>
    <cellStyle name="0_Unit PS_GTDI-TiVCT V6 Engine WorkBook" xfId="2435"/>
    <cellStyle name="0_Unit PS_GTDI-TiVCT V6 Engine WorkBook 2" xfId="2436"/>
    <cellStyle name="0_Unit PS_GTDI-TiVCT V6 Engine WorkBook 3" xfId="2437"/>
    <cellStyle name="0_US_Meeting_1112001" xfId="2438"/>
    <cellStyle name="0_US_Meeting_1112001March" xfId="2439"/>
    <cellStyle name="0_V229 August 2003 SoMP -August7(FINAL)" xfId="2440"/>
    <cellStyle name="0_V229 August 2003 SoMP -August7(FINAL) 2" xfId="2441"/>
    <cellStyle name="0_V229 August 2003 SoMP -August7(FINAL) 3" xfId="2442"/>
    <cellStyle name="0_V8 V10 3V August 03" xfId="2443"/>
    <cellStyle name="0_V8 V10 3V August 03 2" xfId="2444"/>
    <cellStyle name="0_V8 V10 3V August 03 3" xfId="2445"/>
    <cellStyle name="0_vc detail" xfId="2446"/>
    <cellStyle name="0_vc detail 2" xfId="2447"/>
    <cellStyle name="0_vc detail 3" xfId="2448"/>
    <cellStyle name="0_Veh Vol Mtg Constituents.2001A" xfId="2449"/>
    <cellStyle name="0_Veh Vol Mtg Constituents.2001A 2" xfId="2450"/>
    <cellStyle name="0_VehPerfSumm" xfId="2451"/>
    <cellStyle name="0_VO Management Review Template - D219258Onepager" xfId="2452"/>
    <cellStyle name="0_VO Management Review Template - D219258Onepager 2" xfId="2453"/>
    <cellStyle name="0_VO Management Review Template - D219258Onepager 3" xfId="2454"/>
    <cellStyle name="0_VO Management Review Template - F236" xfId="2455"/>
    <cellStyle name="0_VO Management Review Template - F236 2" xfId="2456"/>
    <cellStyle name="0_VO Management Review Template - F236 3" xfId="2457"/>
    <cellStyle name="0_Volume" xfId="2458"/>
    <cellStyle name="0_Volume Backup_692a" xfId="2459"/>
    <cellStyle name="0_Volume Backup_692a 2" xfId="2460"/>
    <cellStyle name="0_Volume Backup_692a 3" xfId="2461"/>
    <cellStyle name="0_Volume.Summary.3+9" xfId="2462"/>
    <cellStyle name="0_Volume.Summary.3+9 2" xfId="2463"/>
    <cellStyle name="0_Volume.Summary.3+9 3" xfId="2464"/>
    <cellStyle name="0_volumes" xfId="2465"/>
    <cellStyle name="0_Volumes - Gemini Planning Deck - Lion V6" xfId="2466"/>
    <cellStyle name="0_Volumes - Gemini Planning Deck - Lion V6 2" xfId="2467"/>
    <cellStyle name="0_Volumes - Gemini Planning Deck - Lion V6 3" xfId="2468"/>
    <cellStyle name="0_Volumes - Gemini Planning Deck - Lion V6_Jan 03 SoMP File_Volvo" xfId="2469"/>
    <cellStyle name="0_Volumes - Gemini Planning Deck - Lion V6_Jan 03 SoMP File_Volvo 2" xfId="2470"/>
    <cellStyle name="0_Volumes - Gemini Planning Deck - Lion V6_Jan 03 SoMP File_Volvo 3" xfId="2471"/>
    <cellStyle name="0_Volumes - Gemini Planning Deck - Lion V6_Volvo last" xfId="2472"/>
    <cellStyle name="0_Volumes - Gemini Planning Deck - Lion V6_Volvo last 2" xfId="2473"/>
    <cellStyle name="0_Volumes - Gemini Planning Deck - Lion V6_Volvo last 3" xfId="2474"/>
    <cellStyle name="0_volumes1" xfId="2475"/>
    <cellStyle name="0_volumes2" xfId="2476"/>
    <cellStyle name="0_Warranty SoMP_MY_1-11-02" xfId="2477"/>
    <cellStyle name="0_Warranty SoMP_MY_1-11-02 2" xfId="2478"/>
    <cellStyle name="0_Warranty SoMP_MY_1-11-02 3" xfId="2479"/>
    <cellStyle name="0_WAY 2008 MY C170 FMCS 8.25.04 " xfId="2480"/>
    <cellStyle name="0_WAY 2008 MY C170 FMCS 8.25.04 MBO" xfId="2481"/>
    <cellStyle name="0_WAY 2008 MY C170 FMCS 8.27.04 MBO (blackout out RM)" xfId="2482"/>
    <cellStyle name="0_Worst Case Diesel Hurricane 2004A" xfId="2483"/>
    <cellStyle name="0_XX97CALB" xfId="2484"/>
    <cellStyle name="0_XX97CALB_02 to 04RiskAdjustedOutlook_3_4" xfId="2485"/>
    <cellStyle name="0_XX97CALB_02 to 04RiskAdjustedOutlook_3_4 2" xfId="2486"/>
    <cellStyle name="0_XX97CALB_02 to 04RiskAdjustedOutlook_3_4 3" xfId="2487"/>
    <cellStyle name="0_XX97CALB_19 income statement" xfId="2488"/>
    <cellStyle name="0_XX97CALB_19 income statement 2" xfId="2489"/>
    <cellStyle name="0_XX97CALB_19 income statement 3" xfId="2490"/>
    <cellStyle name="0_XX97CALB_2" xfId="2491"/>
    <cellStyle name="0_XX97CALB_2 2" xfId="2492"/>
    <cellStyle name="0_XX97CALB_2 3" xfId="2493"/>
    <cellStyle name="0_XX97CALB_2_RO_Sept10" xfId="2494"/>
    <cellStyle name="0_XX97CALB_2_RO_Sept10 2" xfId="2495"/>
    <cellStyle name="0_XX97CALB_2_RO_Sept10 3" xfId="2496"/>
    <cellStyle name="0_XX97CALB_Controllers.Review.CBG" xfId="2497"/>
    <cellStyle name="0_XX97CALB_income statement_10_09" xfId="2498"/>
    <cellStyle name="0_XX97CALB_income statement_10_09 2" xfId="2499"/>
    <cellStyle name="0_XX97CALB_income statement_10_09 3" xfId="2500"/>
    <cellStyle name="0_XX97CALB_labor_status - v2" xfId="2501"/>
    <cellStyle name="0_XX97CALB_labor_status - v2 2" xfId="2502"/>
    <cellStyle name="0_XX97CALB_labor_status - v2 3" xfId="2503"/>
    <cellStyle name="0_XX98CALB" xfId="2504"/>
    <cellStyle name="0_XX98CALB 2" xfId="2505"/>
    <cellStyle name="0_XX98CALB 3" xfId="2506"/>
    <cellStyle name="0_XX98CALB_07 MY POWERPACK  CO CAR INTAKE composite TBA18" xfId="2507"/>
    <cellStyle name="0_XX98CALB_07 MY POWERPACK  CO CAR INTAKE composite TBA18 2" xfId="2508"/>
    <cellStyle name="0_XX98CALB_07 MY POWERPACK  CO CAR INTAKE composite TBA18 3" xfId="2509"/>
    <cellStyle name="0_XX98CALB_17Nov04 Task Force Report out with DS 5" xfId="2510"/>
    <cellStyle name="0_XX98CALB_17Nov04 Task Force Report out with DS 5 2" xfId="2511"/>
    <cellStyle name="0_XX98CALB_17Nov04 Task Force Report out with DS 5 3" xfId="2512"/>
    <cellStyle name="0_XX98CALB_2.3L CD338 SoMP_ver2" xfId="2513"/>
    <cellStyle name="0_XX98CALB_2.3L CD338 SoMP_ver2 2" xfId="2514"/>
    <cellStyle name="0_XX98CALB_2.3L CD338 SoMP_ver2 3" xfId="2515"/>
    <cellStyle name="0_XX98CALB_2005MY 3V Financials 4-10-02a" xfId="2516"/>
    <cellStyle name="0_XX98CALB_2005MY 3V Financials 4-10-02a 2" xfId="2517"/>
    <cellStyle name="0_XX98CALB_2005MY 3V Financials 4-10-02a 3" xfId="2518"/>
    <cellStyle name="0_XX98CALB_2008A_Phase-In" xfId="2519"/>
    <cellStyle name="0_XX98CALB_2008A_Phase-In 2" xfId="2520"/>
    <cellStyle name="0_XX98CALB_2008A_Phase-In 3" xfId="2521"/>
    <cellStyle name="0_XX98CALB_2008A-VolumeOverlay_2011MY GTDI uPA FWDRWD  Cost Study 2757" xfId="2522"/>
    <cellStyle name="0_XX98CALB_2008A-VolumeOverlay_2011MY GTDI uPA FWDRWD  Cost Study 2757 2" xfId="2523"/>
    <cellStyle name="0_XX98CALB_2008A-VolumeOverlay_2011MY GTDI uPA FWDRWD  Cost Study 2757 3" xfId="2524"/>
    <cellStyle name="0_XX98CALB_2009_U377_Fuel Economy UPV0 Engineering Status Summary_v1" xfId="2525"/>
    <cellStyle name="0_XX98CALB_2009_U377_Fuel Economy UPV0 Engineering Status Summary_v1 2" xfId="2526"/>
    <cellStyle name="0_XX98CALB_2009_U377_Fuel Economy UPV0 Engineering Status Summary_v1_FNA Label Chart v3.1 (working)" xfId="2527"/>
    <cellStyle name="0_XX98CALB_2009_U377_Fuel Economy UPV0 Engineering Status Summary_v1_FNA Label Chart v3.1 (working) 2" xfId="2528"/>
    <cellStyle name="0_XX98CALB_2009_U377_Fuel Economy UPV0 Engineering Status Summary_v1_FNA Panel 4 - Car v3.0beta" xfId="2529"/>
    <cellStyle name="0_XX98CALB_2009_U377_Fuel Economy UPV0 Engineering Status Summary_v1_FNA Panel 4 - Car v3.0beta 2" xfId="2530"/>
    <cellStyle name="0_XX98CALB_2009MY U377 PF Attribute Dashboard 111606" xfId="2531"/>
    <cellStyle name="0_XX98CALB_2009MY U377 PF Attribute Dashboard 111606 2" xfId="2532"/>
    <cellStyle name="0_XX98CALB_2009MY U377 PF Attribute Dashboard 111606_FNA Label Chart v3.1 (working)" xfId="2533"/>
    <cellStyle name="0_XX98CALB_2009MY U377 PF Attribute Dashboard 111606_FNA Label Chart v3.1 (working) 2" xfId="2534"/>
    <cellStyle name="0_XX98CALB_2009MY U377 PF Attribute Dashboard 111606_FNA Panel 4 - Car v3.0beta" xfId="2535"/>
    <cellStyle name="0_XX98CALB_2009MY U377 PF Attribute Dashboard 111606_FNA Panel 4 - Car v3.0beta 2" xfId="2536"/>
    <cellStyle name="0_XX98CALB_2010 D258 CloudChart" xfId="2537"/>
    <cellStyle name="0_XX98CALB_2010 D258 CloudChart 2" xfId="2538"/>
    <cellStyle name="0_XX98CALB_2010.D3.FE.Dashboard.r21" xfId="2539"/>
    <cellStyle name="0_XX98CALB_2010.D3.FE.Dashboard.r21 2" xfId="2540"/>
    <cellStyle name="0_XX98CALB_2010_S197_Fuel Economy functional checklists_v10" xfId="2541"/>
    <cellStyle name="0_XX98CALB_2010_S197_Fuel Economy functional checklists_v10 2" xfId="2542"/>
    <cellStyle name="0_XX98CALB_2010_S197_Fuel Economy functional checklists_v10_2010.D3.FE.Dashboard.r32" xfId="2543"/>
    <cellStyle name="0_XX98CALB_2010_S197_Fuel Economy functional checklists_v10_2010.D3.FE.Dashboard.r32 2" xfId="2544"/>
    <cellStyle name="0_XX98CALB_2010_S197_Fuel Economy functional checklists_v10_2010.D3.FE.Dashboard.r32_AugAUDIT" xfId="2545"/>
    <cellStyle name="0_XX98CALB_2010_S197_Fuel Economy functional checklists_v10_2010.D3.FE.Dashboard.r32_AugAUDIT 2" xfId="2546"/>
    <cellStyle name="0_XX98CALB_2010_S197_Fuel Economy functional checklists_v10_2011 U38x FE Attribute Dashboard r21 (2)" xfId="2547"/>
    <cellStyle name="0_XX98CALB_2010_S197_Fuel Economy functional checklists_v10_2011 U38x FE Attribute Dashboard r21 (2) 2" xfId="2548"/>
    <cellStyle name="0_XX98CALB_2010_S197_Fuel Economy functional checklists_v10_FE AUDIT_Variance" xfId="2549"/>
    <cellStyle name="0_XX98CALB_2010_S197_Fuel Economy functional checklists_v10_FE AUDIT_Variance 2" xfId="2550"/>
    <cellStyle name="0_XX98CALB_2010MY FWD V6 Engine Commodity Unit PSC-Cost Study #2600 5_3_06" xfId="2551"/>
    <cellStyle name="0_XX98CALB_2010MY FWD V6 Engine Commodity Unit PSC-Cost Study #2600 5_3_06 2" xfId="2552"/>
    <cellStyle name="0_XX98CALB_2010MY FWD V6 Engine Commodity Unit PSC-Cost Study #2600 5_3_06 3" xfId="2553"/>
    <cellStyle name="0_XX98CALB_2011 UP251 _PS workplan" xfId="2554"/>
    <cellStyle name="0_XX98CALB_2011 UP251 _PS workplan 2" xfId="2555"/>
    <cellStyle name="0_XX98CALB_2011 UP251 _PS workplan 3" xfId="2556"/>
    <cellStyle name="0_XX98CALB_2011MY D37 RWD-TiVCT Cost Study #2664-1_Unit PSCPTC-FoA_Overlay1_May14" xfId="2557"/>
    <cellStyle name="0_XX98CALB_2011MY D37 RWD-TiVCT Cost Study #2664-1_Unit PSCPTC-FoA_Overlay1_May14 (3)" xfId="2558"/>
    <cellStyle name="0_XX98CALB_2011MY D37 RWD-TiVCT Cost Study #2664-1_Unit PSCPTC-FoA_Overlay1_May14 (3) 2" xfId="2559"/>
    <cellStyle name="0_XX98CALB_2011MY D37 RWD-TiVCT Cost Study #2664-1_Unit PSCPTC-FoA_Overlay1_May14 (3) 3" xfId="2560"/>
    <cellStyle name="0_XX98CALB_2011MY D37 RWD-TiVCT Cost Study #2664-1_Unit PSCPTC-FoA_Overlay1_May14 10" xfId="2561"/>
    <cellStyle name="0_XX98CALB_2011MY D37 RWD-TiVCT Cost Study #2664-1_Unit PSCPTC-FoA_Overlay1_May14 11" xfId="2562"/>
    <cellStyle name="0_XX98CALB_2011MY D37 RWD-TiVCT Cost Study #2664-1_Unit PSCPTC-FoA_Overlay1_May14 12" xfId="2563"/>
    <cellStyle name="0_XX98CALB_2011MY D37 RWD-TiVCT Cost Study #2664-1_Unit PSCPTC-FoA_Overlay1_May14 13" xfId="2564"/>
    <cellStyle name="0_XX98CALB_2011MY D37 RWD-TiVCT Cost Study #2664-1_Unit PSCPTC-FoA_Overlay1_May14 14" xfId="2565"/>
    <cellStyle name="0_XX98CALB_2011MY D37 RWD-TiVCT Cost Study #2664-1_Unit PSCPTC-FoA_Overlay1_May14 15" xfId="2566"/>
    <cellStyle name="0_XX98CALB_2011MY D37 RWD-TiVCT Cost Study #2664-1_Unit PSCPTC-FoA_Overlay1_May14 16" xfId="2567"/>
    <cellStyle name="0_XX98CALB_2011MY D37 RWD-TiVCT Cost Study #2664-1_Unit PSCPTC-FoA_Overlay1_May14 17" xfId="2568"/>
    <cellStyle name="0_XX98CALB_2011MY D37 RWD-TiVCT Cost Study #2664-1_Unit PSCPTC-FoA_Overlay1_May14 18" xfId="2569"/>
    <cellStyle name="0_XX98CALB_2011MY D37 RWD-TiVCT Cost Study #2664-1_Unit PSCPTC-FoA_Overlay1_May14 19" xfId="2570"/>
    <cellStyle name="0_XX98CALB_2011MY D37 RWD-TiVCT Cost Study #2664-1_Unit PSCPTC-FoA_Overlay1_May14 2" xfId="2571"/>
    <cellStyle name="0_XX98CALB_2011MY D37 RWD-TiVCT Cost Study #2664-1_Unit PSCPTC-FoA_Overlay1_May14 20" xfId="2572"/>
    <cellStyle name="0_XX98CALB_2011MY D37 RWD-TiVCT Cost Study #2664-1_Unit PSCPTC-FoA_Overlay1_May14 21" xfId="2573"/>
    <cellStyle name="0_XX98CALB_2011MY D37 RWD-TiVCT Cost Study #2664-1_Unit PSCPTC-FoA_Overlay1_May14 22" xfId="2574"/>
    <cellStyle name="0_XX98CALB_2011MY D37 RWD-TiVCT Cost Study #2664-1_Unit PSCPTC-FoA_Overlay1_May14 23" xfId="2575"/>
    <cellStyle name="0_XX98CALB_2011MY D37 RWD-TiVCT Cost Study #2664-1_Unit PSCPTC-FoA_Overlay1_May14 24" xfId="2576"/>
    <cellStyle name="0_XX98CALB_2011MY D37 RWD-TiVCT Cost Study #2664-1_Unit PSCPTC-FoA_Overlay1_May14 25" xfId="2577"/>
    <cellStyle name="0_XX98CALB_2011MY D37 RWD-TiVCT Cost Study #2664-1_Unit PSCPTC-FoA_Overlay1_May14 26" xfId="2578"/>
    <cellStyle name="0_XX98CALB_2011MY D37 RWD-TiVCT Cost Study #2664-1_Unit PSCPTC-FoA_Overlay1_May14 27" xfId="2579"/>
    <cellStyle name="0_XX98CALB_2011MY D37 RWD-TiVCT Cost Study #2664-1_Unit PSCPTC-FoA_Overlay1_May14 28" xfId="2580"/>
    <cellStyle name="0_XX98CALB_2011MY D37 RWD-TiVCT Cost Study #2664-1_Unit PSCPTC-FoA_Overlay1_May14 3" xfId="2581"/>
    <cellStyle name="0_XX98CALB_2011MY D37 RWD-TiVCT Cost Study #2664-1_Unit PSCPTC-FoA_Overlay1_May14 4" xfId="2582"/>
    <cellStyle name="0_XX98CALB_2011MY D37 RWD-TiVCT Cost Study #2664-1_Unit PSCPTC-FoA_Overlay1_May14 5" xfId="2583"/>
    <cellStyle name="0_XX98CALB_2011MY D37 RWD-TiVCT Cost Study #2664-1_Unit PSCPTC-FoA_Overlay1_May14 6" xfId="2584"/>
    <cellStyle name="0_XX98CALB_2011MY D37 RWD-TiVCT Cost Study #2664-1_Unit PSCPTC-FoA_Overlay1_May14 7" xfId="2585"/>
    <cellStyle name="0_XX98CALB_2011MY D37 RWD-TiVCT Cost Study #2664-1_Unit PSCPTC-FoA_Overlay1_May14 8" xfId="2586"/>
    <cellStyle name="0_XX98CALB_2011MY D37 RWD-TiVCT Cost Study #2664-1_Unit PSCPTC-FoA_Overlay1_May14 9" xfId="2587"/>
    <cellStyle name="0_XX98CALB_2011MY RWD D37 TiVCT Unit PA Cost Study #2696 9_12_07" xfId="2588"/>
    <cellStyle name="0_XX98CALB_2011MY RWD D37 TiVCT Unit PA Cost Study #2696 9_12_07 2" xfId="2589"/>
    <cellStyle name="0_XX98CALB_2011MY RWD D37 TiVCT Unit PA Cost Study #2696 9_12_07 3" xfId="2590"/>
    <cellStyle name="0_XX98CALB_2012MY GDI Unit PS FWDRWD-Cost Study #2689 7_16_07" xfId="2591"/>
    <cellStyle name="0_XX98CALB_2012MY GDI Unit PS FWDRWD-Cost Study #2689 7_16_07 2" xfId="2592"/>
    <cellStyle name="0_XX98CALB_2012MY GDI Unit PS FWDRWD-Cost Study #2689 7_16_07 3" xfId="2593"/>
    <cellStyle name="0_XX98CALB_2012MY_C394N_FullFile_PreliminaryLook_020807" xfId="2594"/>
    <cellStyle name="0_XX98CALB_2012MY_C394N_FullFile_PreliminaryLook_020807 2" xfId="2595"/>
    <cellStyle name="0_XX98CALB_2013_Capability_Assessment_071808" xfId="2596"/>
    <cellStyle name="0_XX98CALB_2504B Cost Study_Kickoff Copy" xfId="2597"/>
    <cellStyle name="0_XX98CALB_2504B Cost Study_Kickoff Copy 2" xfId="2598"/>
    <cellStyle name="0_XX98CALB_2504B Cost Study_Kickoff Copy 3" xfId="2599"/>
    <cellStyle name="0_XX98CALB_3V V127 Deletion 7-17-02 SB" xfId="2600"/>
    <cellStyle name="0_XX98CALB_3V V127 Deletion 7-17-02 SB 2" xfId="2601"/>
    <cellStyle name="0_XX98CALB_3V V127 Deletion 7-17-02 SB 3" xfId="2602"/>
    <cellStyle name="0_XX98CALB_46 SVT Lineup 7_1_05" xfId="2603"/>
    <cellStyle name="0_XX98CALB_46 SVT Lineup 7_1_05 2" xfId="2604"/>
    <cellStyle name="0_XX98CALB_46 SVT Lineup 7_1_05 3" xfId="2605"/>
    <cellStyle name="0_XX98CALB_6.2L commodity info for SC_2" xfId="2606"/>
    <cellStyle name="0_XX98CALB_6.2L commodity info for SC_2 2" xfId="2607"/>
    <cellStyle name="0_XX98CALB_6.2L commodity info for SC_2 3" xfId="2608"/>
    <cellStyle name="0_XX98CALB_6.8L 3V Deletion 10-29-02a" xfId="2609"/>
    <cellStyle name="0_XX98CALB_6.8L 3V Deletion 10-29-02a 2" xfId="2610"/>
    <cellStyle name="0_XX98CALB_6.8L 3V Deletion 10-29-02a 3" xfId="2611"/>
    <cellStyle name="0_XX98CALB_68IEC_Sept1" xfId="2612"/>
    <cellStyle name="0_XX98CALB_68IEC_Sept1 2" xfId="2613"/>
    <cellStyle name="0_XX98CALB_68IEC_Sept1 3" xfId="2614"/>
    <cellStyle name="0_XX98CALB_8_16_GTDI_TiVCT_CER" xfId="2615"/>
    <cellStyle name="0_XX98CALB_8_16_GTDI_TiVCT_CER 2" xfId="2616"/>
    <cellStyle name="0_XX98CALB_8_16_GTDI_TiVCT_CER 3" xfId="2617"/>
    <cellStyle name="0_XX98CALB_8_17_GTDI_TiVCT_PRM" xfId="2618"/>
    <cellStyle name="0_XX98CALB_8_17_GTDI_TiVCT_PRM 2" xfId="2619"/>
    <cellStyle name="0_XX98CALB_8_17_GTDI_TiVCT_PRM 3" xfId="2620"/>
    <cellStyle name="0_XX98CALB_Additional Items for Program Workbook 1-30-08" xfId="2621"/>
    <cellStyle name="0_XX98CALB_Additional Items for Program Workbook 1-30-08 2" xfId="2622"/>
    <cellStyle name="0_XX98CALB_Additional Items for Program Workbook 1-30-08 3" xfId="2623"/>
    <cellStyle name="0_XX98CALB_Adrenalin RWD Interface 6_15_05" xfId="2624"/>
    <cellStyle name="0_XX98CALB_Adrenalin RWD Interface 6_15_05 2" xfId="2625"/>
    <cellStyle name="0_XX98CALB_Adrenalin RWD Interface 6_15_05 3" xfId="2626"/>
    <cellStyle name="0_XX98CALB_Annual_Process_WOPRtabs_forTom" xfId="2627"/>
    <cellStyle name="0_XX98CALB_AP_Vehicle_Db" xfId="2628"/>
    <cellStyle name="0_XX98CALB_April13_Kickoff_2011MY RWD V6 Engine Commodity Unit PS-Cost Study #2595" xfId="2629"/>
    <cellStyle name="0_XX98CALB_April13_Kickoff_2011MY RWD V6 Engine Commodity Unit PS-Cost Study #2595 2" xfId="2630"/>
    <cellStyle name="0_XX98CALB_April13_Kickoff_2011MY RWD V6 Engine Commodity Unit PS-Cost Study #2595 3" xfId="2631"/>
    <cellStyle name="0_XX98CALB_ATO_ROADMAP12" xfId="2632"/>
    <cellStyle name="0_XX98CALB_Book1" xfId="2633"/>
    <cellStyle name="0_XX98CALB_Book1 2" xfId="2634"/>
    <cellStyle name="0_XX98CALB_Book1 3" xfId="2635"/>
    <cellStyle name="0_XX98CALB_Boss PSC Workplan" xfId="2636"/>
    <cellStyle name="0_XX98CALB_Boss PSC Workplan 2" xfId="2637"/>
    <cellStyle name="0_XX98CALB_Boss PSC Workplan 3" xfId="2638"/>
    <cellStyle name="0_XX98CALB_BOSS PT Unit Program Letter" xfId="2639"/>
    <cellStyle name="0_XX98CALB_BOSS PT Unit Program Letter 2" xfId="2640"/>
    <cellStyle name="0_XX98CALB_BOSS PT Unit Program Letter 3" xfId="2641"/>
    <cellStyle name="0_XX98CALB_Boss Study Cover" xfId="2642"/>
    <cellStyle name="0_XX98CALB_Boss Study Cover 2" xfId="2643"/>
    <cellStyle name="0_XX98CALB_Boss Study Cover 3" xfId="2644"/>
    <cellStyle name="0_XX98CALB_Boss upsc Cost Study 2542" xfId="2645"/>
    <cellStyle name="0_XX98CALB_Boss upsc Cost Study 2542 2" xfId="2646"/>
    <cellStyle name="0_XX98CALB_Boss upsc Cost Study 2542 3" xfId="2647"/>
    <cellStyle name="0_XX98CALB_calendarization and long lead funding" xfId="2648"/>
    <cellStyle name="0_XX98CALB_calendarization and long lead funding 2" xfId="2649"/>
    <cellStyle name="0_XX98CALB_calendarization and long lead funding 3" xfId="2650"/>
    <cellStyle name="0_XX98CALB_capacity 1pager" xfId="2651"/>
    <cellStyle name="0_XX98CALB_capacity 1pager 2" xfId="2652"/>
    <cellStyle name="0_XX98CALB_capacity 1pager 3" xfId="2653"/>
    <cellStyle name="0_XX98CALB_Comet Deliverables" xfId="2654"/>
    <cellStyle name="0_XX98CALB_Comet Deliverables 2" xfId="2655"/>
    <cellStyle name="0_XX98CALB_Comet Deliverables 3" xfId="2656"/>
    <cellStyle name="0_XX98CALB_Commodity Cost Study Template" xfId="2657"/>
    <cellStyle name="0_XX98CALB_Commodity Cost Study Template 2" xfId="2658"/>
    <cellStyle name="0_XX98CALB_Commodity Cost Study Template 3" xfId="2659"/>
    <cellStyle name="0_XX98CALB_Copy of 68IEC_Sept1" xfId="2660"/>
    <cellStyle name="0_XX98CALB_Copy of 68IEC_Sept1 2" xfId="2661"/>
    <cellStyle name="0_XX98CALB_Copy of 68IEC_Sept1 3" xfId="2662"/>
    <cellStyle name="0_XX98CALB_Cyl Hd Cost Study TiVCT &amp; GTDI  PTC" xfId="2663"/>
    <cellStyle name="0_XX98CALB_Cyl Hd Cost Study TiVCT &amp; GTDI  PTC 2" xfId="2664"/>
    <cellStyle name="0_XX98CALB_Cyl Hd Cost Study TiVCT &amp; GTDI  PTC 3" xfId="2665"/>
    <cellStyle name="0_XX98CALB_D. Szczupak SC Target Discussion" xfId="2666"/>
    <cellStyle name="0_XX98CALB_D. Szczupak SC Target Discussion 10" xfId="2667"/>
    <cellStyle name="0_XX98CALB_D. Szczupak SC Target Discussion 11" xfId="2668"/>
    <cellStyle name="0_XX98CALB_D. Szczupak SC Target Discussion 11-16-042" xfId="2669"/>
    <cellStyle name="0_XX98CALB_D. Szczupak SC Target Discussion 11-16-042 2" xfId="2670"/>
    <cellStyle name="0_XX98CALB_D. Szczupak SC Target Discussion 11-16-042 3" xfId="2671"/>
    <cellStyle name="0_XX98CALB_D. Szczupak SC Target Discussion 11-17-04" xfId="2672"/>
    <cellStyle name="0_XX98CALB_D. Szczupak SC Target Discussion 11-17-04 2" xfId="2673"/>
    <cellStyle name="0_XX98CALB_D. Szczupak SC Target Discussion 11-17-04 3" xfId="2674"/>
    <cellStyle name="0_XX98CALB_D. Szczupak SC Target Discussion 2" xfId="2675"/>
    <cellStyle name="0_XX98CALB_D. Szczupak SC Target Discussion 3" xfId="2676"/>
    <cellStyle name="0_XX98CALB_D. Szczupak SC Target Discussion 4" xfId="2677"/>
    <cellStyle name="0_XX98CALB_D. Szczupak SC Target Discussion 5" xfId="2678"/>
    <cellStyle name="0_XX98CALB_D. Szczupak SC Target Discussion 6" xfId="2679"/>
    <cellStyle name="0_XX98CALB_D. Szczupak SC Target Discussion 7" xfId="2680"/>
    <cellStyle name="0_XX98CALB_D. Szczupak SC Target Discussion 8" xfId="2681"/>
    <cellStyle name="0_XX98CALB_D. Szczupak SC Target Discussion 9" xfId="2682"/>
    <cellStyle name="0_XX98CALB_D. Szczupak SC Target Discussion2" xfId="2683"/>
    <cellStyle name="0_XX98CALB_D. Szczupak SC Target Discussion2 2" xfId="2684"/>
    <cellStyle name="0_XX98CALB_D. Szczupak SC Target Discussion2 3" xfId="2685"/>
    <cellStyle name="0_XX98CALB_D. Szczupak SC Target Discussion4" xfId="2686"/>
    <cellStyle name="0_XX98CALB_D. Szczupak SC Target Discussion4 2" xfId="2687"/>
    <cellStyle name="0_XX98CALB_D. Szczupak SC Target Discussion4 3" xfId="2688"/>
    <cellStyle name="0_XX98CALB_D. Szczupak SC Target Discussion5" xfId="2689"/>
    <cellStyle name="0_XX98CALB_D. Szczupak SC Target Discussion5 2" xfId="2690"/>
    <cellStyle name="0_XX98CALB_D. Szczupak SC Target Discussion5 3" xfId="2691"/>
    <cellStyle name="0_XX98CALB_D35 PSC Financials_Backup D30 Comp Rev3" xfId="2692"/>
    <cellStyle name="0_XX98CALB_D35 PSC Financials_Backup D30 Comp Rev3 2" xfId="2693"/>
    <cellStyle name="0_XX98CALB_D35 PSC Financials_Backup D30 Comp Rev3 3" xfId="2694"/>
    <cellStyle name="0_XX98CALB_D35 TiVCT WF Component Targets 5-26-06 (2)" xfId="2695"/>
    <cellStyle name="0_XX98CALB_D35 TiVCT WF Component Targets 5-26-06 (2) 2" xfId="2696"/>
    <cellStyle name="0_XX98CALB_D35 TiVCT WF Component Targets 5-26-06 (2) 3" xfId="2697"/>
    <cellStyle name="0_XX98CALB_D35D37 V6 Engine Commodity 3rd Increment-Cost Study #2658 12_4_06" xfId="2698"/>
    <cellStyle name="0_XX98CALB_D35D37 V6 Engine Commodity 3rd Increment-Cost Study #2658 12_4_06 2" xfId="2699"/>
    <cellStyle name="0_XX98CALB_D35D37 V6 Engine Commodity 3rd Increment-Cost Study #2658 12_4_06 3" xfId="2700"/>
    <cellStyle name="0_XX98CALB_Duratec 35_MY09 5_2537_ Cost Study_ uPS_18JAN(Updated)" xfId="2701"/>
    <cellStyle name="0_XX98CALB_Duratec 35_MY09 5_2537_ Cost Study_ uPS_18JAN(Updated) 2" xfId="2702"/>
    <cellStyle name="0_XX98CALB_Duratec 35_MY09 5_2537_ Cost Study_ uPS_18JAN(Updated) 3" xfId="2703"/>
    <cellStyle name="0_XX98CALB_Glidepath_duraatec_bp (4)" xfId="2704"/>
    <cellStyle name="0_XX98CALB_Glidepath_duraatec_bp (4) 2" xfId="2705"/>
    <cellStyle name="0_XX98CALB_Glidepath_duraatec_bp (4) 3" xfId="2706"/>
    <cellStyle name="0_XX98CALB_GTDI-TiVCT V6 Engine Timing" xfId="2707"/>
    <cellStyle name="0_XX98CALB_GTDI-TiVCT V6 Engine Timing 2" xfId="2708"/>
    <cellStyle name="0_XX98CALB_GTDI-TiVCT V6 Engine Timing 3" xfId="2709"/>
    <cellStyle name="0_XX98CALB_Hurricane Bill of Material New Format (9-20-04)" xfId="2710"/>
    <cellStyle name="0_XX98CALB_Hurricane Bill of Material New Format (9-20-04) 2" xfId="2711"/>
    <cellStyle name="0_XX98CALB_Hurricane Bill of Material New Format (9-20-04) 3" xfId="2712"/>
    <cellStyle name="0_XX98CALB_Hurricane Bill of Material SC Kickoff (11-11-04)" xfId="2713"/>
    <cellStyle name="0_XX98CALB_Hurricane Bill of Material SC Kickoff (11-11-04) 2" xfId="2714"/>
    <cellStyle name="0_XX98CALB_Hurricane Bill of Material SC Kickoff (11-11-04) 3" xfId="2715"/>
    <cellStyle name="0_XX98CALB_Hurricane for John" xfId="2716"/>
    <cellStyle name="0_XX98CALB_Hurricane for John 2" xfId="2717"/>
    <cellStyle name="0_XX98CALB_Hurricane for John 3" xfId="2718"/>
    <cellStyle name="0_XX98CALB_Hurricane for John1" xfId="2719"/>
    <cellStyle name="0_XX98CALB_Hurricane for John1 2" xfId="2720"/>
    <cellStyle name="0_XX98CALB_Hurricane for John1 3" xfId="2721"/>
    <cellStyle name="0_XX98CALB_Hurricane for John2" xfId="2722"/>
    <cellStyle name="0_XX98CALB_Hurricane for John2 2" xfId="2723"/>
    <cellStyle name="0_XX98CALB_Hurricane for John2 3" xfId="2724"/>
    <cellStyle name="0_XX98CALB_IAFM Complexity Chart_082305" xfId="2725"/>
    <cellStyle name="0_XX98CALB_IAFM Complexity Chart_082305 2" xfId="2726"/>
    <cellStyle name="0_XX98CALB_IAFM Complexity Chart_082305 3" xfId="2727"/>
    <cellStyle name="0_XX98CALB_ME Contact List for Study 2705  2710" xfId="2728"/>
    <cellStyle name="0_XX98CALB_ME Contact List for Study 2705  2710 2" xfId="2729"/>
    <cellStyle name="0_XX98CALB_ME Contact List for Study 2705  2710 3" xfId="2730"/>
    <cellStyle name="0_XX98CALB_ME Contact List S#2696_PA" xfId="2731"/>
    <cellStyle name="0_XX98CALB_ME Contact List S#2696_PA 2" xfId="2732"/>
    <cellStyle name="0_XX98CALB_ME Contact List S#2696_PA 3" xfId="2733"/>
    <cellStyle name="0_XX98CALB_ME Contact List S2724" xfId="2734"/>
    <cellStyle name="0_XX98CALB_ME Contact List S2724 2" xfId="2735"/>
    <cellStyle name="0_XX98CALB_ME Contact List S2724 3" xfId="2736"/>
    <cellStyle name="0_XX98CALB_ME Request Form" xfId="2737"/>
    <cellStyle name="0_XX98CALB_ME Request Form 2" xfId="2738"/>
    <cellStyle name="0_XX98CALB_ME Request Form 3" xfId="2739"/>
    <cellStyle name="0_XX98CALB_ME Request Form_1" xfId="2740"/>
    <cellStyle name="0_XX98CALB_ME Request Form_1 2" xfId="2741"/>
    <cellStyle name="0_XX98CALB_ME Request Form_1 3" xfId="2742"/>
    <cellStyle name="0_XX98CALB_Phase-in  7_26_05" xfId="2743"/>
    <cellStyle name="0_XX98CALB_Phase-in  7_26_05 2" xfId="2744"/>
    <cellStyle name="0_XX98CALB_Phase-in  7_26_05 3" xfId="2745"/>
    <cellStyle name="0_XX98CALB_Program Summary Issue #8 (5-4-04)" xfId="2746"/>
    <cellStyle name="0_XX98CALB_Program Summary Issue #8 (5-4-04) 2" xfId="2747"/>
    <cellStyle name="0_XX98CALB_Program Summary Issue #8 (5-4-04) 3" xfId="2748"/>
    <cellStyle name="0_XX98CALB_PSBO Study 2647ME Request" xfId="2749"/>
    <cellStyle name="0_XX98CALB_PSBO Study 2647ME Request 2" xfId="2750"/>
    <cellStyle name="0_XX98CALB_PSBO Study 2647ME Request 3" xfId="2751"/>
    <cellStyle name="0_XX98CALB_ptf02091update2-17-06" xfId="2752"/>
    <cellStyle name="0_XX98CALB_ptf02091update2-17-06 2" xfId="2753"/>
    <cellStyle name="0_XX98CALB_ptf02091update2-17-06 3" xfId="2754"/>
    <cellStyle name="0_XX98CALB_RWD V6 Engine PT Unit Program Letter_Timing" xfId="2755"/>
    <cellStyle name="0_XX98CALB_RWD V6 Engine PT Unit Program Letter_Timing 2" xfId="2756"/>
    <cellStyle name="0_XX98CALB_RWD V6 Engine PT Unit Program Letter_Timing 3" xfId="2757"/>
    <cellStyle name="0_XX98CALB_RWD V6 Engine PT Unit Program Letter-Backup" xfId="2758"/>
    <cellStyle name="0_XX98CALB_RWD V6 Engine PT Unit Program Letter-Backup 2" xfId="2759"/>
    <cellStyle name="0_XX98CALB_RWD V6 Engine PT Unit Program Letter-Backup 3" xfId="2760"/>
    <cellStyle name="0_XX98CALB_Study#2820 2xL GTDI ME Contact List" xfId="2761"/>
    <cellStyle name="0_XX98CALB_Study#2820 2xL GTDI ME Contact List 2" xfId="2762"/>
    <cellStyle name="0_XX98CALB_Study#2820 2xL GTDI ME Contact List 3" xfId="2763"/>
    <cellStyle name="0_XX98CALB_Study2647 METimng_LLF" xfId="2764"/>
    <cellStyle name="0_XX98CALB_Study2647 METimng_LLF 2" xfId="2765"/>
    <cellStyle name="0_XX98CALB_Study2647 METimng_LLF 3" xfId="2766"/>
    <cellStyle name="0_XX98CALB_Study2647 PrePAFundingR1 Cyl Head" xfId="2767"/>
    <cellStyle name="0_XX98CALB_Study2647 PrePAFundingR1 Cyl Head 2" xfId="2768"/>
    <cellStyle name="0_XX98CALB_Study2647 PrePAFundingR1 Cyl Head 3" xfId="2769"/>
    <cellStyle name="0_XX98CALB_Study2647gofastLLFsummary" xfId="2770"/>
    <cellStyle name="0_XX98CALB_Study2647gofastLLFsummary 2" xfId="2771"/>
    <cellStyle name="0_XX98CALB_Study2647gofastLLFsummary 3" xfId="2772"/>
    <cellStyle name="0_XX98CALB_Szczupak review 25Jul r1" xfId="2773"/>
    <cellStyle name="0_XX98CALB_Szczupak review 25Jul r1 2" xfId="2774"/>
    <cellStyle name="0_XX98CALB_Szczupak review 25Jul r1 3" xfId="2775"/>
    <cellStyle name="0_XX98CALB_Unit PS_GTDI-TiVCT V6 Engine WorkBook" xfId="2776"/>
    <cellStyle name="0_XX98CALB_Unit PS_GTDI-TiVCT V6 Engine WorkBook 2" xfId="2777"/>
    <cellStyle name="0_XX98CALB_Unit PS_GTDI-TiVCT V6 Engine WorkBook 3" xfId="2778"/>
    <cellStyle name="0_Yamaha Dew line conversion study workinprogress preSC rev-1" xfId="2779"/>
    <cellStyle name="0_Yamaha Dew line conversion study workinprogress preSC rev-1 2" xfId="2780"/>
    <cellStyle name="0_Yamaha Dew line conversion study workinprogress preSC rev-1 3" xfId="2781"/>
    <cellStyle name="0_Year.Year.Summary" xfId="2782"/>
    <cellStyle name="0_Year.Year.Summary 2" xfId="2783"/>
    <cellStyle name="0_Year.Year.Summary 3" xfId="2784"/>
    <cellStyle name="0_YOY 02 vs 01 658 vol changes_6" xfId="2785"/>
    <cellStyle name="0_YOY.CPU.Walk" xfId="2786"/>
    <cellStyle name="0_YOY.CPU.Walk 2" xfId="2787"/>
    <cellStyle name="0_YOY.CPU.Walk 3" xfId="2788"/>
    <cellStyle name="1" xfId="2789"/>
    <cellStyle name="1 2" xfId="2790"/>
    <cellStyle name="1 3" xfId="2791"/>
    <cellStyle name="1_1" xfId="2792"/>
    <cellStyle name="1_1 2" xfId="2793"/>
    <cellStyle name="1_1 3" xfId="2794"/>
    <cellStyle name="1_1_1" xfId="2795"/>
    <cellStyle name="1_1_1 2" xfId="2796"/>
    <cellStyle name="1_1_1 3" xfId="2797"/>
    <cellStyle name="1_1_1_50413 Mazda_D35_BOM111" xfId="2798"/>
    <cellStyle name="1_1_1_BOM Cost Comparision Jan '05 vs May '05 " xfId="2799"/>
    <cellStyle name="1_1_1_D&amp;A" xfId="2800"/>
    <cellStyle name="1_1_1_D&amp;A 2" xfId="2801"/>
    <cellStyle name="1_1_1_D&amp;A 3" xfId="2802"/>
    <cellStyle name="1_1_1_D&amp;A_50413 Mazda_D35_BOM111" xfId="2803"/>
    <cellStyle name="1_1_1_D&amp;A_BOM Cost Comparision Jan '05 vs May '05 " xfId="2804"/>
    <cellStyle name="1_1_1_Master_StatusCharts_39adj" xfId="2805"/>
    <cellStyle name="1_1_1_Master_StatusCharts_39adj 2" xfId="2806"/>
    <cellStyle name="1_1_1_Master_StatusCharts_39adj 3" xfId="2807"/>
    <cellStyle name="1_1_1_Master_StatusCharts_39adj_50413 Mazda_D35_BOM111" xfId="2808"/>
    <cellStyle name="1_1_1_Master_StatusCharts_39adj_BOM Cost Comparision Jan '05 vs May '05 " xfId="2809"/>
    <cellStyle name="1_1_50413 Mazda_D35_BOM111" xfId="2810"/>
    <cellStyle name="1_1_BOM Cost Comparision Jan '05 vs May '05 " xfId="2811"/>
    <cellStyle name="1_1_D&amp;A" xfId="2812"/>
    <cellStyle name="1_1_D&amp;A 2" xfId="2813"/>
    <cellStyle name="1_1_D&amp;A 3" xfId="2814"/>
    <cellStyle name="1_1_D&amp;A_50413 Mazda_D35_BOM111" xfId="2815"/>
    <cellStyle name="1_1_D&amp;A_BOM Cost Comparision Jan '05 vs May '05 " xfId="2816"/>
    <cellStyle name="1_1_Master_StatusCharts_39adj" xfId="2817"/>
    <cellStyle name="1_1_Master_StatusCharts_39adj 2" xfId="2818"/>
    <cellStyle name="1_1_Master_StatusCharts_39adj 3" xfId="2819"/>
    <cellStyle name="1_1_Master_StatusCharts_39adj_50413 Mazda_D35_BOM111" xfId="2820"/>
    <cellStyle name="1_1_Master_StatusCharts_39adj_BOM Cost Comparision Jan '05 vs May '05 " xfId="2821"/>
    <cellStyle name="1_50413 Mazda_D35_BOM111" xfId="2822"/>
    <cellStyle name="1_BOM Cost Comparision Jan '05 vs May '05 " xfId="2823"/>
    <cellStyle name="1_D&amp;A" xfId="2824"/>
    <cellStyle name="1_D&amp;A 2" xfId="2825"/>
    <cellStyle name="1_D&amp;A 3" xfId="2826"/>
    <cellStyle name="1_D&amp;A_50413 Mazda_D35_BOM111" xfId="2827"/>
    <cellStyle name="1_D&amp;A_BOM Cost Comparision Jan '05 vs May '05 " xfId="2828"/>
    <cellStyle name="1_Master_StatusCharts_39adj" xfId="2829"/>
    <cellStyle name="1_Master_StatusCharts_39adj 2" xfId="2830"/>
    <cellStyle name="1_Master_StatusCharts_39adj 3" xfId="2831"/>
    <cellStyle name="1_Master_StatusCharts_39adj_50413 Mazda_D35_BOM111" xfId="2832"/>
    <cellStyle name="1_Master_StatusCharts_39adj_BOM Cost Comparision Jan '05 vs May '05 " xfId="2833"/>
    <cellStyle name="1_Summary L" xfId="2834"/>
    <cellStyle name="1_Summary L 2" xfId="2835"/>
    <cellStyle name="1_Summary L 3" xfId="2836"/>
    <cellStyle name="1_Summary L_50413 Mazda_D35_BOM111" xfId="2837"/>
    <cellStyle name="1_Summary L_BOM Cost Comparision Jan '05 vs May '05 " xfId="2838"/>
    <cellStyle name="1_Summary L_D&amp;A" xfId="2839"/>
    <cellStyle name="1_Summary L_D&amp;A 2" xfId="2840"/>
    <cellStyle name="1_Summary L_D&amp;A 3" xfId="2841"/>
    <cellStyle name="1_Summary L_D&amp;A_50413 Mazda_D35_BOM111" xfId="2842"/>
    <cellStyle name="1_Summary L_D&amp;A_BOM Cost Comparision Jan '05 vs May '05 " xfId="2843"/>
    <cellStyle name="1_Summary L_Master_StatusCharts_39adj" xfId="2844"/>
    <cellStyle name="1_Summary L_Master_StatusCharts_39adj 2" xfId="2845"/>
    <cellStyle name="1_Summary L_Master_StatusCharts_39adj 3" xfId="2846"/>
    <cellStyle name="1_Summary L_Master_StatusCharts_39adj_50413 Mazda_D35_BOM111" xfId="2847"/>
    <cellStyle name="1_Summary L_Master_StatusCharts_39adj_BOM Cost Comparision Jan '05 vs May '05 " xfId="2848"/>
    <cellStyle name="20% - Accent1 2" xfId="2849"/>
    <cellStyle name="20% - Accent1 2 2" xfId="2850"/>
    <cellStyle name="20% - Accent2 2" xfId="2851"/>
    <cellStyle name="20% - Accent2 2 2" xfId="2852"/>
    <cellStyle name="20% - Accent3 2" xfId="2853"/>
    <cellStyle name="20% - Accent3 2 2" xfId="2854"/>
    <cellStyle name="20% - Accent4 2" xfId="2855"/>
    <cellStyle name="20% - Accent4 2 2" xfId="2856"/>
    <cellStyle name="20% - Accent5 2" xfId="2857"/>
    <cellStyle name="20% - Accent6 2" xfId="2858"/>
    <cellStyle name="20% - Accent6 2 2" xfId="2859"/>
    <cellStyle name="40% - Accent1 2" xfId="2860"/>
    <cellStyle name="40% - Accent1 2 2" xfId="2861"/>
    <cellStyle name="40% - Accent2 2" xfId="2862"/>
    <cellStyle name="40% - Accent3 2" xfId="2863"/>
    <cellStyle name="40% - Accent3 2 2" xfId="2864"/>
    <cellStyle name="40% - Accent4 2" xfId="2865"/>
    <cellStyle name="40% - Accent4 2 2" xfId="2866"/>
    <cellStyle name="40% - Accent5 2" xfId="2867"/>
    <cellStyle name="40% - Accent5 2 2" xfId="2868"/>
    <cellStyle name="40% - Accent6 2" xfId="2869"/>
    <cellStyle name="40% - Accent6 2 2" xfId="2870"/>
    <cellStyle name="60% - Accent1 2" xfId="2871"/>
    <cellStyle name="60% - Accent1 2 2" xfId="2872"/>
    <cellStyle name="60% - Accent1 3" xfId="2873"/>
    <cellStyle name="60% - Accent2 2" xfId="2874"/>
    <cellStyle name="60% - Accent2 2 2" xfId="2875"/>
    <cellStyle name="60% - Accent3 2" xfId="2876"/>
    <cellStyle name="60% - Accent3 2 2" xfId="2877"/>
    <cellStyle name="60% - Accent4 2" xfId="2878"/>
    <cellStyle name="60% - Accent4 2 2" xfId="2879"/>
    <cellStyle name="60% - Accent5 2" xfId="2880"/>
    <cellStyle name="60% - Accent5 2 2" xfId="2881"/>
    <cellStyle name="60% - Accent6 2" xfId="2882"/>
    <cellStyle name="60% - Accent6 2 2" xfId="2883"/>
    <cellStyle name="a_mcs_rev" xfId="2884"/>
    <cellStyle name="a_rev" xfId="2885"/>
    <cellStyle name="a_rev 2" xfId="2886"/>
    <cellStyle name="a_rev 3" xfId="2887"/>
    <cellStyle name="a_rev_02 to 04RiskAdjustedOutlook_3_4" xfId="2888"/>
    <cellStyle name="a_rev_02 to 04RiskAdjustedOutlook_3_4 2" xfId="2889"/>
    <cellStyle name="a_rev_02 to 04RiskAdjustedOutlook_3_4 3" xfId="2890"/>
    <cellStyle name="a_rev_19 income statement" xfId="2891"/>
    <cellStyle name="a_rev_19 income statement 2" xfId="2892"/>
    <cellStyle name="a_rev_19 income statement 3" xfId="2893"/>
    <cellStyle name="a_rev_19 income statement_50413 Mazda_D35_BOM111" xfId="2894"/>
    <cellStyle name="a_rev_19 income statement_BOM Cost Comparision Jan '05 vs May '05 " xfId="2895"/>
    <cellStyle name="a_rev_2" xfId="2896"/>
    <cellStyle name="a_rev_2 2" xfId="2897"/>
    <cellStyle name="a_rev_2 3" xfId="2898"/>
    <cellStyle name="a_rev_2_50413 Mazda_D35_BOM111" xfId="2899"/>
    <cellStyle name="a_rev_2_BOM Cost Comparision Jan '05 vs May '05 " xfId="2900"/>
    <cellStyle name="a_rev_2_RO_Sept10" xfId="2901"/>
    <cellStyle name="a_rev_2_RO_Sept10 2" xfId="2902"/>
    <cellStyle name="a_rev_2_RO_Sept10 3" xfId="2903"/>
    <cellStyle name="a_rev_2_RO_Sept10_50413 Mazda_D35_BOM111" xfId="2904"/>
    <cellStyle name="a_rev_2_RO_Sept10_BOM Cost Comparision Jan '05 vs May '05 " xfId="2905"/>
    <cellStyle name="a_rev_2001 0210(A)sum" xfId="2906"/>
    <cellStyle name="a_rev_2001 0210(A)sum 2" xfId="2907"/>
    <cellStyle name="a_rev_2001 0210(A)sum 3" xfId="2908"/>
    <cellStyle name="a_rev_2001 0210(A)sum_50413 Mazda_D35_BOM111" xfId="2909"/>
    <cellStyle name="a_rev_2001 0210(A)sum_BOM Cost Comparision Jan '05 vs May '05 " xfId="2910"/>
    <cellStyle name="a_rev_50413 Mazda_D35_BOM111" xfId="2911"/>
    <cellStyle name="a_rev_BOM Cost Comparision Jan '05 vs May '05 " xfId="2912"/>
    <cellStyle name="a_rev_income statement_10_09" xfId="2913"/>
    <cellStyle name="a_rev_income statement_10_09 2" xfId="2914"/>
    <cellStyle name="a_rev_income statement_10_09 3" xfId="2915"/>
    <cellStyle name="a_rev_income statement_10_09_50413 Mazda_D35_BOM111" xfId="2916"/>
    <cellStyle name="a_rev_income statement_10_09_BOM Cost Comparision Jan '05 vs May '05 " xfId="2917"/>
    <cellStyle name="a_vol" xfId="2918"/>
    <cellStyle name="a_vol_BOM Cost Comparision Jan '05 vs May '05 " xfId="2919"/>
    <cellStyle name="ac" xfId="2920"/>
    <cellStyle name="Accent1 2" xfId="2921"/>
    <cellStyle name="Accent1 2 2" xfId="2922"/>
    <cellStyle name="Accent2 2" xfId="2923"/>
    <cellStyle name="Accent2 2 2" xfId="2924"/>
    <cellStyle name="Accent3 2" xfId="2925"/>
    <cellStyle name="Accent3 2 2" xfId="2926"/>
    <cellStyle name="Accent4 2" xfId="2927"/>
    <cellStyle name="Accent4 2 2" xfId="2928"/>
    <cellStyle name="Accent5 2" xfId="2929"/>
    <cellStyle name="Accent6 2" xfId="2930"/>
    <cellStyle name="Accent6 2 2" xfId="2931"/>
    <cellStyle name="Accounting" xfId="2932"/>
    <cellStyle name="Accounting 2" xfId="2933"/>
    <cellStyle name="Actual Date" xfId="2934"/>
    <cellStyle name="args.style" xfId="2935"/>
    <cellStyle name="args.style 2" xfId="2936"/>
    <cellStyle name="args.style_Annual_Process_WOPRtabs_forTom" xfId="2937"/>
    <cellStyle name="Array-Entered" xfId="2938"/>
    <cellStyle name="B/(W)" xfId="2939"/>
    <cellStyle name="Bad 2" xfId="2940"/>
    <cellStyle name="Bad 2 2" xfId="2941"/>
    <cellStyle name="bar" xfId="2942"/>
    <cellStyle name="Besuchter Hyperlink" xfId="2943"/>
    <cellStyle name="blue" xfId="2944"/>
    <cellStyle name="blue 2" xfId="2945"/>
    <cellStyle name="Blue Dollars" xfId="2946"/>
    <cellStyle name="Blue Dollars 2" xfId="2947"/>
    <cellStyle name="Blue Dollars 3" xfId="2948"/>
    <cellStyle name="Blue Numbers" xfId="2949"/>
    <cellStyle name="Blue Numbers 2" xfId="2950"/>
    <cellStyle name="Blue Numbers 3" xfId="2951"/>
    <cellStyle name="Body" xfId="2952"/>
    <cellStyle name="Bolivars" xfId="2953"/>
    <cellStyle name="bordered" xfId="2954"/>
    <cellStyle name="Bottom Row" xfId="2955"/>
    <cellStyle name="Bottom Row 2" xfId="2956"/>
    <cellStyle name="BuiltOpt_Content" xfId="2957"/>
    <cellStyle name="BuiltOption_Content" xfId="2958"/>
    <cellStyle name="Calc Currency (0)" xfId="2959"/>
    <cellStyle name="Calc Currency (2)" xfId="2960"/>
    <cellStyle name="Calc Currency (2) 2" xfId="2961"/>
    <cellStyle name="Calc Currency (2) 3" xfId="2962"/>
    <cellStyle name="Calc Percent (0)" xfId="2963"/>
    <cellStyle name="Calc Percent (1)" xfId="2964"/>
    <cellStyle name="Calc Percent (1) 2" xfId="2965"/>
    <cellStyle name="Calc Percent (1) 3" xfId="2966"/>
    <cellStyle name="Calc Percent (2)" xfId="2967"/>
    <cellStyle name="Calc Percent (2) 2" xfId="2968"/>
    <cellStyle name="Calc Percent (2) 3" xfId="2969"/>
    <cellStyle name="Calc Units (0)" xfId="2970"/>
    <cellStyle name="Calc Units (0) 2" xfId="2971"/>
    <cellStyle name="Calc Units (0) 3" xfId="2972"/>
    <cellStyle name="Calc Units (1)" xfId="2973"/>
    <cellStyle name="Calc Units (1) 2" xfId="2974"/>
    <cellStyle name="Calc Units (1) 3" xfId="2975"/>
    <cellStyle name="Calc Units (2)" xfId="2976"/>
    <cellStyle name="Calc Units (2) 2" xfId="2977"/>
    <cellStyle name="Calc Units (2) 3" xfId="2978"/>
    <cellStyle name="Calc Units (2) 4" xfId="2979"/>
    <cellStyle name="Calc Units (2)_Annual_Process_WOPRtabs_forTom" xfId="2980"/>
    <cellStyle name="Calculation 2" xfId="2981"/>
    <cellStyle name="Calculation 2 2" xfId="2982"/>
    <cellStyle name="Calculation 2 3" xfId="2983"/>
    <cellStyle name="category" xfId="2984"/>
    <cellStyle name="CategoryHeading" xfId="2985"/>
    <cellStyle name="center" xfId="2986"/>
    <cellStyle name="Centered Text" xfId="2987"/>
    <cellStyle name="cents" xfId="2988"/>
    <cellStyle name="Cgmma [0]_Focus History" xfId="2989"/>
    <cellStyle name="Check Cell 2" xfId="2990"/>
    <cellStyle name="col head" xfId="2991"/>
    <cellStyle name="col headu" xfId="2992"/>
    <cellStyle name="Column Heading" xfId="2993"/>
    <cellStyle name="CombinedVol_Data" xfId="2994"/>
    <cellStyle name="Comma  - Style1" xfId="2995"/>
    <cellStyle name="Comma  - Style1 2" xfId="2996"/>
    <cellStyle name="Comma  - Style1 3" xfId="2997"/>
    <cellStyle name="Comma  - Style2" xfId="2998"/>
    <cellStyle name="Comma  - Style2 2" xfId="2999"/>
    <cellStyle name="Comma  - Style2 3" xfId="3000"/>
    <cellStyle name="Comma  - Style3" xfId="3001"/>
    <cellStyle name="Comma  - Style3 2" xfId="3002"/>
    <cellStyle name="Comma  - Style3 3" xfId="3003"/>
    <cellStyle name="Comma  - Style4" xfId="3004"/>
    <cellStyle name="Comma  - Style4 2" xfId="3005"/>
    <cellStyle name="Comma  - Style4 3" xfId="3006"/>
    <cellStyle name="Comma  - Style5" xfId="3007"/>
    <cellStyle name="Comma  - Style5 2" xfId="3008"/>
    <cellStyle name="Comma  - Style5 3" xfId="3009"/>
    <cellStyle name="Comma  - Style6" xfId="3010"/>
    <cellStyle name="Comma  - Style6 2" xfId="3011"/>
    <cellStyle name="Comma  - Style6 3" xfId="3012"/>
    <cellStyle name="Comma  - Style7" xfId="3013"/>
    <cellStyle name="Comma  - Style7 2" xfId="3014"/>
    <cellStyle name="Comma  - Style7 3" xfId="3015"/>
    <cellStyle name="Comma  - Style8" xfId="3016"/>
    <cellStyle name="Comma  - Style8 2" xfId="3017"/>
    <cellStyle name="Comma  - Style8 3" xfId="3018"/>
    <cellStyle name="Comma (0,0)" xfId="3019"/>
    <cellStyle name="Comma (0,0) -" xfId="3020"/>
    <cellStyle name="Comma (0,0) 2" xfId="3021"/>
    <cellStyle name="Comma (0,0) incl." xfId="3022"/>
    <cellStyle name="Comma (0,0) incl. 2" xfId="3023"/>
    <cellStyle name="Comma (0,0) incl. 3" xfId="3024"/>
    <cellStyle name="Comma (0,0) N/A" xfId="3025"/>
    <cellStyle name="Comma (0,0) TBD" xfId="3026"/>
    <cellStyle name="Comma (0,0) TBD-" xfId="3027"/>
    <cellStyle name="Comma (0,0) TBD 2" xfId="3028"/>
    <cellStyle name="Comma (0,0) TBD- 2" xfId="3029"/>
    <cellStyle name="Comma (0,0) TBD- 3" xfId="3030"/>
    <cellStyle name="Comma (0,0) TBD_(4+8) YoY (3)" xfId="3031"/>
    <cellStyle name="Comma (0,0) TBD-_2009 P415 PtC Backup 20051219" xfId="3032"/>
    <cellStyle name="Comma (0,0) TBD_Family Cluster Targets2" xfId="3033"/>
    <cellStyle name="Comma (0,0) TBD-_Family Cluster Targets2" xfId="3034"/>
    <cellStyle name="Comma (0,0) TBD_H-C Facer" xfId="3035"/>
    <cellStyle name="Comma (0,0) TBD-_labor_status - v2" xfId="3036"/>
    <cellStyle name="Comma (0,0) TBD_profit summary" xfId="3037"/>
    <cellStyle name="Comma (0,0) TBD-_profit summary" xfId="3038"/>
    <cellStyle name="Comma (0,0) TBD_SLM_2011_F150_Entry_Compet_FE_UnitPS_r0" xfId="3039"/>
    <cellStyle name="Comma (0,0) TBD-_SLM_2011_F150_Entry_Compet_FE_UnitPS_r0" xfId="3040"/>
    <cellStyle name="Comma (0,0) TBD_Tab 1" xfId="3041"/>
    <cellStyle name="Comma (0,0) TBD-_YoY" xfId="3042"/>
    <cellStyle name="Comma (0,0) TBD_YoY (4)" xfId="3043"/>
    <cellStyle name="Comma (0,0) TBD-_YoY 10" xfId="3044"/>
    <cellStyle name="Comma (0,0)_2009 P415 PtC Backup 20051219" xfId="3045"/>
    <cellStyle name="Comma (0,00)" xfId="3046"/>
    <cellStyle name="Comma (0,00) -" xfId="3047"/>
    <cellStyle name="Comma (0,00) - 2" xfId="3048"/>
    <cellStyle name="Comma (0,00) - 3" xfId="3049"/>
    <cellStyle name="Comma (0,00) 10" xfId="3050"/>
    <cellStyle name="Comma (0,00) 11" xfId="3051"/>
    <cellStyle name="Comma (0,00) 12" xfId="3052"/>
    <cellStyle name="Comma (0,00) 13" xfId="3053"/>
    <cellStyle name="Comma (0,00) 14" xfId="3054"/>
    <cellStyle name="Comma (0,00) 15" xfId="3055"/>
    <cellStyle name="Comma (0,00) 16" xfId="3056"/>
    <cellStyle name="Comma (0,00) 17" xfId="3057"/>
    <cellStyle name="Comma (0,00) 18" xfId="3058"/>
    <cellStyle name="Comma (0,00) 19" xfId="3059"/>
    <cellStyle name="Comma (0,00) 2" xfId="3060"/>
    <cellStyle name="Comma (0,00) 20" xfId="3061"/>
    <cellStyle name="Comma (0,00) 21" xfId="3062"/>
    <cellStyle name="Comma (0,00) 22" xfId="3063"/>
    <cellStyle name="Comma (0,00) 23" xfId="3064"/>
    <cellStyle name="Comma (0,00) 24" xfId="3065"/>
    <cellStyle name="Comma (0,00) 25" xfId="3066"/>
    <cellStyle name="Comma (0,00) 26" xfId="3067"/>
    <cellStyle name="Comma (0,00) 27" xfId="3068"/>
    <cellStyle name="Comma (0,00) 28" xfId="3069"/>
    <cellStyle name="Comma (0,00) 3" xfId="3070"/>
    <cellStyle name="Comma (0,00) 4" xfId="3071"/>
    <cellStyle name="Comma (0,00) 5" xfId="3072"/>
    <cellStyle name="Comma (0,00) 6" xfId="3073"/>
    <cellStyle name="Comma (0,00) 7" xfId="3074"/>
    <cellStyle name="Comma (0,00) 8" xfId="3075"/>
    <cellStyle name="Comma (0,00) 9" xfId="3076"/>
    <cellStyle name="Comma (0,00) incl." xfId="3077"/>
    <cellStyle name="Comma (0,00) incl. 2" xfId="3078"/>
    <cellStyle name="Comma (0,00) incl. 3" xfId="3079"/>
    <cellStyle name="Comma (0,00) N/A" xfId="3080"/>
    <cellStyle name="Comma (0,00) N/A 2" xfId="3081"/>
    <cellStyle name="Comma (0,00) N/A 3" xfId="3082"/>
    <cellStyle name="Comma (0,00) TBD" xfId="3083"/>
    <cellStyle name="Comma (0,00) TBD-" xfId="3084"/>
    <cellStyle name="Comma (0,00) TBD 10" xfId="3085"/>
    <cellStyle name="Comma (0,00) TBD- 10" xfId="3086"/>
    <cellStyle name="Comma (0,00) TBD 11" xfId="3087"/>
    <cellStyle name="Comma (0,00) TBD- 11" xfId="3088"/>
    <cellStyle name="Comma (0,00) TBD 12" xfId="3089"/>
    <cellStyle name="Comma (0,00) TBD- 12" xfId="3090"/>
    <cellStyle name="Comma (0,00) TBD 13" xfId="3091"/>
    <cellStyle name="Comma (0,00) TBD- 13" xfId="3092"/>
    <cellStyle name="Comma (0,00) TBD 14" xfId="3093"/>
    <cellStyle name="Comma (0,00) TBD- 14" xfId="3094"/>
    <cellStyle name="Comma (0,00) TBD 15" xfId="3095"/>
    <cellStyle name="Comma (0,00) TBD- 15" xfId="3096"/>
    <cellStyle name="Comma (0,00) TBD 16" xfId="3097"/>
    <cellStyle name="Comma (0,00) TBD- 16" xfId="3098"/>
    <cellStyle name="Comma (0,00) TBD 17" xfId="3099"/>
    <cellStyle name="Comma (0,00) TBD- 17" xfId="3100"/>
    <cellStyle name="Comma (0,00) TBD 18" xfId="3101"/>
    <cellStyle name="Comma (0,00) TBD- 18" xfId="3102"/>
    <cellStyle name="Comma (0,00) TBD 19" xfId="3103"/>
    <cellStyle name="Comma (0,00) TBD- 19" xfId="3104"/>
    <cellStyle name="Comma (0,00) TBD 2" xfId="3105"/>
    <cellStyle name="Comma (0,00) TBD- 2" xfId="3106"/>
    <cellStyle name="Comma (0,00) TBD 20" xfId="3107"/>
    <cellStyle name="Comma (0,00) TBD- 20" xfId="3108"/>
    <cellStyle name="Comma (0,00) TBD 21" xfId="3109"/>
    <cellStyle name="Comma (0,00) TBD- 21" xfId="3110"/>
    <cellStyle name="Comma (0,00) TBD 22" xfId="3111"/>
    <cellStyle name="Comma (0,00) TBD- 22" xfId="3112"/>
    <cellStyle name="Comma (0,00) TBD 23" xfId="3113"/>
    <cellStyle name="Comma (0,00) TBD- 23" xfId="3114"/>
    <cellStyle name="Comma (0,00) TBD 24" xfId="3115"/>
    <cellStyle name="Comma (0,00) TBD- 24" xfId="3116"/>
    <cellStyle name="Comma (0,00) TBD 25" xfId="3117"/>
    <cellStyle name="Comma (0,00) TBD- 25" xfId="3118"/>
    <cellStyle name="Comma (0,00) TBD 26" xfId="3119"/>
    <cellStyle name="Comma (0,00) TBD- 26" xfId="3120"/>
    <cellStyle name="Comma (0,00) TBD 27" xfId="3121"/>
    <cellStyle name="Comma (0,00) TBD- 27" xfId="3122"/>
    <cellStyle name="Comma (0,00) TBD 28" xfId="3123"/>
    <cellStyle name="Comma (0,00) TBD- 28" xfId="3124"/>
    <cellStyle name="Comma (0,00) TBD 3" xfId="3125"/>
    <cellStyle name="Comma (0,00) TBD- 3" xfId="3126"/>
    <cellStyle name="Comma (0,00) TBD 4" xfId="3127"/>
    <cellStyle name="Comma (0,00) TBD- 4" xfId="3128"/>
    <cellStyle name="Comma (0,00) TBD 5" xfId="3129"/>
    <cellStyle name="Comma (0,00) TBD- 5" xfId="3130"/>
    <cellStyle name="Comma (0,00) TBD 6" xfId="3131"/>
    <cellStyle name="Comma (0,00) TBD- 6" xfId="3132"/>
    <cellStyle name="Comma (0,00) TBD 7" xfId="3133"/>
    <cellStyle name="Comma (0,00) TBD- 7" xfId="3134"/>
    <cellStyle name="Comma (0,00) TBD 8" xfId="3135"/>
    <cellStyle name="Comma (0,00) TBD- 8" xfId="3136"/>
    <cellStyle name="Comma (0,00) TBD 9" xfId="3137"/>
    <cellStyle name="Comma (0,00) TBD- 9" xfId="3138"/>
    <cellStyle name="Comma (0,00) TBD_2009 P415 PtC Backup 20051219" xfId="3139"/>
    <cellStyle name="Comma (0,00) TBD-_Europe Region" xfId="3140"/>
    <cellStyle name="Comma (0,00) TBD_Family Cluster Targets2" xfId="3141"/>
    <cellStyle name="Comma (0,00) TBD-_Page 2f (2)" xfId="3142"/>
    <cellStyle name="Comma (0,00) TBD_profit summary" xfId="3143"/>
    <cellStyle name="Comma (0,00) TBD-_YoY" xfId="3144"/>
    <cellStyle name="Comma (0,00)_2009 P415 PtC Backup 20051219" xfId="3145"/>
    <cellStyle name="Comma (0,000)" xfId="3146"/>
    <cellStyle name="Comma (0,000) -" xfId="3147"/>
    <cellStyle name="Comma (0,000) - 2" xfId="3148"/>
    <cellStyle name="Comma (0,000) - 3" xfId="3149"/>
    <cellStyle name="Comma (0,000) incl." xfId="3150"/>
    <cellStyle name="Comma (0,000) incl. 2" xfId="3151"/>
    <cellStyle name="Comma (0,000) incl. 3" xfId="3152"/>
    <cellStyle name="Comma (0,000) N/A" xfId="3153"/>
    <cellStyle name="Comma (0,000) N/A 2" xfId="3154"/>
    <cellStyle name="Comma (0,000) N/A 3" xfId="3155"/>
    <cellStyle name="Comma (0,000) TBD" xfId="3156"/>
    <cellStyle name="Comma (0,000) TBD-" xfId="3157"/>
    <cellStyle name="Comma (0,000) TBD 10" xfId="3158"/>
    <cellStyle name="Comma (0,000) TBD- 10" xfId="3159"/>
    <cellStyle name="Comma (0,000) TBD 11" xfId="3160"/>
    <cellStyle name="Comma (0,000) TBD- 11" xfId="3161"/>
    <cellStyle name="Comma (0,000) TBD 12" xfId="3162"/>
    <cellStyle name="Comma (0,000) TBD- 12" xfId="3163"/>
    <cellStyle name="Comma (0,000) TBD 13" xfId="3164"/>
    <cellStyle name="Comma (0,000) TBD- 13" xfId="3165"/>
    <cellStyle name="Comma (0,000) TBD 14" xfId="3166"/>
    <cellStyle name="Comma (0,000) TBD- 14" xfId="3167"/>
    <cellStyle name="Comma (0,000) TBD 15" xfId="3168"/>
    <cellStyle name="Comma (0,000) TBD- 15" xfId="3169"/>
    <cellStyle name="Comma (0,000) TBD 16" xfId="3170"/>
    <cellStyle name="Comma (0,000) TBD- 16" xfId="3171"/>
    <cellStyle name="Comma (0,000) TBD 17" xfId="3172"/>
    <cellStyle name="Comma (0,000) TBD- 17" xfId="3173"/>
    <cellStyle name="Comma (0,000) TBD 18" xfId="3174"/>
    <cellStyle name="Comma (0,000) TBD- 18" xfId="3175"/>
    <cellStyle name="Comma (0,000) TBD 19" xfId="3176"/>
    <cellStyle name="Comma (0,000) TBD- 19" xfId="3177"/>
    <cellStyle name="Comma (0,000) TBD 2" xfId="3178"/>
    <cellStyle name="Comma (0,000) TBD- 2" xfId="3179"/>
    <cellStyle name="Comma (0,000) TBD 20" xfId="3180"/>
    <cellStyle name="Comma (0,000) TBD- 20" xfId="3181"/>
    <cellStyle name="Comma (0,000) TBD 21" xfId="3182"/>
    <cellStyle name="Comma (0,000) TBD- 21" xfId="3183"/>
    <cellStyle name="Comma (0,000) TBD 22" xfId="3184"/>
    <cellStyle name="Comma (0,000) TBD- 22" xfId="3185"/>
    <cellStyle name="Comma (0,000) TBD 23" xfId="3186"/>
    <cellStyle name="Comma (0,000) TBD- 23" xfId="3187"/>
    <cellStyle name="Comma (0,000) TBD 24" xfId="3188"/>
    <cellStyle name="Comma (0,000) TBD- 24" xfId="3189"/>
    <cellStyle name="Comma (0,000) TBD 25" xfId="3190"/>
    <cellStyle name="Comma (0,000) TBD- 25" xfId="3191"/>
    <cellStyle name="Comma (0,000) TBD 26" xfId="3192"/>
    <cellStyle name="Comma (0,000) TBD- 26" xfId="3193"/>
    <cellStyle name="Comma (0,000) TBD 27" xfId="3194"/>
    <cellStyle name="Comma (0,000) TBD- 27" xfId="3195"/>
    <cellStyle name="Comma (0,000) TBD 28" xfId="3196"/>
    <cellStyle name="Comma (0,000) TBD- 28" xfId="3197"/>
    <cellStyle name="Comma (0,000) TBD 3" xfId="3198"/>
    <cellStyle name="Comma (0,000) TBD- 3" xfId="3199"/>
    <cellStyle name="Comma (0,000) TBD 4" xfId="3200"/>
    <cellStyle name="Comma (0,000) TBD- 4" xfId="3201"/>
    <cellStyle name="Comma (0,000) TBD 5" xfId="3202"/>
    <cellStyle name="Comma (0,000) TBD- 5" xfId="3203"/>
    <cellStyle name="Comma (0,000) TBD 6" xfId="3204"/>
    <cellStyle name="Comma (0,000) TBD- 6" xfId="3205"/>
    <cellStyle name="Comma (0,000) TBD 7" xfId="3206"/>
    <cellStyle name="Comma (0,000) TBD- 7" xfId="3207"/>
    <cellStyle name="Comma (0,000) TBD 8" xfId="3208"/>
    <cellStyle name="Comma (0,000) TBD- 8" xfId="3209"/>
    <cellStyle name="Comma (0,000) TBD 9" xfId="3210"/>
    <cellStyle name="Comma (0,000) TBD- 9" xfId="3211"/>
    <cellStyle name="Comma (0,000) TBD_Page 2f (2)" xfId="3212"/>
    <cellStyle name="Comma (0,000) TBD-_Page 2f (2)" xfId="3213"/>
    <cellStyle name="Comma (0,000) TBD_Page 2f (2) 10" xfId="3214"/>
    <cellStyle name="Comma (0,000) TBD-_Page 2f (2) 10" xfId="3215"/>
    <cellStyle name="Comma (0,000) TBD_Page 2f (2) 11" xfId="3216"/>
    <cellStyle name="Comma (0,000) TBD-_Page 2f (2) 11" xfId="3217"/>
    <cellStyle name="Comma (0,000) TBD_Page 2f (2) 12" xfId="3218"/>
    <cellStyle name="Comma (0,000) TBD-_Page 2f (2) 12" xfId="3219"/>
    <cellStyle name="Comma (0,000) TBD_Page 2f (2) 13" xfId="3220"/>
    <cellStyle name="Comma (0,000) TBD-_Page 2f (2) 13" xfId="3221"/>
    <cellStyle name="Comma (0,000) TBD_Page 2f (2) 14" xfId="3222"/>
    <cellStyle name="Comma (0,000) TBD-_Page 2f (2) 14" xfId="3223"/>
    <cellStyle name="Comma (0,000) TBD_Page 2f (2) 15" xfId="3224"/>
    <cellStyle name="Comma (0,000) TBD-_Page 2f (2) 15" xfId="3225"/>
    <cellStyle name="Comma (0,000) TBD_Page 2f (2) 16" xfId="3226"/>
    <cellStyle name="Comma (0,000) TBD-_Page 2f (2) 16" xfId="3227"/>
    <cellStyle name="Comma (0,000) TBD_Page 2f (2) 17" xfId="3228"/>
    <cellStyle name="Comma (0,000) TBD-_Page 2f (2) 17" xfId="3229"/>
    <cellStyle name="Comma (0,000) TBD_Page 2f (2) 18" xfId="3230"/>
    <cellStyle name="Comma (0,000) TBD-_Page 2f (2) 18" xfId="3231"/>
    <cellStyle name="Comma (0,000) TBD_Page 2f (2) 19" xfId="3232"/>
    <cellStyle name="Comma (0,000) TBD-_Page 2f (2) 19" xfId="3233"/>
    <cellStyle name="Comma (0,000) TBD_Page 2f (2) 2" xfId="3234"/>
    <cellStyle name="Comma (0,000) TBD-_Page 2f (2) 2" xfId="3235"/>
    <cellStyle name="Comma (0,000) TBD_Page 2f (2) 20" xfId="3236"/>
    <cellStyle name="Comma (0,000) TBD-_Page 2f (2) 20" xfId="3237"/>
    <cellStyle name="Comma (0,000) TBD_Page 2f (2) 21" xfId="3238"/>
    <cellStyle name="Comma (0,000) TBD-_Page 2f (2) 21" xfId="3239"/>
    <cellStyle name="Comma (0,000) TBD_Page 2f (2) 22" xfId="3240"/>
    <cellStyle name="Comma (0,000) TBD-_Page 2f (2) 22" xfId="3241"/>
    <cellStyle name="Comma (0,000) TBD_Page 2f (2) 23" xfId="3242"/>
    <cellStyle name="Comma (0,000) TBD-_Page 2f (2) 23" xfId="3243"/>
    <cellStyle name="Comma (0,000) TBD_Page 2f (2) 24" xfId="3244"/>
    <cellStyle name="Comma (0,000) TBD-_Page 2f (2) 24" xfId="3245"/>
    <cellStyle name="Comma (0,000) TBD_Page 2f (2) 25" xfId="3246"/>
    <cellStyle name="Comma (0,000) TBD-_Page 2f (2) 25" xfId="3247"/>
    <cellStyle name="Comma (0,000) TBD_Page 2f (2) 26" xfId="3248"/>
    <cellStyle name="Comma (0,000) TBD-_Page 2f (2) 26" xfId="3249"/>
    <cellStyle name="Comma (0,000) TBD_Page 2f (2) 27" xfId="3250"/>
    <cellStyle name="Comma (0,000) TBD-_Page 2f (2) 27" xfId="3251"/>
    <cellStyle name="Comma (0,000) TBD_Page 2f (2) 28" xfId="3252"/>
    <cellStyle name="Comma (0,000) TBD-_Page 2f (2) 28" xfId="3253"/>
    <cellStyle name="Comma (0,000) TBD_Page 2f (2) 3" xfId="3254"/>
    <cellStyle name="Comma (0,000) TBD-_Page 2f (2) 3" xfId="3255"/>
    <cellStyle name="Comma (0,000) TBD_Page 2f (2) 4" xfId="3256"/>
    <cellStyle name="Comma (0,000) TBD-_Page 2f (2) 4" xfId="3257"/>
    <cellStyle name="Comma (0,000) TBD_Page 2f (2) 5" xfId="3258"/>
    <cellStyle name="Comma (0,000) TBD-_Page 2f (2) 5" xfId="3259"/>
    <cellStyle name="Comma (0,000) TBD_Page 2f (2) 6" xfId="3260"/>
    <cellStyle name="Comma (0,000) TBD-_Page 2f (2) 6" xfId="3261"/>
    <cellStyle name="Comma (0,000) TBD_Page 2f (2) 7" xfId="3262"/>
    <cellStyle name="Comma (0,000) TBD-_Page 2f (2) 7" xfId="3263"/>
    <cellStyle name="Comma (0,000) TBD_Page 2f (2) 8" xfId="3264"/>
    <cellStyle name="Comma (0,000) TBD-_Page 2f (2) 8" xfId="3265"/>
    <cellStyle name="Comma (0,000) TBD_Page 2f (2) 9" xfId="3266"/>
    <cellStyle name="Comma (0,000) TBD-_Page 2f (2) 9" xfId="3267"/>
    <cellStyle name="Comma (0,000) TBD_Tab 1" xfId="3268"/>
    <cellStyle name="Comma (0,000) TBD-_YoY" xfId="3269"/>
    <cellStyle name="Comma (0,000)_(4+8) YoY (3)" xfId="3270"/>
    <cellStyle name="Comma (00)" xfId="3271"/>
    <cellStyle name="Comma (000)" xfId="3272"/>
    <cellStyle name="Comma (000) 2" xfId="3273"/>
    <cellStyle name="Comma (000) 3" xfId="3274"/>
    <cellStyle name="Comma (1)" xfId="3275"/>
    <cellStyle name="Comma (1) 2" xfId="3276"/>
    <cellStyle name="Comma (1) 3" xfId="3277"/>
    <cellStyle name="Comma (1) 4" xfId="3278"/>
    <cellStyle name="Comma (2)" xfId="3279"/>
    <cellStyle name="Comma (2) 2" xfId="3280"/>
    <cellStyle name="Comma (2) 3" xfId="3281"/>
    <cellStyle name="Comma (2) 4" xfId="3282"/>
    <cellStyle name="Comma (Mils.)" xfId="3283"/>
    <cellStyle name="Comma (Mils.) 2" xfId="3284"/>
    <cellStyle name="Comma (Mils.) 3" xfId="3285"/>
    <cellStyle name="Comma [0] -" xfId="3286"/>
    <cellStyle name="Comma [0] - 2" xfId="3287"/>
    <cellStyle name="Comma [0] incl." xfId="3288"/>
    <cellStyle name="Comma [0] incl. 2" xfId="3289"/>
    <cellStyle name="Comma [0] incl. 3" xfId="3290"/>
    <cellStyle name="Comma [0] N/A" xfId="3291"/>
    <cellStyle name="Comma [0] N/A 2" xfId="3292"/>
    <cellStyle name="Comma [0] N/A 3" xfId="3293"/>
    <cellStyle name="Comma [0] TBD" xfId="3294"/>
    <cellStyle name="Comma [0] TBD-" xfId="3295"/>
    <cellStyle name="Comma [0] TBD 10" xfId="3296"/>
    <cellStyle name="Comma [0] TBD- 10" xfId="3297"/>
    <cellStyle name="Comma [0] TBD 11" xfId="3298"/>
    <cellStyle name="Comma [0] TBD- 11" xfId="3299"/>
    <cellStyle name="Comma [0] TBD 12" xfId="3300"/>
    <cellStyle name="Comma [0] TBD- 12" xfId="3301"/>
    <cellStyle name="Comma [0] TBD 13" xfId="3302"/>
    <cellStyle name="Comma [0] TBD- 13" xfId="3303"/>
    <cellStyle name="Comma [0] TBD 14" xfId="3304"/>
    <cellStyle name="Comma [0] TBD- 14" xfId="3305"/>
    <cellStyle name="Comma [0] TBD 15" xfId="3306"/>
    <cellStyle name="Comma [0] TBD- 15" xfId="3307"/>
    <cellStyle name="Comma [0] TBD 16" xfId="3308"/>
    <cellStyle name="Comma [0] TBD- 16" xfId="3309"/>
    <cellStyle name="Comma [0] TBD 17" xfId="3310"/>
    <cellStyle name="Comma [0] TBD- 17" xfId="3311"/>
    <cellStyle name="Comma [0] TBD 18" xfId="3312"/>
    <cellStyle name="Comma [0] TBD- 18" xfId="3313"/>
    <cellStyle name="Comma [0] TBD 19" xfId="3314"/>
    <cellStyle name="Comma [0] TBD- 19" xfId="3315"/>
    <cellStyle name="Comma [0] TBD 2" xfId="3316"/>
    <cellStyle name="Comma [0] TBD- 2" xfId="3317"/>
    <cellStyle name="Comma [0] TBD 20" xfId="3318"/>
    <cellStyle name="Comma [0] TBD- 20" xfId="3319"/>
    <cellStyle name="Comma [0] TBD 21" xfId="3320"/>
    <cellStyle name="Comma [0] TBD- 21" xfId="3321"/>
    <cellStyle name="Comma [0] TBD 22" xfId="3322"/>
    <cellStyle name="Comma [0] TBD- 22" xfId="3323"/>
    <cellStyle name="Comma [0] TBD 23" xfId="3324"/>
    <cellStyle name="Comma [0] TBD- 23" xfId="3325"/>
    <cellStyle name="Comma [0] TBD 24" xfId="3326"/>
    <cellStyle name="Comma [0] TBD- 24" xfId="3327"/>
    <cellStyle name="Comma [0] TBD 25" xfId="3328"/>
    <cellStyle name="Comma [0] TBD- 25" xfId="3329"/>
    <cellStyle name="Comma [0] TBD 26" xfId="3330"/>
    <cellStyle name="Comma [0] TBD- 26" xfId="3331"/>
    <cellStyle name="Comma [0] TBD 27" xfId="3332"/>
    <cellStyle name="Comma [0] TBD- 27" xfId="3333"/>
    <cellStyle name="Comma [0] TBD 28" xfId="3334"/>
    <cellStyle name="Comma [0] TBD- 28" xfId="3335"/>
    <cellStyle name="Comma [0] TBD 3" xfId="3336"/>
    <cellStyle name="Comma [0] TBD- 3" xfId="3337"/>
    <cellStyle name="Comma [0] TBD 4" xfId="3338"/>
    <cellStyle name="Comma [0] TBD- 4" xfId="3339"/>
    <cellStyle name="Comma [0] TBD 5" xfId="3340"/>
    <cellStyle name="Comma [0] TBD- 5" xfId="3341"/>
    <cellStyle name="Comma [0] TBD 6" xfId="3342"/>
    <cellStyle name="Comma [0] TBD- 6" xfId="3343"/>
    <cellStyle name="Comma [0] TBD 7" xfId="3344"/>
    <cellStyle name="Comma [0] TBD- 7" xfId="3345"/>
    <cellStyle name="Comma [0] TBD 8" xfId="3346"/>
    <cellStyle name="Comma [0] TBD- 8" xfId="3347"/>
    <cellStyle name="Comma [0] TBD 9" xfId="3348"/>
    <cellStyle name="Comma [0] TBD- 9" xfId="3349"/>
    <cellStyle name="Comma [0] TBD_2009 P415 PtC Backup 20051219" xfId="3350"/>
    <cellStyle name="Comma [0] TBD-_2009 P415 PtC Backup 20051219" xfId="3351"/>
    <cellStyle name="Comma [0] TBD_Europe Region" xfId="3352"/>
    <cellStyle name="Comma [0] TBD-_Europe Region" xfId="3353"/>
    <cellStyle name="Comma [0] TBD_Family Cluster Targets2" xfId="3354"/>
    <cellStyle name="Comma [0] TBD-_Family Cluster Targets2" xfId="3355"/>
    <cellStyle name="Comma [0] TBD_Family Cluster Targets2 10" xfId="3356"/>
    <cellStyle name="Comma [0] TBD-_Family Cluster Targets2 10" xfId="3357"/>
    <cellStyle name="Comma [0] TBD_Family Cluster Targets2 11" xfId="3358"/>
    <cellStyle name="Comma [0] TBD-_Family Cluster Targets2 11" xfId="3359"/>
    <cellStyle name="Comma [0] TBD_Family Cluster Targets2 12" xfId="3360"/>
    <cellStyle name="Comma [0] TBD-_Family Cluster Targets2 12" xfId="3361"/>
    <cellStyle name="Comma [0] TBD_Family Cluster Targets2 13" xfId="3362"/>
    <cellStyle name="Comma [0] TBD-_Family Cluster Targets2 13" xfId="3363"/>
    <cellStyle name="Comma [0] TBD_Family Cluster Targets2 14" xfId="3364"/>
    <cellStyle name="Comma [0] TBD-_Family Cluster Targets2 14" xfId="3365"/>
    <cellStyle name="Comma [0] TBD_Family Cluster Targets2 15" xfId="3366"/>
    <cellStyle name="Comma [0] TBD-_Family Cluster Targets2 15" xfId="3367"/>
    <cellStyle name="Comma [0] TBD_Family Cluster Targets2 16" xfId="3368"/>
    <cellStyle name="Comma [0] TBD-_Family Cluster Targets2 16" xfId="3369"/>
    <cellStyle name="Comma [0] TBD_Family Cluster Targets2 17" xfId="3370"/>
    <cellStyle name="Comma [0] TBD-_Family Cluster Targets2 17" xfId="3371"/>
    <cellStyle name="Comma [0] TBD_Family Cluster Targets2 18" xfId="3372"/>
    <cellStyle name="Comma [0] TBD-_Family Cluster Targets2 18" xfId="3373"/>
    <cellStyle name="Comma [0] TBD_Family Cluster Targets2 19" xfId="3374"/>
    <cellStyle name="Comma [0] TBD-_Family Cluster Targets2 19" xfId="3375"/>
    <cellStyle name="Comma [0] TBD_Family Cluster Targets2 2" xfId="3376"/>
    <cellStyle name="Comma [0] TBD-_Family Cluster Targets2 2" xfId="3377"/>
    <cellStyle name="Comma [0] TBD_Family Cluster Targets2 20" xfId="3378"/>
    <cellStyle name="Comma [0] TBD-_Family Cluster Targets2 20" xfId="3379"/>
    <cellStyle name="Comma [0] TBD_Family Cluster Targets2 21" xfId="3380"/>
    <cellStyle name="Comma [0] TBD-_Family Cluster Targets2 21" xfId="3381"/>
    <cellStyle name="Comma [0] TBD_Family Cluster Targets2 22" xfId="3382"/>
    <cellStyle name="Comma [0] TBD-_Family Cluster Targets2 22" xfId="3383"/>
    <cellStyle name="Comma [0] TBD_Family Cluster Targets2 23" xfId="3384"/>
    <cellStyle name="Comma [0] TBD-_Family Cluster Targets2 23" xfId="3385"/>
    <cellStyle name="Comma [0] TBD_Family Cluster Targets2 24" xfId="3386"/>
    <cellStyle name="Comma [0] TBD-_Family Cluster Targets2 24" xfId="3387"/>
    <cellStyle name="Comma [0] TBD_Family Cluster Targets2 25" xfId="3388"/>
    <cellStyle name="Comma [0] TBD-_Family Cluster Targets2 25" xfId="3389"/>
    <cellStyle name="Comma [0] TBD_Family Cluster Targets2 26" xfId="3390"/>
    <cellStyle name="Comma [0] TBD-_Family Cluster Targets2 26" xfId="3391"/>
    <cellStyle name="Comma [0] TBD_Family Cluster Targets2 27" xfId="3392"/>
    <cellStyle name="Comma [0] TBD-_Family Cluster Targets2 27" xfId="3393"/>
    <cellStyle name="Comma [0] TBD_Family Cluster Targets2 28" xfId="3394"/>
    <cellStyle name="Comma [0] TBD-_Family Cluster Targets2 28" xfId="3395"/>
    <cellStyle name="Comma [0] TBD_Family Cluster Targets2 3" xfId="3396"/>
    <cellStyle name="Comma [0] TBD-_Family Cluster Targets2 3" xfId="3397"/>
    <cellStyle name="Comma [0] TBD_Family Cluster Targets2 4" xfId="3398"/>
    <cellStyle name="Comma [0] TBD-_Family Cluster Targets2 4" xfId="3399"/>
    <cellStyle name="Comma [0] TBD_Family Cluster Targets2 5" xfId="3400"/>
    <cellStyle name="Comma [0] TBD-_Family Cluster Targets2 5" xfId="3401"/>
    <cellStyle name="Comma [0] TBD_Family Cluster Targets2 6" xfId="3402"/>
    <cellStyle name="Comma [0] TBD-_Family Cluster Targets2 6" xfId="3403"/>
    <cellStyle name="Comma [0] TBD_Family Cluster Targets2 7" xfId="3404"/>
    <cellStyle name="Comma [0] TBD-_Family Cluster Targets2 7" xfId="3405"/>
    <cellStyle name="Comma [0] TBD_Family Cluster Targets2 8" xfId="3406"/>
    <cellStyle name="Comma [0] TBD-_Family Cluster Targets2 8" xfId="3407"/>
    <cellStyle name="Comma [0] TBD_Family Cluster Targets2 9" xfId="3408"/>
    <cellStyle name="Comma [0] TBD-_Family Cluster Targets2 9" xfId="3409"/>
    <cellStyle name="Comma [0] TBD_labor_status - v2" xfId="3410"/>
    <cellStyle name="Comma [0] TBD-_labor_status - v2" xfId="3411"/>
    <cellStyle name="Comma [0] TBD_Page 2f (2)" xfId="3412"/>
    <cellStyle name="Comma [0] TBD-_Page 2f (2)" xfId="3413"/>
    <cellStyle name="Comma [0] TBD_profit summary" xfId="3414"/>
    <cellStyle name="Comma [0] TBD-_profit summary" xfId="3415"/>
    <cellStyle name="Comma [0] TBD_profit summary 10" xfId="3416"/>
    <cellStyle name="Comma [0] TBD-_profit summary 10" xfId="3417"/>
    <cellStyle name="Comma [0] TBD_profit summary 11" xfId="3418"/>
    <cellStyle name="Comma [0] TBD-_profit summary 11" xfId="3419"/>
    <cellStyle name="Comma [0] TBD_profit summary 12" xfId="3420"/>
    <cellStyle name="Comma [0] TBD-_profit summary 12" xfId="3421"/>
    <cellStyle name="Comma [0] TBD_profit summary 13" xfId="3422"/>
    <cellStyle name="Comma [0] TBD-_profit summary 13" xfId="3423"/>
    <cellStyle name="Comma [0] TBD_profit summary 14" xfId="3424"/>
    <cellStyle name="Comma [0] TBD-_profit summary 14" xfId="3425"/>
    <cellStyle name="Comma [0] TBD_profit summary 15" xfId="3426"/>
    <cellStyle name="Comma [0] TBD-_profit summary 15" xfId="3427"/>
    <cellStyle name="Comma [0] TBD_profit summary 16" xfId="3428"/>
    <cellStyle name="Comma [0] TBD-_profit summary 16" xfId="3429"/>
    <cellStyle name="Comma [0] TBD_profit summary 17" xfId="3430"/>
    <cellStyle name="Comma [0] TBD-_profit summary 17" xfId="3431"/>
    <cellStyle name="Comma [0] TBD_profit summary 18" xfId="3432"/>
    <cellStyle name="Comma [0] TBD-_profit summary 18" xfId="3433"/>
    <cellStyle name="Comma [0] TBD_profit summary 19" xfId="3434"/>
    <cellStyle name="Comma [0] TBD-_profit summary 19" xfId="3435"/>
    <cellStyle name="Comma [0] TBD_profit summary 2" xfId="3436"/>
    <cellStyle name="Comma [0] TBD-_profit summary 2" xfId="3437"/>
    <cellStyle name="Comma [0] TBD_profit summary 20" xfId="3438"/>
    <cellStyle name="Comma [0] TBD-_profit summary 20" xfId="3439"/>
    <cellStyle name="Comma [0] TBD_profit summary 21" xfId="3440"/>
    <cellStyle name="Comma [0] TBD-_profit summary 21" xfId="3441"/>
    <cellStyle name="Comma [0] TBD_profit summary 22" xfId="3442"/>
    <cellStyle name="Comma [0] TBD-_profit summary 22" xfId="3443"/>
    <cellStyle name="Comma [0] TBD_profit summary 23" xfId="3444"/>
    <cellStyle name="Comma [0] TBD-_profit summary 23" xfId="3445"/>
    <cellStyle name="Comma [0] TBD_profit summary 24" xfId="3446"/>
    <cellStyle name="Comma [0] TBD-_profit summary 24" xfId="3447"/>
    <cellStyle name="Comma [0] TBD_profit summary 25" xfId="3448"/>
    <cellStyle name="Comma [0] TBD-_profit summary 25" xfId="3449"/>
    <cellStyle name="Comma [0] TBD_profit summary 26" xfId="3450"/>
    <cellStyle name="Comma [0] TBD-_profit summary 26" xfId="3451"/>
    <cellStyle name="Comma [0] TBD_profit summary 27" xfId="3452"/>
    <cellStyle name="Comma [0] TBD-_profit summary 27" xfId="3453"/>
    <cellStyle name="Comma [0] TBD_profit summary 28" xfId="3454"/>
    <cellStyle name="Comma [0] TBD-_profit summary 28" xfId="3455"/>
    <cellStyle name="Comma [0] TBD_profit summary 3" xfId="3456"/>
    <cellStyle name="Comma [0] TBD-_profit summary 3" xfId="3457"/>
    <cellStyle name="Comma [0] TBD_profit summary 4" xfId="3458"/>
    <cellStyle name="Comma [0] TBD-_profit summary 4" xfId="3459"/>
    <cellStyle name="Comma [0] TBD_profit summary 5" xfId="3460"/>
    <cellStyle name="Comma [0] TBD-_profit summary 5" xfId="3461"/>
    <cellStyle name="Comma [0] TBD_profit summary 6" xfId="3462"/>
    <cellStyle name="Comma [0] TBD-_profit summary 6" xfId="3463"/>
    <cellStyle name="Comma [0] TBD_profit summary 7" xfId="3464"/>
    <cellStyle name="Comma [0] TBD-_profit summary 7" xfId="3465"/>
    <cellStyle name="Comma [0] TBD_profit summary 8" xfId="3466"/>
    <cellStyle name="Comma [0] TBD-_profit summary 8" xfId="3467"/>
    <cellStyle name="Comma [0] TBD_profit summary 9" xfId="3468"/>
    <cellStyle name="Comma [0] TBD-_profit summary 9" xfId="3469"/>
    <cellStyle name="Comma [0] TBD_r&amp;o" xfId="3470"/>
    <cellStyle name="Comma [0] TBD-_SLM_2011_F150_Entry_Compet_FE_UnitPS_r0" xfId="3471"/>
    <cellStyle name="Comma [00]" xfId="3472"/>
    <cellStyle name="Comma [00] 2" xfId="3473"/>
    <cellStyle name="Comma [00] 3" xfId="3474"/>
    <cellStyle name="Comma [00] 4" xfId="3475"/>
    <cellStyle name="Comma [00]_Annual_Process_WOPRtabs_forTom" xfId="3476"/>
    <cellStyle name="Comma [02]" xfId="3477"/>
    <cellStyle name="Comma [1]" xfId="3478"/>
    <cellStyle name="Comma [10]" xfId="3479"/>
    <cellStyle name="Comma [10] 2" xfId="3480"/>
    <cellStyle name="Comma [11]" xfId="3481"/>
    <cellStyle name="Comma [11] 2" xfId="3482"/>
    <cellStyle name="Comma [1a]" xfId="3483"/>
    <cellStyle name="Comma [2]" xfId="3484"/>
    <cellStyle name="Comma [3]" xfId="3485"/>
    <cellStyle name="Comma [4]" xfId="3486"/>
    <cellStyle name="Comma [6]" xfId="3487"/>
    <cellStyle name="Comma [8]" xfId="3488"/>
    <cellStyle name="Comma 2" xfId="3489"/>
    <cellStyle name="Comma, 0" xfId="3490"/>
    <cellStyle name="Comma, 0 2" xfId="3491"/>
    <cellStyle name="Comma, 0 3" xfId="3492"/>
    <cellStyle name="Comma[2]" xfId="3493"/>
    <cellStyle name="Comma[2] 2" xfId="3494"/>
    <cellStyle name="Comma0 3" xfId="3495"/>
    <cellStyle name="Comment" xfId="3496"/>
    <cellStyle name="Copied" xfId="3497"/>
    <cellStyle name="cost" xfId="3498"/>
    <cellStyle name="COST1" xfId="3499"/>
    <cellStyle name="curr1" xfId="3500"/>
    <cellStyle name="curr2" xfId="3501"/>
    <cellStyle name="Currency $" xfId="3502"/>
    <cellStyle name="Currency $ 2" xfId="3503"/>
    <cellStyle name="Currency $ 3" xfId="3504"/>
    <cellStyle name="Currency $ 4" xfId="3505"/>
    <cellStyle name="Currency $_Annual_Process_WOPRtabs_forTom" xfId="3506"/>
    <cellStyle name="Currency (0)" xfId="3507"/>
    <cellStyle name="Currency (0) -" xfId="3508"/>
    <cellStyle name="Currency (0) - 2" xfId="3509"/>
    <cellStyle name="Currency (0) 2" xfId="3510"/>
    <cellStyle name="Currency (0) incl." xfId="3511"/>
    <cellStyle name="Currency (0) incl. 2" xfId="3512"/>
    <cellStyle name="Currency (0) incl. 3" xfId="3513"/>
    <cellStyle name="Currency (0) N/A" xfId="3514"/>
    <cellStyle name="Currency (0) N/A 2" xfId="3515"/>
    <cellStyle name="Currency (0) N/A 3" xfId="3516"/>
    <cellStyle name="Currency (0) TBD" xfId="3517"/>
    <cellStyle name="Currency (0) TBD-" xfId="3518"/>
    <cellStyle name="Currency (0) TBD 2" xfId="3519"/>
    <cellStyle name="Currency (0) TBD- 2" xfId="3520"/>
    <cellStyle name="Currency (0) TBD- 3" xfId="3521"/>
    <cellStyle name="Currency (0) TBD_2009 P415 PtC Backup 20051219" xfId="3522"/>
    <cellStyle name="Currency (0) TBD-_2009 P415 PtC Backup 20051219" xfId="3523"/>
    <cellStyle name="Currency (0) TBD_Family Cluster Targets2" xfId="3524"/>
    <cellStyle name="Currency (0) TBD-_Family Cluster Targets2" xfId="3525"/>
    <cellStyle name="Currency (0) TBD_labor_status - v2" xfId="3526"/>
    <cellStyle name="Currency (0) TBD-_labor_status - v2" xfId="3527"/>
    <cellStyle name="Currency (0) TBD_profit summary" xfId="3528"/>
    <cellStyle name="Currency (0) TBD-_profit summary" xfId="3529"/>
    <cellStyle name="Currency (0) TBD_SLM_2011_F150_Entry_Compet_FE_UnitPS_r0" xfId="3530"/>
    <cellStyle name="Currency (0) TBD-_SLM_2011_F150_Entry_Compet_FE_UnitPS_r0" xfId="3531"/>
    <cellStyle name="Currency (0) TBD_Tab 1" xfId="3532"/>
    <cellStyle name="Currency (0) TBD-_YoY" xfId="3533"/>
    <cellStyle name="Currency (0)_!!!GO" xfId="3534"/>
    <cellStyle name="Currency (00)" xfId="3535"/>
    <cellStyle name="Currency (000)" xfId="3536"/>
    <cellStyle name="Currency (000) 2" xfId="3537"/>
    <cellStyle name="Currency (000) 3" xfId="3538"/>
    <cellStyle name="Currency (1)" xfId="3539"/>
    <cellStyle name="Currency (1) 2" xfId="3540"/>
    <cellStyle name="Currency (1) 3" xfId="3541"/>
    <cellStyle name="Currency (2)" xfId="3542"/>
    <cellStyle name="Currency (2) 2" xfId="3543"/>
    <cellStyle name="Currency (2) 3" xfId="3544"/>
    <cellStyle name="Currency (Mils.)" xfId="3545"/>
    <cellStyle name="Currency (Mils.) 2" xfId="3546"/>
    <cellStyle name="Currency (Mils.) 3" xfId="3547"/>
    <cellStyle name="Currency [0,0]" xfId="3548"/>
    <cellStyle name="Currency [0,0] -" xfId="3549"/>
    <cellStyle name="Currency [0,0] 2" xfId="3550"/>
    <cellStyle name="Currency [0,0] incl." xfId="3551"/>
    <cellStyle name="Currency [0,0] incl. 2" xfId="3552"/>
    <cellStyle name="Currency [0,0] incl. 3" xfId="3553"/>
    <cellStyle name="Currency [0,0] N/A" xfId="3554"/>
    <cellStyle name="Currency [0,0] N/A 2" xfId="3555"/>
    <cellStyle name="Currency [0,0] N/A 3" xfId="3556"/>
    <cellStyle name="Currency [0,0] TBD" xfId="3557"/>
    <cellStyle name="Currency [0,0] TBD-" xfId="3558"/>
    <cellStyle name="Currency [0,0] TBD 2" xfId="3559"/>
    <cellStyle name="Currency [0,0] TBD- 2" xfId="3560"/>
    <cellStyle name="Currency [0,0] TBD- 3" xfId="3561"/>
    <cellStyle name="Currency [0,0] TBD_!!!GO" xfId="3562"/>
    <cellStyle name="Currency [0,0] TBD-_!!!GO" xfId="3563"/>
    <cellStyle name="Currency [0,0] TBD_!!!GO 2" xfId="3564"/>
    <cellStyle name="Currency [0,0] TBD-_!!!GO 2" xfId="3565"/>
    <cellStyle name="Currency [0,0] TBD_1" xfId="3566"/>
    <cellStyle name="Currency [0,0] TBD-_1" xfId="3567"/>
    <cellStyle name="Currency [0,0] TBD_1 2" xfId="3568"/>
    <cellStyle name="Currency [0,0] TBD-_1 2" xfId="3569"/>
    <cellStyle name="Currency [0,0] TBD_2009 P415 PtC Backup 20051219" xfId="3570"/>
    <cellStyle name="Currency [0,0] TBD-_2009 P415 PtC Backup 20051219" xfId="3571"/>
    <cellStyle name="Currency [0,0] TBD_Family Cluster Targets2" xfId="3572"/>
    <cellStyle name="Currency [0,0] TBD-_Family Cluster Targets2" xfId="3573"/>
    <cellStyle name="Currency [0,0] TBD_labor_status - v2" xfId="3574"/>
    <cellStyle name="Currency [0,0] TBD-_labor_status - v2" xfId="3575"/>
    <cellStyle name="Currency [0,0] TBD_metrics 98" xfId="3576"/>
    <cellStyle name="Currency [0,0] TBD-_metrics 98" xfId="3577"/>
    <cellStyle name="Currency [0,0] TBD_metrics 98 2" xfId="3578"/>
    <cellStyle name="Currency [0,0] TBD-_metrics 98 2" xfId="3579"/>
    <cellStyle name="Currency [0,0] TBD_profit summary" xfId="3580"/>
    <cellStyle name="Currency [0,0] TBD-_profit summary" xfId="3581"/>
    <cellStyle name="Currency [0,0] TBD_SLM_2011_F150_Entry_Compet_FE_UnitPS_r0" xfId="3582"/>
    <cellStyle name="Currency [0,0] TBD-_SLM_2011_F150_Entry_Compet_FE_UnitPS_r0" xfId="3583"/>
    <cellStyle name="Currency [0,0] TBD_Tab 1" xfId="3584"/>
    <cellStyle name="Currency [0,0] TBD-_YoY" xfId="3585"/>
    <cellStyle name="Currency [0,0]_!!!GO" xfId="3586"/>
    <cellStyle name="Currency [0,00]" xfId="3587"/>
    <cellStyle name="Currency [0,00] -" xfId="3588"/>
    <cellStyle name="Currency [0,00] - 2" xfId="3589"/>
    <cellStyle name="Currency [0,00] - 3" xfId="3590"/>
    <cellStyle name="Currency [0,00] 10" xfId="3591"/>
    <cellStyle name="Currency [0,00] 11" xfId="3592"/>
    <cellStyle name="Currency [0,00] 12" xfId="3593"/>
    <cellStyle name="Currency [0,00] 13" xfId="3594"/>
    <cellStyle name="Currency [0,00] 14" xfId="3595"/>
    <cellStyle name="Currency [0,00] 15" xfId="3596"/>
    <cellStyle name="Currency [0,00] 16" xfId="3597"/>
    <cellStyle name="Currency [0,00] 17" xfId="3598"/>
    <cellStyle name="Currency [0,00] 18" xfId="3599"/>
    <cellStyle name="Currency [0,00] 19" xfId="3600"/>
    <cellStyle name="Currency [0,00] 2" xfId="3601"/>
    <cellStyle name="Currency [0,00] 20" xfId="3602"/>
    <cellStyle name="Currency [0,00] 21" xfId="3603"/>
    <cellStyle name="Currency [0,00] 22" xfId="3604"/>
    <cellStyle name="Currency [0,00] 23" xfId="3605"/>
    <cellStyle name="Currency [0,00] 24" xfId="3606"/>
    <cellStyle name="Currency [0,00] 25" xfId="3607"/>
    <cellStyle name="Currency [0,00] 26" xfId="3608"/>
    <cellStyle name="Currency [0,00] 27" xfId="3609"/>
    <cellStyle name="Currency [0,00] 28" xfId="3610"/>
    <cellStyle name="Currency [0,00] 3" xfId="3611"/>
    <cellStyle name="Currency [0,00] 4" xfId="3612"/>
    <cellStyle name="Currency [0,00] 5" xfId="3613"/>
    <cellStyle name="Currency [0,00] 6" xfId="3614"/>
    <cellStyle name="Currency [0,00] 7" xfId="3615"/>
    <cellStyle name="Currency [0,00] 8" xfId="3616"/>
    <cellStyle name="Currency [0,00] 9" xfId="3617"/>
    <cellStyle name="Currency [0,00] incl." xfId="3618"/>
    <cellStyle name="Currency [0,00] incl. 2" xfId="3619"/>
    <cellStyle name="Currency [0,00] incl. 3" xfId="3620"/>
    <cellStyle name="Currency [0,00] N/A" xfId="3621"/>
    <cellStyle name="Currency [0,00] N/A 2" xfId="3622"/>
    <cellStyle name="Currency [0,00] N/A 3" xfId="3623"/>
    <cellStyle name="Currency [0,00] TBD" xfId="3624"/>
    <cellStyle name="Currency [0,00] TBD-" xfId="3625"/>
    <cellStyle name="Currency [0,00] TBD 10" xfId="3626"/>
    <cellStyle name="Currency [0,00] TBD- 10" xfId="3627"/>
    <cellStyle name="Currency [0,00] TBD 11" xfId="3628"/>
    <cellStyle name="Currency [0,00] TBD- 11" xfId="3629"/>
    <cellStyle name="Currency [0,00] TBD 12" xfId="3630"/>
    <cellStyle name="Currency [0,00] TBD- 12" xfId="3631"/>
    <cellStyle name="Currency [0,00] TBD 13" xfId="3632"/>
    <cellStyle name="Currency [0,00] TBD- 13" xfId="3633"/>
    <cellStyle name="Currency [0,00] TBD 14" xfId="3634"/>
    <cellStyle name="Currency [0,00] TBD- 14" xfId="3635"/>
    <cellStyle name="Currency [0,00] TBD 15" xfId="3636"/>
    <cellStyle name="Currency [0,00] TBD- 15" xfId="3637"/>
    <cellStyle name="Currency [0,00] TBD 16" xfId="3638"/>
    <cellStyle name="Currency [0,00] TBD- 16" xfId="3639"/>
    <cellStyle name="Currency [0,00] TBD 17" xfId="3640"/>
    <cellStyle name="Currency [0,00] TBD- 17" xfId="3641"/>
    <cellStyle name="Currency [0,00] TBD 18" xfId="3642"/>
    <cellStyle name="Currency [0,00] TBD- 18" xfId="3643"/>
    <cellStyle name="Currency [0,00] TBD 19" xfId="3644"/>
    <cellStyle name="Currency [0,00] TBD- 19" xfId="3645"/>
    <cellStyle name="Currency [0,00] TBD 2" xfId="3646"/>
    <cellStyle name="Currency [0,00] TBD- 2" xfId="3647"/>
    <cellStyle name="Currency [0,00] TBD 20" xfId="3648"/>
    <cellStyle name="Currency [0,00] TBD- 20" xfId="3649"/>
    <cellStyle name="Currency [0,00] TBD 21" xfId="3650"/>
    <cellStyle name="Currency [0,00] TBD- 21" xfId="3651"/>
    <cellStyle name="Currency [0,00] TBD 22" xfId="3652"/>
    <cellStyle name="Currency [0,00] TBD- 22" xfId="3653"/>
    <cellStyle name="Currency [0,00] TBD 23" xfId="3654"/>
    <cellStyle name="Currency [0,00] TBD- 23" xfId="3655"/>
    <cellStyle name="Currency [0,00] TBD 24" xfId="3656"/>
    <cellStyle name="Currency [0,00] TBD- 24" xfId="3657"/>
    <cellStyle name="Currency [0,00] TBD 25" xfId="3658"/>
    <cellStyle name="Currency [0,00] TBD- 25" xfId="3659"/>
    <cellStyle name="Currency [0,00] TBD 26" xfId="3660"/>
    <cellStyle name="Currency [0,00] TBD- 26" xfId="3661"/>
    <cellStyle name="Currency [0,00] TBD 27" xfId="3662"/>
    <cellStyle name="Currency [0,00] TBD- 27" xfId="3663"/>
    <cellStyle name="Currency [0,00] TBD 28" xfId="3664"/>
    <cellStyle name="Currency [0,00] TBD- 28" xfId="3665"/>
    <cellStyle name="Currency [0,00] TBD 3" xfId="3666"/>
    <cellStyle name="Currency [0,00] TBD- 3" xfId="3667"/>
    <cellStyle name="Currency [0,00] TBD 4" xfId="3668"/>
    <cellStyle name="Currency [0,00] TBD- 4" xfId="3669"/>
    <cellStyle name="Currency [0,00] TBD 5" xfId="3670"/>
    <cellStyle name="Currency [0,00] TBD- 5" xfId="3671"/>
    <cellStyle name="Currency [0,00] TBD 6" xfId="3672"/>
    <cellStyle name="Currency [0,00] TBD- 6" xfId="3673"/>
    <cellStyle name="Currency [0,00] TBD 7" xfId="3674"/>
    <cellStyle name="Currency [0,00] TBD- 7" xfId="3675"/>
    <cellStyle name="Currency [0,00] TBD 8" xfId="3676"/>
    <cellStyle name="Currency [0,00] TBD- 8" xfId="3677"/>
    <cellStyle name="Currency [0,00] TBD 9" xfId="3678"/>
    <cellStyle name="Currency [0,00] TBD- 9" xfId="3679"/>
    <cellStyle name="Currency [0,00] TBD_1f" xfId="3680"/>
    <cellStyle name="Currency [0,00] TBD-_Europe Region" xfId="3681"/>
    <cellStyle name="Currency [0,00] TBD_Key Data (2f)" xfId="3682"/>
    <cellStyle name="Currency [0,00] TBD-_Page 2f (2)" xfId="3683"/>
    <cellStyle name="Currency [0,00] TBD_Tab 1" xfId="3684"/>
    <cellStyle name="Currency [0,00] TBD-_YoY" xfId="3685"/>
    <cellStyle name="Currency [0,00] TBD_YoY (4)" xfId="3686"/>
    <cellStyle name="Currency [0,00] TBD-_YoY 10" xfId="3687"/>
    <cellStyle name="Currency [0,00]_Europe Region" xfId="3688"/>
    <cellStyle name="Currency [0,000]" xfId="3689"/>
    <cellStyle name="Currency [0,000] -" xfId="3690"/>
    <cellStyle name="Currency [0,000] - 2" xfId="3691"/>
    <cellStyle name="Currency [0,000] - 3" xfId="3692"/>
    <cellStyle name="Currency [0,000] 10" xfId="3693"/>
    <cellStyle name="Currency [0,000] 11" xfId="3694"/>
    <cellStyle name="Currency [0,000] 12" xfId="3695"/>
    <cellStyle name="Currency [0,000] 13" xfId="3696"/>
    <cellStyle name="Currency [0,000] 14" xfId="3697"/>
    <cellStyle name="Currency [0,000] 15" xfId="3698"/>
    <cellStyle name="Currency [0,000] 16" xfId="3699"/>
    <cellStyle name="Currency [0,000] 17" xfId="3700"/>
    <cellStyle name="Currency [0,000] 18" xfId="3701"/>
    <cellStyle name="Currency [0,000] 19" xfId="3702"/>
    <cellStyle name="Currency [0,000] 2" xfId="3703"/>
    <cellStyle name="Currency [0,000] 20" xfId="3704"/>
    <cellStyle name="Currency [0,000] 21" xfId="3705"/>
    <cellStyle name="Currency [0,000] 22" xfId="3706"/>
    <cellStyle name="Currency [0,000] 23" xfId="3707"/>
    <cellStyle name="Currency [0,000] 24" xfId="3708"/>
    <cellStyle name="Currency [0,000] 25" xfId="3709"/>
    <cellStyle name="Currency [0,000] 26" xfId="3710"/>
    <cellStyle name="Currency [0,000] 27" xfId="3711"/>
    <cellStyle name="Currency [0,000] 28" xfId="3712"/>
    <cellStyle name="Currency [0,000] 3" xfId="3713"/>
    <cellStyle name="Currency [0,000] 4" xfId="3714"/>
    <cellStyle name="Currency [0,000] 5" xfId="3715"/>
    <cellStyle name="Currency [0,000] 6" xfId="3716"/>
    <cellStyle name="Currency [0,000] 7" xfId="3717"/>
    <cellStyle name="Currency [0,000] 8" xfId="3718"/>
    <cellStyle name="Currency [0,000] 9" xfId="3719"/>
    <cellStyle name="Currency [0,000] incl." xfId="3720"/>
    <cellStyle name="Currency [0,000] incl. 2" xfId="3721"/>
    <cellStyle name="Currency [0,000] incl. 3" xfId="3722"/>
    <cellStyle name="Currency [0,000] N/A" xfId="3723"/>
    <cellStyle name="Currency [0,000] N/A 2" xfId="3724"/>
    <cellStyle name="Currency [0,000] N/A 3" xfId="3725"/>
    <cellStyle name="Currency [0,000] TBD" xfId="3726"/>
    <cellStyle name="Currency [0,000] TBD-" xfId="3727"/>
    <cellStyle name="Currency [0,000] TBD 10" xfId="3728"/>
    <cellStyle name="Currency [0,000] TBD- 10" xfId="3729"/>
    <cellStyle name="Currency [0,000] TBD 11" xfId="3730"/>
    <cellStyle name="Currency [0,000] TBD- 11" xfId="3731"/>
    <cellStyle name="Currency [0,000] TBD 12" xfId="3732"/>
    <cellStyle name="Currency [0,000] TBD- 12" xfId="3733"/>
    <cellStyle name="Currency [0,000] TBD 13" xfId="3734"/>
    <cellStyle name="Currency [0,000] TBD- 13" xfId="3735"/>
    <cellStyle name="Currency [0,000] TBD 14" xfId="3736"/>
    <cellStyle name="Currency [0,000] TBD- 14" xfId="3737"/>
    <cellStyle name="Currency [0,000] TBD 15" xfId="3738"/>
    <cellStyle name="Currency [0,000] TBD- 15" xfId="3739"/>
    <cellStyle name="Currency [0,000] TBD 16" xfId="3740"/>
    <cellStyle name="Currency [0,000] TBD- 16" xfId="3741"/>
    <cellStyle name="Currency [0,000] TBD 17" xfId="3742"/>
    <cellStyle name="Currency [0,000] TBD- 17" xfId="3743"/>
    <cellStyle name="Currency [0,000] TBD 18" xfId="3744"/>
    <cellStyle name="Currency [0,000] TBD- 18" xfId="3745"/>
    <cellStyle name="Currency [0,000] TBD 19" xfId="3746"/>
    <cellStyle name="Currency [0,000] TBD- 19" xfId="3747"/>
    <cellStyle name="Currency [0,000] TBD 2" xfId="3748"/>
    <cellStyle name="Currency [0,000] TBD- 2" xfId="3749"/>
    <cellStyle name="Currency [0,000] TBD 20" xfId="3750"/>
    <cellStyle name="Currency [0,000] TBD- 20" xfId="3751"/>
    <cellStyle name="Currency [0,000] TBD 21" xfId="3752"/>
    <cellStyle name="Currency [0,000] TBD- 21" xfId="3753"/>
    <cellStyle name="Currency [0,000] TBD 22" xfId="3754"/>
    <cellStyle name="Currency [0,000] TBD- 22" xfId="3755"/>
    <cellStyle name="Currency [0,000] TBD 23" xfId="3756"/>
    <cellStyle name="Currency [0,000] TBD- 23" xfId="3757"/>
    <cellStyle name="Currency [0,000] TBD 24" xfId="3758"/>
    <cellStyle name="Currency [0,000] TBD- 24" xfId="3759"/>
    <cellStyle name="Currency [0,000] TBD 25" xfId="3760"/>
    <cellStyle name="Currency [0,000] TBD- 25" xfId="3761"/>
    <cellStyle name="Currency [0,000] TBD 26" xfId="3762"/>
    <cellStyle name="Currency [0,000] TBD- 26" xfId="3763"/>
    <cellStyle name="Currency [0,000] TBD 27" xfId="3764"/>
    <cellStyle name="Currency [0,000] TBD- 27" xfId="3765"/>
    <cellStyle name="Currency [0,000] TBD 28" xfId="3766"/>
    <cellStyle name="Currency [0,000] TBD- 28" xfId="3767"/>
    <cellStyle name="Currency [0,000] TBD 3" xfId="3768"/>
    <cellStyle name="Currency [0,000] TBD- 3" xfId="3769"/>
    <cellStyle name="Currency [0,000] TBD 4" xfId="3770"/>
    <cellStyle name="Currency [0,000] TBD- 4" xfId="3771"/>
    <cellStyle name="Currency [0,000] TBD 5" xfId="3772"/>
    <cellStyle name="Currency [0,000] TBD- 5" xfId="3773"/>
    <cellStyle name="Currency [0,000] TBD 6" xfId="3774"/>
    <cellStyle name="Currency [0,000] TBD- 6" xfId="3775"/>
    <cellStyle name="Currency [0,000] TBD 7" xfId="3776"/>
    <cellStyle name="Currency [0,000] TBD- 7" xfId="3777"/>
    <cellStyle name="Currency [0,000] TBD 8" xfId="3778"/>
    <cellStyle name="Currency [0,000] TBD- 8" xfId="3779"/>
    <cellStyle name="Currency [0,000] TBD 9" xfId="3780"/>
    <cellStyle name="Currency [0,000] TBD- 9" xfId="3781"/>
    <cellStyle name="Currency [0,000] TBD_Page 2f (2)" xfId="3782"/>
    <cellStyle name="Currency [0,000] TBD-_Page 2f (2)" xfId="3783"/>
    <cellStyle name="Currency [0,000] TBD_Page 2f (2) 10" xfId="3784"/>
    <cellStyle name="Currency [0,000] TBD-_Page 2f (2) 10" xfId="3785"/>
    <cellStyle name="Currency [0,000] TBD_Page 2f (2) 11" xfId="3786"/>
    <cellStyle name="Currency [0,000] TBD-_Page 2f (2) 11" xfId="3787"/>
    <cellStyle name="Currency [0,000] TBD_Page 2f (2) 12" xfId="3788"/>
    <cellStyle name="Currency [0,000] TBD-_Page 2f (2) 12" xfId="3789"/>
    <cellStyle name="Currency [0,000] TBD_Page 2f (2) 13" xfId="3790"/>
    <cellStyle name="Currency [0,000] TBD-_Page 2f (2) 13" xfId="3791"/>
    <cellStyle name="Currency [0,000] TBD_Page 2f (2) 14" xfId="3792"/>
    <cellStyle name="Currency [0,000] TBD-_Page 2f (2) 14" xfId="3793"/>
    <cellStyle name="Currency [0,000] TBD_Page 2f (2) 15" xfId="3794"/>
    <cellStyle name="Currency [0,000] TBD-_Page 2f (2) 15" xfId="3795"/>
    <cellStyle name="Currency [0,000] TBD_Page 2f (2) 16" xfId="3796"/>
    <cellStyle name="Currency [0,000] TBD-_Page 2f (2) 16" xfId="3797"/>
    <cellStyle name="Currency [0,000] TBD_Page 2f (2) 17" xfId="3798"/>
    <cellStyle name="Currency [0,000] TBD-_Page 2f (2) 17" xfId="3799"/>
    <cellStyle name="Currency [0,000] TBD_Page 2f (2) 18" xfId="3800"/>
    <cellStyle name="Currency [0,000] TBD-_Page 2f (2) 18" xfId="3801"/>
    <cellStyle name="Currency [0,000] TBD_Page 2f (2) 19" xfId="3802"/>
    <cellStyle name="Currency [0,000] TBD-_Page 2f (2) 19" xfId="3803"/>
    <cellStyle name="Currency [0,000] TBD_Page 2f (2) 2" xfId="3804"/>
    <cellStyle name="Currency [0,000] TBD-_Page 2f (2) 2" xfId="3805"/>
    <cellStyle name="Currency [0,000] TBD_Page 2f (2) 20" xfId="3806"/>
    <cellStyle name="Currency [0,000] TBD-_Page 2f (2) 20" xfId="3807"/>
    <cellStyle name="Currency [0,000] TBD_Page 2f (2) 21" xfId="3808"/>
    <cellStyle name="Currency [0,000] TBD-_Page 2f (2) 21" xfId="3809"/>
    <cellStyle name="Currency [0,000] TBD_Page 2f (2) 22" xfId="3810"/>
    <cellStyle name="Currency [0,000] TBD-_Page 2f (2) 22" xfId="3811"/>
    <cellStyle name="Currency [0,000] TBD_Page 2f (2) 23" xfId="3812"/>
    <cellStyle name="Currency [0,000] TBD-_Page 2f (2) 23" xfId="3813"/>
    <cellStyle name="Currency [0,000] TBD_Page 2f (2) 24" xfId="3814"/>
    <cellStyle name="Currency [0,000] TBD-_Page 2f (2) 24" xfId="3815"/>
    <cellStyle name="Currency [0,000] TBD_Page 2f (2) 25" xfId="3816"/>
    <cellStyle name="Currency [0,000] TBD-_Page 2f (2) 25" xfId="3817"/>
    <cellStyle name="Currency [0,000] TBD_Page 2f (2) 26" xfId="3818"/>
    <cellStyle name="Currency [0,000] TBD-_Page 2f (2) 26" xfId="3819"/>
    <cellStyle name="Currency [0,000] TBD_Page 2f (2) 27" xfId="3820"/>
    <cellStyle name="Currency [0,000] TBD-_Page 2f (2) 27" xfId="3821"/>
    <cellStyle name="Currency [0,000] TBD_Page 2f (2) 28" xfId="3822"/>
    <cellStyle name="Currency [0,000] TBD-_Page 2f (2) 28" xfId="3823"/>
    <cellStyle name="Currency [0,000] TBD_Page 2f (2) 3" xfId="3824"/>
    <cellStyle name="Currency [0,000] TBD-_Page 2f (2) 3" xfId="3825"/>
    <cellStyle name="Currency [0,000] TBD_Page 2f (2) 4" xfId="3826"/>
    <cellStyle name="Currency [0,000] TBD-_Page 2f (2) 4" xfId="3827"/>
    <cellStyle name="Currency [0,000] TBD_Page 2f (2) 5" xfId="3828"/>
    <cellStyle name="Currency [0,000] TBD-_Page 2f (2) 5" xfId="3829"/>
    <cellStyle name="Currency [0,000] TBD_Page 2f (2) 6" xfId="3830"/>
    <cellStyle name="Currency [0,000] TBD-_Page 2f (2) 6" xfId="3831"/>
    <cellStyle name="Currency [0,000] TBD_Page 2f (2) 7" xfId="3832"/>
    <cellStyle name="Currency [0,000] TBD-_Page 2f (2) 7" xfId="3833"/>
    <cellStyle name="Currency [0,000] TBD_Page 2f (2) 8" xfId="3834"/>
    <cellStyle name="Currency [0,000] TBD-_Page 2f (2) 8" xfId="3835"/>
    <cellStyle name="Currency [0,000] TBD_Page 2f (2) 9" xfId="3836"/>
    <cellStyle name="Currency [0,000] TBD-_Page 2f (2) 9" xfId="3837"/>
    <cellStyle name="Currency [0,000] TBD_Tab 1" xfId="3838"/>
    <cellStyle name="Currency [0,000] TBD-_YoY" xfId="3839"/>
    <cellStyle name="Currency [0,000]_Page 2f (2)" xfId="3840"/>
    <cellStyle name="Currency [00]" xfId="3841"/>
    <cellStyle name="Currency [00] 2" xfId="3842"/>
    <cellStyle name="Currency [00] 3" xfId="3843"/>
    <cellStyle name="Currency [00] 4" xfId="3844"/>
    <cellStyle name="Currency [00]_Annual_Process_WOPRtabs_forTom" xfId="3845"/>
    <cellStyle name="Currency [1]" xfId="3846"/>
    <cellStyle name="Currency [1a]" xfId="3847"/>
    <cellStyle name="Currency [2]" xfId="3848"/>
    <cellStyle name="Currency 10" xfId="3849"/>
    <cellStyle name="Currency 11" xfId="3850"/>
    <cellStyle name="Currency 12" xfId="3851"/>
    <cellStyle name="Currency 13" xfId="3852"/>
    <cellStyle name="Currency 14" xfId="3853"/>
    <cellStyle name="Currency 15" xfId="3854"/>
    <cellStyle name="Currency 2" xfId="3855"/>
    <cellStyle name="Currency 3" xfId="3856"/>
    <cellStyle name="Currency 4" xfId="3857"/>
    <cellStyle name="Currency 5" xfId="3858"/>
    <cellStyle name="Currency 6" xfId="3859"/>
    <cellStyle name="Currency 7" xfId="3860"/>
    <cellStyle name="Currency 8" xfId="3861"/>
    <cellStyle name="Currency 9" xfId="3862"/>
    <cellStyle name="Currency[2]" xfId="3863"/>
    <cellStyle name="Currency[2] 2" xfId="3864"/>
    <cellStyle name="Currency[2] 3" xfId="3865"/>
    <cellStyle name="Current" xfId="3866"/>
    <cellStyle name="Current 2" xfId="3867"/>
    <cellStyle name="Current2" xfId="3868"/>
    <cellStyle name="custom" xfId="3869"/>
    <cellStyle name="custom 2" xfId="3870"/>
    <cellStyle name="custom 3" xfId="3871"/>
    <cellStyle name="custom 4" xfId="3872"/>
    <cellStyle name="custom_Annual_Process_WOPRtabs_forTom" xfId="3873"/>
    <cellStyle name="Data" xfId="3874"/>
    <cellStyle name="date" xfId="3875"/>
    <cellStyle name="Date (m/d/y)" xfId="3876"/>
    <cellStyle name="Date 10" xfId="3877"/>
    <cellStyle name="Date 11" xfId="3878"/>
    <cellStyle name="Date 12" xfId="3879"/>
    <cellStyle name="Date 13" xfId="3880"/>
    <cellStyle name="Date 14" xfId="3881"/>
    <cellStyle name="Date 15" xfId="3882"/>
    <cellStyle name="date 2" xfId="3883"/>
    <cellStyle name="date 3" xfId="3884"/>
    <cellStyle name="Date 4" xfId="3885"/>
    <cellStyle name="Date 5" xfId="3886"/>
    <cellStyle name="Date 6" xfId="3887"/>
    <cellStyle name="Date 7" xfId="3888"/>
    <cellStyle name="Date 8" xfId="3889"/>
    <cellStyle name="Date 9" xfId="3890"/>
    <cellStyle name="Date Short" xfId="3891"/>
    <cellStyle name="Date Short 2" xfId="3892"/>
    <cellStyle name="Date(mmm-dd)" xfId="3893"/>
    <cellStyle name="date[0]" xfId="3894"/>
    <cellStyle name="Date[1]" xfId="3895"/>
    <cellStyle name="date[2]" xfId="3896"/>
    <cellStyle name="Date_!!!GO" xfId="3897"/>
    <cellStyle name="DateTime" xfId="3898"/>
    <cellStyle name="DateTime 2" xfId="3899"/>
    <cellStyle name="DateTime 3" xfId="3900"/>
    <cellStyle name="Decimal (0)" xfId="3901"/>
    <cellStyle name="Decimal (1)" xfId="3902"/>
    <cellStyle name="Decimal (2)" xfId="3903"/>
    <cellStyle name="DELTA" xfId="3904"/>
    <cellStyle name="DELTA 2" xfId="3905"/>
    <cellStyle name="DELTA 3" xfId="3906"/>
    <cellStyle name="Dezimal [0]_!!!GO" xfId="3907"/>
    <cellStyle name="Dezimal_!!!GO" xfId="3908"/>
    <cellStyle name="Dialog / Menu / Toolbar" xfId="3909"/>
    <cellStyle name="dlrs_no_decimal" xfId="3910"/>
    <cellStyle name="Dollar" xfId="3911"/>
    <cellStyle name="Dollar-Actg" xfId="3912"/>
    <cellStyle name="Dollars" xfId="3913"/>
    <cellStyle name="Dollars 2" xfId="3914"/>
    <cellStyle name="Dollars 3" xfId="3915"/>
    <cellStyle name="Dziesiętny [0]_Arkusz1" xfId="3916"/>
    <cellStyle name="Dziesiętny_Arkusz1" xfId="3917"/>
    <cellStyle name="Edited_Data" xfId="3918"/>
    <cellStyle name="End of Section" xfId="3919"/>
    <cellStyle name="End of Section 2" xfId="3920"/>
    <cellStyle name="Enter Currency (0)" xfId="3921"/>
    <cellStyle name="Enter Currency (0) 2" xfId="3922"/>
    <cellStyle name="Enter Currency (0) 3" xfId="3923"/>
    <cellStyle name="Enter Currency (0) 4" xfId="3924"/>
    <cellStyle name="Enter Currency (0)_Annual_Process_WOPRtabs_forTom" xfId="3925"/>
    <cellStyle name="Enter Currency (2)" xfId="3926"/>
    <cellStyle name="Enter Currency (2) 2" xfId="3927"/>
    <cellStyle name="Enter Currency (2) 3" xfId="3928"/>
    <cellStyle name="Enter Currency (2) 4" xfId="3929"/>
    <cellStyle name="Enter Currency (2)_Annual_Process_WOPRtabs_forTom" xfId="3930"/>
    <cellStyle name="Enter Units (0)" xfId="3931"/>
    <cellStyle name="Enter Units (0) 2" xfId="3932"/>
    <cellStyle name="Enter Units (0) 3" xfId="3933"/>
    <cellStyle name="Enter Units (0) 4" xfId="3934"/>
    <cellStyle name="Enter Units (0)_Annual_Process_WOPRtabs_forTom" xfId="3935"/>
    <cellStyle name="Enter Units (1)" xfId="3936"/>
    <cellStyle name="Enter Units (1) 2" xfId="3937"/>
    <cellStyle name="Enter Units (1) 3" xfId="3938"/>
    <cellStyle name="Enter Units (1) 4" xfId="3939"/>
    <cellStyle name="Enter Units (1)_Annual_Process_WOPRtabs_forTom" xfId="3940"/>
    <cellStyle name="Enter Units (2)" xfId="3941"/>
    <cellStyle name="Enter Units (2) 2" xfId="3942"/>
    <cellStyle name="Enter Units (2) 3" xfId="3943"/>
    <cellStyle name="Enter Units (2) 4" xfId="3944"/>
    <cellStyle name="Enter Units (2)_Annual_Process_WOPRtabs_forTom" xfId="3945"/>
    <cellStyle name="Entered" xfId="3946"/>
    <cellStyle name="entry" xfId="3947"/>
    <cellStyle name="ep" xfId="3948"/>
    <cellStyle name="Estimated_Data" xfId="3949"/>
    <cellStyle name="Euro" xfId="3950"/>
    <cellStyle name="Euro 2" xfId="3951"/>
    <cellStyle name="Euro 3" xfId="3952"/>
    <cellStyle name="Explanatory Text 2" xfId="3953"/>
    <cellStyle name="FAPbody" xfId="3954"/>
    <cellStyle name="FAPbody 2" xfId="3955"/>
    <cellStyle name="FAPbody 3" xfId="3956"/>
    <cellStyle name="FAPbold" xfId="3957"/>
    <cellStyle name="FAPbold 2" xfId="3958"/>
    <cellStyle name="FAPheader" xfId="3959"/>
    <cellStyle name="FAPheader 2" xfId="3960"/>
    <cellStyle name="Fill" xfId="3961"/>
    <cellStyle name="Fill 2" xfId="3962"/>
    <cellStyle name="Fixed" xfId="3963"/>
    <cellStyle name="Fixed 2" xfId="3964"/>
    <cellStyle name="Fixed 3" xfId="3965"/>
    <cellStyle name="ƒnƒCƒp[ƒŠƒ“ƒN" xfId="3966"/>
    <cellStyle name="Forecast_Data" xfId="3967"/>
    <cellStyle name="ƒp[ƒZƒ“ƒg_!!!GO" xfId="3968"/>
    <cellStyle name="Future" xfId="3969"/>
    <cellStyle name="General" xfId="3970"/>
    <cellStyle name="General 2" xfId="3971"/>
    <cellStyle name="Gitterplan" xfId="3972"/>
    <cellStyle name="Good 2" xfId="3973"/>
    <cellStyle name="Good 2 2" xfId="3974"/>
    <cellStyle name="Grey" xfId="3975"/>
    <cellStyle name="Grey 2" xfId="3976"/>
    <cellStyle name="Grey 3" xfId="3977"/>
    <cellStyle name="Grey 4" xfId="3978"/>
    <cellStyle name="Grey_Annual_Process_WOPRtabs_forTom" xfId="3979"/>
    <cellStyle name="Group" xfId="3980"/>
    <cellStyle name="HEADER" xfId="3981"/>
    <cellStyle name="Header #1" xfId="3982"/>
    <cellStyle name="Header #2" xfId="3983"/>
    <cellStyle name="HEADER_2nd qtr 05 review" xfId="3984"/>
    <cellStyle name="Header1" xfId="3985"/>
    <cellStyle name="Header2" xfId="3986"/>
    <cellStyle name="Header2 2" xfId="3987"/>
    <cellStyle name="HEAD'G - BOLD,FONT14,UNDERLINED" xfId="3988"/>
    <cellStyle name="Heading" xfId="3989"/>
    <cellStyle name="Heading 1 2" xfId="3990"/>
    <cellStyle name="Heading 1 2 2" xfId="3991"/>
    <cellStyle name="Heading 2 2" xfId="3992"/>
    <cellStyle name="Heading 2 2 2" xfId="3993"/>
    <cellStyle name="Heading 3 2" xfId="3994"/>
    <cellStyle name="Heading 3 2 2" xfId="3995"/>
    <cellStyle name="Heading 4 2" xfId="3996"/>
    <cellStyle name="Heading 4 2 2" xfId="3997"/>
    <cellStyle name="Heading1" xfId="3998"/>
    <cellStyle name="Heading1 2" xfId="3999"/>
    <cellStyle name="Heading1 3" xfId="4000"/>
    <cellStyle name="Heading2" xfId="4001"/>
    <cellStyle name="Heading2 2" xfId="4002"/>
    <cellStyle name="Heading2 3" xfId="4003"/>
    <cellStyle name="HEADINGS" xfId="4004"/>
    <cellStyle name="HEADINGSTOP" xfId="4005"/>
    <cellStyle name="hidden" xfId="4006"/>
    <cellStyle name="hidden 2" xfId="4007"/>
    <cellStyle name="hidden 3" xfId="4008"/>
    <cellStyle name="HIGHLIGHT" xfId="4009"/>
    <cellStyle name="i" xfId="4010"/>
    <cellStyle name="i 2" xfId="4011"/>
    <cellStyle name="i_50413 Mazda_D35_BOM111" xfId="4012"/>
    <cellStyle name="i_Annual_Process_WOPRtabs_forTom" xfId="4013"/>
    <cellStyle name="i_AP_Vehicle_Db" xfId="4014"/>
    <cellStyle name="i_BOM Cost Comparision Jan '05 vs May '05 " xfId="4015"/>
    <cellStyle name="i_MPIM Curves" xfId="4016"/>
    <cellStyle name="i_MPIM Curves 2" xfId="4017"/>
    <cellStyle name="i_MPIM Curves 3" xfId="4018"/>
    <cellStyle name="i_MPIM Curves 4" xfId="4019"/>
    <cellStyle name="i_WOT Performance Predictor Ver 6.5.1.1" xfId="4020"/>
    <cellStyle name="i_WOT Performance Predictor Ver 6.5.1.1_AP" xfId="4021"/>
    <cellStyle name="_x0017_ï²_x0013_ïD_x0018_ïî_x0016_ï15ï_x000f__x0016_ïHP LaserJet 5Si/5Si MX PS" xfId="4022"/>
    <cellStyle name="_x0017_ï²_x0013_ïD_x0018_ïî_x0016_ï15ï_x000f__x0016_ïHP LaserJet 5Si/5Si MX PS 2" xfId="4023"/>
    <cellStyle name="_x0017_ï²_x0013_ïD_x0018_ïî_x0016_ï15ï_x000f__x0016_ïHP LaserJet 5Si/5Si MX PS 3" xfId="4024"/>
    <cellStyle name="Input [yellow]" xfId="4025"/>
    <cellStyle name="Input [yellow] 2" xfId="4026"/>
    <cellStyle name="Input [yellow] 3" xfId="4027"/>
    <cellStyle name="Input [yellow] 4" xfId="4028"/>
    <cellStyle name="Input [yellow]_Annual_Process_WOPRtabs_forTom" xfId="4029"/>
    <cellStyle name="Input 10" xfId="4030"/>
    <cellStyle name="Input 10 2" xfId="4031"/>
    <cellStyle name="Input 11" xfId="4032"/>
    <cellStyle name="Input 11 2" xfId="4033"/>
    <cellStyle name="Input 12" xfId="4034"/>
    <cellStyle name="Input 12 2" xfId="4035"/>
    <cellStyle name="Input 13" xfId="4036"/>
    <cellStyle name="Input 13 2" xfId="4037"/>
    <cellStyle name="Input 14" xfId="4038"/>
    <cellStyle name="Input 14 2" xfId="4039"/>
    <cellStyle name="Input 15" xfId="4040"/>
    <cellStyle name="Input 15 2" xfId="4041"/>
    <cellStyle name="Input 2" xfId="4042"/>
    <cellStyle name="Input 2 2" xfId="4043"/>
    <cellStyle name="Input 2 3" xfId="4044"/>
    <cellStyle name="Input 3" xfId="4045"/>
    <cellStyle name="Input 3 2" xfId="4046"/>
    <cellStyle name="Input 4" xfId="4047"/>
    <cellStyle name="Input 4 2" xfId="4048"/>
    <cellStyle name="Input 5" xfId="4049"/>
    <cellStyle name="Input 5 2" xfId="4050"/>
    <cellStyle name="Input 6" xfId="4051"/>
    <cellStyle name="Input 6 2" xfId="4052"/>
    <cellStyle name="Input 7" xfId="4053"/>
    <cellStyle name="Input 7 2" xfId="4054"/>
    <cellStyle name="Input 8" xfId="4055"/>
    <cellStyle name="Input 8 2" xfId="4056"/>
    <cellStyle name="Input 9" xfId="4057"/>
    <cellStyle name="Input 9 2" xfId="4058"/>
    <cellStyle name="Input Cells" xfId="4059"/>
    <cellStyle name="Item_Current" xfId="4060"/>
    <cellStyle name="label" xfId="4061"/>
    <cellStyle name="label 2" xfId="4062"/>
    <cellStyle name="label 3" xfId="4063"/>
    <cellStyle name="Link Currency (0)" xfId="4064"/>
    <cellStyle name="Link Currency (0) 2" xfId="4065"/>
    <cellStyle name="Link Currency (0) 3" xfId="4066"/>
    <cellStyle name="Link Currency (0) 4" xfId="4067"/>
    <cellStyle name="Link Currency (0)_Annual_Process_WOPRtabs_forTom" xfId="4068"/>
    <cellStyle name="Link Currency (2)" xfId="4069"/>
    <cellStyle name="Link Currency (2) 2" xfId="4070"/>
    <cellStyle name="Link Currency (2) 3" xfId="4071"/>
    <cellStyle name="Link Currency (2) 4" xfId="4072"/>
    <cellStyle name="Link Currency (2)_Annual_Process_WOPRtabs_forTom" xfId="4073"/>
    <cellStyle name="Link Units (0)" xfId="4074"/>
    <cellStyle name="Link Units (0) 2" xfId="4075"/>
    <cellStyle name="Link Units (0) 3" xfId="4076"/>
    <cellStyle name="Link Units (0) 4" xfId="4077"/>
    <cellStyle name="Link Units (0)_Annual_Process_WOPRtabs_forTom" xfId="4078"/>
    <cellStyle name="Link Units (1)" xfId="4079"/>
    <cellStyle name="Link Units (1) 2" xfId="4080"/>
    <cellStyle name="Link Units (1) 3" xfId="4081"/>
    <cellStyle name="Link Units (1) 4" xfId="4082"/>
    <cellStyle name="Link Units (1)_Annual_Process_WOPRtabs_forTom" xfId="4083"/>
    <cellStyle name="Link Units (2)" xfId="4084"/>
    <cellStyle name="Link Units (2) 2" xfId="4085"/>
    <cellStyle name="Link Units (2) 3" xfId="4086"/>
    <cellStyle name="Link Units (2) 4" xfId="4087"/>
    <cellStyle name="Link Units (2)_Annual_Process_WOPRtabs_forTom" xfId="4088"/>
    <cellStyle name="Linked Cell 2" xfId="4089"/>
    <cellStyle name="Linked Cell 2 2" xfId="4090"/>
    <cellStyle name="Linked Cells" xfId="4091"/>
    <cellStyle name="Macro Header" xfId="4092"/>
    <cellStyle name="Macro Routine" xfId="4093"/>
    <cellStyle name="mart Two-Step Locking" xfId="4094"/>
    <cellStyle name="Master Formulas" xfId="4095"/>
    <cellStyle name="Master Formulas 2" xfId="4096"/>
    <cellStyle name="Master Formulas_Annual_Process_WOPRtabs_forTom" xfId="4097"/>
    <cellStyle name="mcs" xfId="4098"/>
    <cellStyle name="mcs 2" xfId="4099"/>
    <cellStyle name="Meiner" xfId="4100"/>
    <cellStyle name="Meiner 2" xfId="4101"/>
    <cellStyle name="Meiner_AP_Vehicle_Db" xfId="4102"/>
    <cellStyle name="Mick" xfId="4103"/>
    <cellStyle name="Millares [0]_!!!GO" xfId="4104"/>
    <cellStyle name="Millares_!!!GO" xfId="4105"/>
    <cellStyle name="Milliers [0]_!!!GO" xfId="4106"/>
    <cellStyle name="Milliers_!!!GO" xfId="4107"/>
    <cellStyle name="millions" xfId="4108"/>
    <cellStyle name="mils" xfId="4109"/>
    <cellStyle name="mils 2" xfId="4110"/>
    <cellStyle name="mils 3" xfId="4111"/>
    <cellStyle name="Model" xfId="4112"/>
    <cellStyle name="Moeda [0]_aola" xfId="4113"/>
    <cellStyle name="Moeda_aola" xfId="4114"/>
    <cellStyle name="Mon?aire [0]_!!!GO" xfId="4115"/>
    <cellStyle name="Mon?aire_!!!GO" xfId="4116"/>
    <cellStyle name="Mon?taire [0]_!!!GO" xfId="4117"/>
    <cellStyle name="Mon?taire_!!!GO" xfId="4118"/>
    <cellStyle name="Moneda [0]_!!!GO" xfId="4119"/>
    <cellStyle name="Moneda_!!!GO" xfId="4120"/>
    <cellStyle name="Monétaire [0]_!!!GO" xfId="4121"/>
    <cellStyle name="Monetaire [0]_EDYAN" xfId="4122"/>
    <cellStyle name="Monétaire [0]_EDYAN" xfId="4123"/>
    <cellStyle name="Monétaire_!!!GO" xfId="4124"/>
    <cellStyle name="Monetaire_EDYAN" xfId="4125"/>
    <cellStyle name="Monétaire_EDYAN" xfId="4126"/>
    <cellStyle name="Monﾈtaire [0]_!!!GO" xfId="4127"/>
    <cellStyle name="Monﾈtaire_!!!GO" xfId="4128"/>
    <cellStyle name="Mon騁aire [0]_!!!GO" xfId="4129"/>
    <cellStyle name="Mon騁aire_!!!GO" xfId="4130"/>
    <cellStyle name="Neutral 2" xfId="4131"/>
    <cellStyle name="Neutral 2 2" xfId="4132"/>
    <cellStyle name="no dec" xfId="4133"/>
    <cellStyle name="no dec 2" xfId="4134"/>
    <cellStyle name="no dec_Annual_Process_WOPRtabs_forTom" xfId="4135"/>
    <cellStyle name="nocoma" xfId="4136"/>
    <cellStyle name="nocurr1" xfId="4137"/>
    <cellStyle name="nocurr2" xfId="4138"/>
    <cellStyle name="noperc" xfId="4139"/>
    <cellStyle name="noperc 2" xfId="4140"/>
    <cellStyle name="noperc 3" xfId="4141"/>
    <cellStyle name="Normal" xfId="0" builtinId="0"/>
    <cellStyle name="Normal - Style1" xfId="4142"/>
    <cellStyle name="Normal - Style1 2" xfId="4143"/>
    <cellStyle name="Normal - Style1 3" xfId="4144"/>
    <cellStyle name="Normal - Style1_Annual_Process_WOPRtabs_forTom" xfId="4145"/>
    <cellStyle name="Normal 0,0000" xfId="4146"/>
    <cellStyle name="Normal 10" xfId="4147"/>
    <cellStyle name="Normal 11" xfId="4148"/>
    <cellStyle name="Normal 12" xfId="4149"/>
    <cellStyle name="Normal 13" xfId="4150"/>
    <cellStyle name="Normal 14" xfId="4151"/>
    <cellStyle name="Normal 15" xfId="4152"/>
    <cellStyle name="Normal 16" xfId="4153"/>
    <cellStyle name="Normal 17" xfId="4154"/>
    <cellStyle name="Normal 18" xfId="4155"/>
    <cellStyle name="Normal 19" xfId="4156"/>
    <cellStyle name="Normal 2" xfId="1"/>
    <cellStyle name="Normal 2 2" xfId="4157"/>
    <cellStyle name="Normal 2 2 2" xfId="4158"/>
    <cellStyle name="Normal 2 3" xfId="4159"/>
    <cellStyle name="Normal 2 3 2" xfId="4160"/>
    <cellStyle name="Normal 20" xfId="4161"/>
    <cellStyle name="Normal 21" xfId="4162"/>
    <cellStyle name="Normal 22" xfId="4163"/>
    <cellStyle name="Normal 23" xfId="4164"/>
    <cellStyle name="Normal 24" xfId="4165"/>
    <cellStyle name="Normal 25" xfId="4166"/>
    <cellStyle name="Normal 26" xfId="4167"/>
    <cellStyle name="Normal 27" xfId="4168"/>
    <cellStyle name="Normal 28" xfId="4169"/>
    <cellStyle name="Normal 29" xfId="4170"/>
    <cellStyle name="Normal 3" xfId="2"/>
    <cellStyle name="Normal 3 2" xfId="4171"/>
    <cellStyle name="Normal 3 3" xfId="4172"/>
    <cellStyle name="Normal 30" xfId="4173"/>
    <cellStyle name="Normal 31" xfId="4174"/>
    <cellStyle name="Normal 32" xfId="4175"/>
    <cellStyle name="Normal 33" xfId="4176"/>
    <cellStyle name="Normal 34" xfId="4177"/>
    <cellStyle name="Normal 4" xfId="4178"/>
    <cellStyle name="Normal 4 2" xfId="4179"/>
    <cellStyle name="Normal 5" xfId="4180"/>
    <cellStyle name="Normal 5 2" xfId="4181"/>
    <cellStyle name="Normal 6" xfId="4182"/>
    <cellStyle name="Normal 6 2" xfId="4183"/>
    <cellStyle name="Normal 6_J2727beltR-134a10-23-11Template" xfId="4184"/>
    <cellStyle name="Normal 7" xfId="4185"/>
    <cellStyle name="Normal 8" xfId="4186"/>
    <cellStyle name="Normal 9" xfId="4187"/>
    <cellStyle name="Normal c" xfId="4188"/>
    <cellStyle name="Normal w/lines" xfId="4189"/>
    <cellStyle name="Normal1" xfId="4190"/>
    <cellStyle name="Normal1 2" xfId="4191"/>
    <cellStyle name="Normal1 3" xfId="4192"/>
    <cellStyle name="Normalny_Arkusz1" xfId="4193"/>
    <cellStyle name="nosign" xfId="4194"/>
    <cellStyle name="nosign 2" xfId="4195"/>
    <cellStyle name="nosign 3" xfId="4196"/>
    <cellStyle name="Note 2" xfId="4197"/>
    <cellStyle name="Note 2 2" xfId="4198"/>
    <cellStyle name="Note 2 3" xfId="4199"/>
    <cellStyle name="Note 3" xfId="4200"/>
    <cellStyle name="Number" xfId="4201"/>
    <cellStyle name="Number0" xfId="4202"/>
    <cellStyle name="Number1" xfId="4203"/>
    <cellStyle name="Number2" xfId="4204"/>
    <cellStyle name="Number3" xfId="4205"/>
    <cellStyle name="Number3 2" xfId="4206"/>
    <cellStyle name="Number3 3" xfId="4207"/>
    <cellStyle name="Number-Actg" xfId="4208"/>
    <cellStyle name="Œ…‹æØ‚è [0.00]_!!!GO" xfId="4209"/>
    <cellStyle name="Œ…‹æØ‚è_!!!GO" xfId="4210"/>
    <cellStyle name="one" xfId="4211"/>
    <cellStyle name="one decimal" xfId="4212"/>
    <cellStyle name="one decimal 2" xfId="4213"/>
    <cellStyle name="one decimal 3" xfId="4214"/>
    <cellStyle name="one_8_16_GTDI_TiVCT_CER" xfId="4215"/>
    <cellStyle name="ÒP" xfId="4216"/>
    <cellStyle name="Option_Added_Cont_Desc" xfId="4217"/>
    <cellStyle name="Output 2" xfId="4218"/>
    <cellStyle name="Output 2 2" xfId="4219"/>
    <cellStyle name="Output 2 3" xfId="4220"/>
    <cellStyle name="Pct w/ Pts" xfId="4221"/>
    <cellStyle name="Pct w/o Pts" xfId="4222"/>
    <cellStyle name="pennies" xfId="4223"/>
    <cellStyle name="pennies 2" xfId="4224"/>
    <cellStyle name="pennies 3" xfId="4225"/>
    <cellStyle name="per.style" xfId="4226"/>
    <cellStyle name="per.style 2" xfId="4227"/>
    <cellStyle name="per.style_Annual_Process_WOPRtabs_forTom" xfId="4228"/>
    <cellStyle name="Percent (0)" xfId="4229"/>
    <cellStyle name="Percent (0) 2" xfId="4230"/>
    <cellStyle name="Percent (0) 3" xfId="4231"/>
    <cellStyle name="Percent (0,0)" xfId="4232"/>
    <cellStyle name="Percent (0,0) 2" xfId="4233"/>
    <cellStyle name="Percent (0,0) 3" xfId="4234"/>
    <cellStyle name="Percent (0,0) N/A" xfId="4235"/>
    <cellStyle name="Percent (0,0) N/A 2" xfId="4236"/>
    <cellStyle name="Percent (0,0) N/A 3" xfId="4237"/>
    <cellStyle name="Percent (0,0) TBD" xfId="4238"/>
    <cellStyle name="Percent (0,0) TBD 2" xfId="4239"/>
    <cellStyle name="Percent (0,0) TBD 3" xfId="4240"/>
    <cellStyle name="Percent (0,0)_2009 P415 PtC Backup 20051219" xfId="4241"/>
    <cellStyle name="Percent (0.0)" xfId="4242"/>
    <cellStyle name="Percent [0]" xfId="4243"/>
    <cellStyle name="Percent [0] 2" xfId="4244"/>
    <cellStyle name="Percent [0] 3" xfId="4245"/>
    <cellStyle name="Percent [0] 4" xfId="4246"/>
    <cellStyle name="Percent [0]_Annual_Process_WOPRtabs_forTom" xfId="4247"/>
    <cellStyle name="Percent [00]" xfId="4248"/>
    <cellStyle name="Percent [00] 2" xfId="4249"/>
    <cellStyle name="Percent [00] 3" xfId="4250"/>
    <cellStyle name="Percent [00] 4" xfId="4251"/>
    <cellStyle name="Percent [00]_Annual_Process_WOPRtabs_forTom" xfId="4252"/>
    <cellStyle name="Percent [2]" xfId="4253"/>
    <cellStyle name="Percent [2] 2" xfId="4254"/>
    <cellStyle name="Percent [2] 3" xfId="4255"/>
    <cellStyle name="Percent 10" xfId="4256"/>
    <cellStyle name="Percent 11" xfId="4257"/>
    <cellStyle name="Percent 12" xfId="4258"/>
    <cellStyle name="Percent 13" xfId="4259"/>
    <cellStyle name="Percent 14" xfId="4260"/>
    <cellStyle name="Percent 15" xfId="4261"/>
    <cellStyle name="Percent 16" xfId="4262"/>
    <cellStyle name="Percent 2" xfId="4263"/>
    <cellStyle name="Percent 2 2" xfId="4264"/>
    <cellStyle name="Percent 2 3" xfId="4265"/>
    <cellStyle name="Percent 2 4" xfId="4266"/>
    <cellStyle name="Percent 3" xfId="4267"/>
    <cellStyle name="Percent 4" xfId="4268"/>
    <cellStyle name="Percent 5" xfId="4269"/>
    <cellStyle name="Percent 6" xfId="4270"/>
    <cellStyle name="Percent 7" xfId="4271"/>
    <cellStyle name="Percent 8" xfId="4272"/>
    <cellStyle name="Percent 9" xfId="4273"/>
    <cellStyle name="Percent w/o%" xfId="4274"/>
    <cellStyle name="Percent%" xfId="4275"/>
    <cellStyle name="Percent[0]" xfId="4276"/>
    <cellStyle name="Percent[0] 2" xfId="4277"/>
    <cellStyle name="Percent[1]" xfId="4278"/>
    <cellStyle name="Percent[2]" xfId="4279"/>
    <cellStyle name="Percent[2] 2" xfId="4280"/>
    <cellStyle name="Percentage" xfId="4281"/>
    <cellStyle name="Phone Text" xfId="4282"/>
    <cellStyle name="Phone Text 2" xfId="4283"/>
    <cellStyle name="Pounds" xfId="4284"/>
    <cellStyle name="Preliminary_Data" xfId="4285"/>
    <cellStyle name="PrePop Currency (0)" xfId="4286"/>
    <cellStyle name="PrePop Currency (0) 2" xfId="4287"/>
    <cellStyle name="PrePop Currency (0) 3" xfId="4288"/>
    <cellStyle name="PrePop Currency (0) 4" xfId="4289"/>
    <cellStyle name="PrePop Currency (0)_Annual_Process_WOPRtabs_forTom" xfId="4290"/>
    <cellStyle name="PrePop Currency (2)" xfId="4291"/>
    <cellStyle name="PrePop Currency (2) 2" xfId="4292"/>
    <cellStyle name="PrePop Currency (2) 3" xfId="4293"/>
    <cellStyle name="PrePop Currency (2) 4" xfId="4294"/>
    <cellStyle name="PrePop Currency (2)_Annual_Process_WOPRtabs_forTom" xfId="4295"/>
    <cellStyle name="PrePop Units (0)" xfId="4296"/>
    <cellStyle name="PrePop Units (0) 2" xfId="4297"/>
    <cellStyle name="PrePop Units (0) 3" xfId="4298"/>
    <cellStyle name="PrePop Units (0) 4" xfId="4299"/>
    <cellStyle name="PrePop Units (0)_Annual_Process_WOPRtabs_forTom" xfId="4300"/>
    <cellStyle name="PrePop Units (1)" xfId="4301"/>
    <cellStyle name="PrePop Units (1) 2" xfId="4302"/>
    <cellStyle name="PrePop Units (1) 3" xfId="4303"/>
    <cellStyle name="PrePop Units (1) 4" xfId="4304"/>
    <cellStyle name="PrePop Units (1)_Annual_Process_WOPRtabs_forTom" xfId="4305"/>
    <cellStyle name="PrePop Units (2)" xfId="4306"/>
    <cellStyle name="PrePop Units (2) 2" xfId="4307"/>
    <cellStyle name="PrePop Units (2) 3" xfId="4308"/>
    <cellStyle name="PrePop Units (2) 4" xfId="4309"/>
    <cellStyle name="PrePop Units (2)_Annual_Process_WOPRtabs_forTom" xfId="4310"/>
    <cellStyle name="price" xfId="4311"/>
    <cellStyle name="Prices_Data" xfId="4312"/>
    <cellStyle name="Prozent_austriajaguar" xfId="4313"/>
    <cellStyle name="PSChar" xfId="4314"/>
    <cellStyle name="PSChar 2" xfId="4315"/>
    <cellStyle name="PSDate" xfId="4316"/>
    <cellStyle name="PSDate 2" xfId="4317"/>
    <cellStyle name="PSDec" xfId="4318"/>
    <cellStyle name="PSDec 2" xfId="4319"/>
    <cellStyle name="PSHeading" xfId="4320"/>
    <cellStyle name="PSHeading 2" xfId="4321"/>
    <cellStyle name="PSHeading_Annual_Process_WOPRtabs_forTom" xfId="4322"/>
    <cellStyle name="PSInt" xfId="4323"/>
    <cellStyle name="PSInt 2" xfId="4324"/>
    <cellStyle name="PSSpacer" xfId="4325"/>
    <cellStyle name="PSSpacer 2" xfId="4326"/>
    <cellStyle name="QTY" xfId="4327"/>
    <cellStyle name="QTY 2" xfId="4328"/>
    <cellStyle name="QTY 3" xfId="4329"/>
    <cellStyle name="QTY 4" xfId="4330"/>
    <cellStyle name="reg_no_decimal" xfId="4331"/>
    <cellStyle name="revised" xfId="4332"/>
    <cellStyle name="Roadmap Std." xfId="4333"/>
    <cellStyle name="RQDcells" xfId="4334"/>
    <cellStyle name="RQDheading" xfId="4335"/>
    <cellStyle name="RQDheading 2" xfId="4336"/>
    <cellStyle name="RQDserial" xfId="4337"/>
    <cellStyle name="RQDtop" xfId="4338"/>
    <cellStyle name="section" xfId="4339"/>
    <cellStyle name="Section Border" xfId="4340"/>
    <cellStyle name="Separador de milhares [0]_GRPRE#7" xfId="4341"/>
    <cellStyle name="Separador de milhares_CW170_8" xfId="4342"/>
    <cellStyle name="shade" xfId="4343"/>
    <cellStyle name="sht title" xfId="4344"/>
    <cellStyle name="SIGN" xfId="4345"/>
    <cellStyle name="SIGN 2" xfId="4346"/>
    <cellStyle name="SIGN 3" xfId="4347"/>
    <cellStyle name="spider data" xfId="4348"/>
    <cellStyle name="spider_calc" xfId="4349"/>
    <cellStyle name="stamp" xfId="4350"/>
    <cellStyle name="STANDARD" xfId="4351"/>
    <cellStyle name="STANDARD 2" xfId="4352"/>
    <cellStyle name="STANDARD 3" xfId="4353"/>
    <cellStyle name="STANDARD 4" xfId="4354"/>
    <cellStyle name="STANDARD_Annual_Process_WOPRtabs_forTom" xfId="4355"/>
    <cellStyle name="Style 1" xfId="4356"/>
    <cellStyle name="Style 1 2" xfId="4357"/>
    <cellStyle name="Style 21" xfId="4358"/>
    <cellStyle name="Style 22" xfId="4359"/>
    <cellStyle name="Style 23" xfId="4360"/>
    <cellStyle name="Style 23 2" xfId="4361"/>
    <cellStyle name="Style 23 3" xfId="4362"/>
    <cellStyle name="Style 24" xfId="4363"/>
    <cellStyle name="Style 24 2" xfId="4364"/>
    <cellStyle name="Style 24 3" xfId="4365"/>
    <cellStyle name="Style 25" xfId="4366"/>
    <cellStyle name="Style 25 2" xfId="4367"/>
    <cellStyle name="Style 25 3" xfId="4368"/>
    <cellStyle name="Style 26" xfId="4369"/>
    <cellStyle name="Style 26 2" xfId="4370"/>
    <cellStyle name="Style 26 3" xfId="4371"/>
    <cellStyle name="Style 27" xfId="4372"/>
    <cellStyle name="Style 27 2" xfId="4373"/>
    <cellStyle name="Style 27 3" xfId="4374"/>
    <cellStyle name="Style 28" xfId="4375"/>
    <cellStyle name="Style 28 2" xfId="4376"/>
    <cellStyle name="Style 28 3" xfId="4377"/>
    <cellStyle name="Style 29" xfId="4378"/>
    <cellStyle name="Style 29 2" xfId="4379"/>
    <cellStyle name="Style 29 3" xfId="4380"/>
    <cellStyle name="Style 30" xfId="4381"/>
    <cellStyle name="Style 30 2" xfId="4382"/>
    <cellStyle name="Style 30 3" xfId="4383"/>
    <cellStyle name="Style 31" xfId="4384"/>
    <cellStyle name="Style 31 2" xfId="4385"/>
    <cellStyle name="Style 31 3" xfId="4386"/>
    <cellStyle name="Style 32" xfId="4387"/>
    <cellStyle name="Style 32 2" xfId="4388"/>
    <cellStyle name="Style 32 3" xfId="4389"/>
    <cellStyle name="Style 33" xfId="4390"/>
    <cellStyle name="Style 33 2" xfId="4391"/>
    <cellStyle name="Style 33 3" xfId="4392"/>
    <cellStyle name="Style 34" xfId="4393"/>
    <cellStyle name="Style 35" xfId="4394"/>
    <cellStyle name="Style 36" xfId="4395"/>
    <cellStyle name="subhead" xfId="4396"/>
    <cellStyle name="SUBTOTAL" xfId="4397"/>
    <cellStyle name="SUBTOTAL 2" xfId="4398"/>
    <cellStyle name="System" xfId="4399"/>
    <cellStyle name="Tabelle" xfId="4400"/>
    <cellStyle name="Table Definition" xfId="4401"/>
    <cellStyle name="Template" xfId="4402"/>
    <cellStyle name="Template 10" xfId="4403"/>
    <cellStyle name="Template 8" xfId="4404"/>
    <cellStyle name="Template_2005 U204 PA JAPAN_input" xfId="4405"/>
    <cellStyle name="Text" xfId="4406"/>
    <cellStyle name="Text Indent A" xfId="4407"/>
    <cellStyle name="Text Indent A 2" xfId="4408"/>
    <cellStyle name="Text Indent B" xfId="4409"/>
    <cellStyle name="Text Indent B 2" xfId="4410"/>
    <cellStyle name="Text Indent B 3" xfId="4411"/>
    <cellStyle name="Text Indent B 4" xfId="4412"/>
    <cellStyle name="Text Indent B_Annual_Process_WOPRtabs_forTom" xfId="4413"/>
    <cellStyle name="Text Indent C" xfId="4414"/>
    <cellStyle name="Text Indent C 2" xfId="4415"/>
    <cellStyle name="Text Indent C 3" xfId="4416"/>
    <cellStyle name="Text Indent C 4" xfId="4417"/>
    <cellStyle name="Text Indent C_Annual_Process_WOPRtabs_forTom" xfId="4418"/>
    <cellStyle name="Title 2" xfId="4419"/>
    <cellStyle name="Title-Aspt" xfId="4420"/>
    <cellStyle name="today" xfId="4421"/>
    <cellStyle name="top" xfId="4422"/>
    <cellStyle name="Top Row" xfId="4423"/>
    <cellStyle name="TOPROW" xfId="4424"/>
    <cellStyle name="Total 2" xfId="4425"/>
    <cellStyle name="Total 2 2" xfId="4426"/>
    <cellStyle name="Total 2 3" xfId="4427"/>
    <cellStyle name="tttttt" xfId="4428"/>
    <cellStyle name="tttttt 2" xfId="4429"/>
    <cellStyle name="tttttt_Annual_Process_WOPRtabs_forTom" xfId="4430"/>
    <cellStyle name="Tusental (0)_pldt" xfId="4431"/>
    <cellStyle name="Tusental_pldt" xfId="4432"/>
    <cellStyle name="two" xfId="4433"/>
    <cellStyle name="Underline" xfId="4434"/>
    <cellStyle name="Underline 2" xfId="4435"/>
    <cellStyle name="Underline 3" xfId="4436"/>
    <cellStyle name="Underline_Annual_Process_WOPRtabs_forTom" xfId="4437"/>
    <cellStyle name="Unprot" xfId="4438"/>
    <cellStyle name="Unprot$" xfId="4439"/>
    <cellStyle name="Unprot_BOM Cost Comparision Jan '05 vs May '05 " xfId="4440"/>
    <cellStyle name="Unprotect" xfId="4441"/>
    <cellStyle name="Valuta (0)_pldt" xfId="4442"/>
    <cellStyle name="Valuta_pldt" xfId="4443"/>
    <cellStyle name="Vehicle_Benchmark" xfId="4444"/>
    <cellStyle name="Version_Header" xfId="4445"/>
    <cellStyle name="Volumes_Data" xfId="4446"/>
    <cellStyle name="W?rung [0]_GEWIFR?" xfId="4447"/>
    <cellStyle name="W?rung_GEWIFR?" xfId="4448"/>
    <cellStyle name="Währung [0]_!!!GO" xfId="4449"/>
    <cellStyle name="Währung_!!!GO" xfId="4450"/>
    <cellStyle name="Walutowy [0]_Arkusz1" xfId="4451"/>
    <cellStyle name="Walutowy_Arkusz1" xfId="4452"/>
    <cellStyle name="Warning Text 2" xfId="4453"/>
    <cellStyle name="weekly" xfId="4454"/>
    <cellStyle name="whole" xfId="4455"/>
    <cellStyle name="whole 2" xfId="4456"/>
    <cellStyle name="whole 3" xfId="4457"/>
    <cellStyle name="Wingding" xfId="4458"/>
    <cellStyle name="Wrap" xfId="4459"/>
    <cellStyle name="W臧rung [0]_pldt" xfId="4460"/>
    <cellStyle name="W臧rung_pldt" xfId="4461"/>
    <cellStyle name="Yen" xfId="4462"/>
    <cellStyle name="Yen, 2 decimals" xfId="4463"/>
    <cellStyle name="Yen, 2 decimals 2" xfId="4464"/>
    <cellStyle name="Yen, 2 decimals 3" xfId="4465"/>
    <cellStyle name="Yen, no decimals" xfId="4466"/>
    <cellStyle name="Yen, no decimals 2" xfId="4467"/>
    <cellStyle name="Yen, no decimals 3" xfId="4468"/>
    <cellStyle name="Yen_50413 Mazda_D35_BOM111" xfId="4469"/>
    <cellStyle name="Yen-Actg" xfId="4470"/>
    <cellStyle name="パーセント_L311B9H1-P4-2-1_J71_Myakudou" xfId="4471"/>
    <cellStyle name="ハイパーリンク" xfId="4472"/>
    <cellStyle name="中ゴシック12" xfId="4473"/>
    <cellStyle name="中ゴシック14" xfId="4474"/>
    <cellStyle name="中ゴシック18" xfId="4475"/>
    <cellStyle name="強調1" xfId="4476"/>
    <cellStyle name="強調2" xfId="4477"/>
    <cellStyle name="強調3" xfId="4478"/>
    <cellStyle name="恝笵 [0.00]_!!!GO" xfId="4479"/>
    <cellStyle name="恝笵_!!!GO" xfId="4480"/>
    <cellStyle name="日付" xfId="4481"/>
    <cellStyle name="桁区切り [0.00]_!!!GO" xfId="4482"/>
    <cellStyle name="桁区切り_!!!GO" xfId="4483"/>
    <cellStyle name="標準_!!!GO" xfId="4484"/>
    <cellStyle name="標準KM00" xfId="4485"/>
    <cellStyle name="標準KM01" xfId="4486"/>
    <cellStyle name="標準KM02" xfId="4487"/>
    <cellStyle name="標準明朝" xfId="4488"/>
    <cellStyle name="細明朝10" xfId="4489"/>
    <cellStyle name="細明朝12" xfId="4490"/>
    <cellStyle name="細明朝14" xfId="4491"/>
    <cellStyle name="表示済みのハイパーリンク" xfId="4492"/>
    <cellStyle name="袒飜・ﾇﾋ [0.00]_!!!GO" xfId="4493"/>
    <cellStyle name="袒飜・ﾇﾋ_!!!GO" xfId="4494"/>
    <cellStyle name="通貨 [0.00]_!!!GO" xfId="4495"/>
    <cellStyle name="通貨_!!!GO" xfId="4496"/>
  </cellStyles>
  <dxfs count="0"/>
  <tableStyles count="0" defaultTableStyle="TableStyleMedium2" defaultPivotStyle="PivotStyleLight16"/>
  <colors>
    <mruColors>
      <color rgb="FFFF3399"/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Ford Denso SAS Compressor AC17 </a:t>
            </a:r>
            <a:r>
              <a:rPr lang="en-US"/>
              <a:t>Test Results</a:t>
            </a:r>
          </a:p>
        </c:rich>
      </c:tx>
      <c:overlay val="1"/>
      <c:spPr>
        <a:solidFill>
          <a:schemeClr val="bg1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'AC17 Data'!$G$5</c:f>
              <c:strCache>
                <c:ptCount val="1"/>
                <c:pt idx="0">
                  <c:v>SC03 On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Data'!$G$6:$G$32</c:f>
              <c:numCache>
                <c:formatCode>0.0</c:formatCode>
                <c:ptCount val="27"/>
                <c:pt idx="1">
                  <c:v>403.35430000000002</c:v>
                </c:pt>
                <c:pt idx="2">
                  <c:v>402.29050000000001</c:v>
                </c:pt>
                <c:pt idx="3">
                  <c:v>400.87529999999998</c:v>
                </c:pt>
                <c:pt idx="4">
                  <c:v>393.27760000000001</c:v>
                </c:pt>
                <c:pt idx="5">
                  <c:v>368.05009999999999</c:v>
                </c:pt>
                <c:pt idx="6">
                  <c:v>402.69310000000002</c:v>
                </c:pt>
                <c:pt idx="9">
                  <c:v>412.55329999999998</c:v>
                </c:pt>
                <c:pt idx="10">
                  <c:v>408.19439999999997</c:v>
                </c:pt>
                <c:pt idx="11">
                  <c:v>407.71409999999997</c:v>
                </c:pt>
                <c:pt idx="12">
                  <c:v>401.87049999999999</c:v>
                </c:pt>
                <c:pt idx="13">
                  <c:v>401.86160000000001</c:v>
                </c:pt>
                <c:pt idx="16">
                  <c:v>403.35430000000002</c:v>
                </c:pt>
                <c:pt idx="17">
                  <c:v>402.29050000000001</c:v>
                </c:pt>
                <c:pt idx="18">
                  <c:v>400.87529999999998</c:v>
                </c:pt>
                <c:pt idx="19">
                  <c:v>402.69310000000002</c:v>
                </c:pt>
                <c:pt idx="22">
                  <c:v>412.55329999999998</c:v>
                </c:pt>
                <c:pt idx="23">
                  <c:v>408.19439999999997</c:v>
                </c:pt>
                <c:pt idx="24">
                  <c:v>407.71409999999997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5-42B8-B377-B76C88DE441E}"/>
            </c:ext>
          </c:extLst>
        </c:ser>
        <c:ser>
          <c:idx val="3"/>
          <c:order val="1"/>
          <c:tx>
            <c:strRef>
              <c:f>'AC17 Data'!$J$5</c:f>
              <c:strCache>
                <c:ptCount val="1"/>
                <c:pt idx="0">
                  <c:v>SC03 Off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Data'!$J$6:$J$32</c:f>
              <c:numCache>
                <c:formatCode>0.0</c:formatCode>
                <c:ptCount val="27"/>
                <c:pt idx="1">
                  <c:v>344.42540000000002</c:v>
                </c:pt>
                <c:pt idx="2">
                  <c:v>345.5437</c:v>
                </c:pt>
                <c:pt idx="3">
                  <c:v>347.45179999999999</c:v>
                </c:pt>
                <c:pt idx="4">
                  <c:v>347.15050000000002</c:v>
                </c:pt>
                <c:pt idx="5">
                  <c:v>325.14510000000001</c:v>
                </c:pt>
                <c:pt idx="6">
                  <c:v>348.54629999999997</c:v>
                </c:pt>
                <c:pt idx="9">
                  <c:v>354.42689999999999</c:v>
                </c:pt>
                <c:pt idx="10">
                  <c:v>352.59210000000002</c:v>
                </c:pt>
                <c:pt idx="11">
                  <c:v>349.25240000000002</c:v>
                </c:pt>
                <c:pt idx="12">
                  <c:v>351.81909999999999</c:v>
                </c:pt>
                <c:pt idx="13">
                  <c:v>354.25619999999998</c:v>
                </c:pt>
                <c:pt idx="16">
                  <c:v>344.42540000000002</c:v>
                </c:pt>
                <c:pt idx="17">
                  <c:v>345.5437</c:v>
                </c:pt>
                <c:pt idx="18">
                  <c:v>347.45179999999999</c:v>
                </c:pt>
                <c:pt idx="19">
                  <c:v>348.54629999999997</c:v>
                </c:pt>
                <c:pt idx="22">
                  <c:v>354.42689999999999</c:v>
                </c:pt>
                <c:pt idx="23">
                  <c:v>352.59210000000002</c:v>
                </c:pt>
                <c:pt idx="24">
                  <c:v>349.25240000000002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5-42B8-B377-B76C88DE441E}"/>
            </c:ext>
          </c:extLst>
        </c:ser>
        <c:ser>
          <c:idx val="2"/>
          <c:order val="2"/>
          <c:tx>
            <c:strRef>
              <c:f>'AC17 Data'!$I$5</c:f>
              <c:strCache>
                <c:ptCount val="1"/>
                <c:pt idx="0">
                  <c:v>Avg On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Data'!$I$6:$I$32</c:f>
              <c:numCache>
                <c:formatCode>0.0</c:formatCode>
                <c:ptCount val="27"/>
                <c:pt idx="1">
                  <c:v>328.40440000000001</c:v>
                </c:pt>
                <c:pt idx="2">
                  <c:v>327.51420000000002</c:v>
                </c:pt>
                <c:pt idx="3">
                  <c:v>327.33670000000001</c:v>
                </c:pt>
                <c:pt idx="4">
                  <c:v>322.83545000000004</c:v>
                </c:pt>
                <c:pt idx="5">
                  <c:v>301.26245</c:v>
                </c:pt>
                <c:pt idx="6">
                  <c:v>329.02435000000003</c:v>
                </c:pt>
                <c:pt idx="9">
                  <c:v>336.76155</c:v>
                </c:pt>
                <c:pt idx="10">
                  <c:v>334.17084999999997</c:v>
                </c:pt>
                <c:pt idx="11">
                  <c:v>332.62054999999998</c:v>
                </c:pt>
                <c:pt idx="12">
                  <c:v>330.88689999999997</c:v>
                </c:pt>
                <c:pt idx="13">
                  <c:v>330.04825</c:v>
                </c:pt>
                <c:pt idx="16">
                  <c:v>328.40440000000001</c:v>
                </c:pt>
                <c:pt idx="17">
                  <c:v>327.51420000000002</c:v>
                </c:pt>
                <c:pt idx="18">
                  <c:v>327.33670000000001</c:v>
                </c:pt>
                <c:pt idx="19">
                  <c:v>329.02435000000003</c:v>
                </c:pt>
                <c:pt idx="22">
                  <c:v>336.76155</c:v>
                </c:pt>
                <c:pt idx="23">
                  <c:v>334.17084999999997</c:v>
                </c:pt>
                <c:pt idx="24">
                  <c:v>332.62054999999998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55-42B8-B377-B76C88DE441E}"/>
            </c:ext>
          </c:extLst>
        </c:ser>
        <c:ser>
          <c:idx val="5"/>
          <c:order val="3"/>
          <c:tx>
            <c:strRef>
              <c:f>'AC17 Data'!$L$5</c:f>
              <c:strCache>
                <c:ptCount val="1"/>
                <c:pt idx="0">
                  <c:v>Avg Off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Data'!$L$6:$L$32</c:f>
              <c:numCache>
                <c:formatCode>0.0</c:formatCode>
                <c:ptCount val="27"/>
                <c:pt idx="1">
                  <c:v>292.30889999999999</c:v>
                </c:pt>
                <c:pt idx="2">
                  <c:v>293.03444999999999</c:v>
                </c:pt>
                <c:pt idx="3">
                  <c:v>293.95495</c:v>
                </c:pt>
                <c:pt idx="4">
                  <c:v>294.33535000000001</c:v>
                </c:pt>
                <c:pt idx="5">
                  <c:v>274.90535</c:v>
                </c:pt>
                <c:pt idx="6">
                  <c:v>295.58204999999998</c:v>
                </c:pt>
                <c:pt idx="9">
                  <c:v>300.9359</c:v>
                </c:pt>
                <c:pt idx="10">
                  <c:v>299.16985</c:v>
                </c:pt>
                <c:pt idx="11">
                  <c:v>296.09685000000002</c:v>
                </c:pt>
                <c:pt idx="12">
                  <c:v>298.0804</c:v>
                </c:pt>
                <c:pt idx="13">
                  <c:v>299.80559999999997</c:v>
                </c:pt>
                <c:pt idx="16">
                  <c:v>292.30889999999999</c:v>
                </c:pt>
                <c:pt idx="17">
                  <c:v>293.03444999999999</c:v>
                </c:pt>
                <c:pt idx="18">
                  <c:v>293.95495</c:v>
                </c:pt>
                <c:pt idx="19">
                  <c:v>295.58204999999998</c:v>
                </c:pt>
                <c:pt idx="22">
                  <c:v>300.9359</c:v>
                </c:pt>
                <c:pt idx="23">
                  <c:v>299.16985</c:v>
                </c:pt>
                <c:pt idx="24">
                  <c:v>296.09685000000002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55-42B8-B377-B76C88DE441E}"/>
            </c:ext>
          </c:extLst>
        </c:ser>
        <c:ser>
          <c:idx val="1"/>
          <c:order val="4"/>
          <c:tx>
            <c:strRef>
              <c:f>'AC17 Data'!$H$5</c:f>
              <c:strCache>
                <c:ptCount val="1"/>
                <c:pt idx="0">
                  <c:v>Hwy On (g/mi)</c:v>
                </c:pt>
              </c:strCache>
            </c:strRef>
          </c:tx>
          <c:spPr>
            <a:ln>
              <a:noFill/>
            </a:ln>
          </c:spP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55-42B8-B377-B76C88DE441E}"/>
                </c:ext>
              </c:extLst>
            </c:dLbl>
            <c:dLbl>
              <c:idx val="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Data'!$H$6:$H$32</c:f>
              <c:numCache>
                <c:formatCode>0.0</c:formatCode>
                <c:ptCount val="27"/>
                <c:pt idx="1">
                  <c:v>253.4545</c:v>
                </c:pt>
                <c:pt idx="2">
                  <c:v>252.7379</c:v>
                </c:pt>
                <c:pt idx="3">
                  <c:v>253.79810000000001</c:v>
                </c:pt>
                <c:pt idx="4">
                  <c:v>252.39330000000001</c:v>
                </c:pt>
                <c:pt idx="5">
                  <c:v>234.47479999999999</c:v>
                </c:pt>
                <c:pt idx="6">
                  <c:v>255.35560000000001</c:v>
                </c:pt>
                <c:pt idx="9">
                  <c:v>260.96980000000002</c:v>
                </c:pt>
                <c:pt idx="10">
                  <c:v>260.14729999999997</c:v>
                </c:pt>
                <c:pt idx="11">
                  <c:v>257.52699999999999</c:v>
                </c:pt>
                <c:pt idx="12">
                  <c:v>259.9033</c:v>
                </c:pt>
                <c:pt idx="13">
                  <c:v>258.23489999999998</c:v>
                </c:pt>
                <c:pt idx="16">
                  <c:v>253.4545</c:v>
                </c:pt>
                <c:pt idx="17">
                  <c:v>252.7379</c:v>
                </c:pt>
                <c:pt idx="18">
                  <c:v>253.79810000000001</c:v>
                </c:pt>
                <c:pt idx="19">
                  <c:v>255.35560000000001</c:v>
                </c:pt>
                <c:pt idx="22">
                  <c:v>260.96980000000002</c:v>
                </c:pt>
                <c:pt idx="23">
                  <c:v>260.14729999999997</c:v>
                </c:pt>
                <c:pt idx="24">
                  <c:v>257.52699999999999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55-42B8-B377-B76C88DE441E}"/>
            </c:ext>
          </c:extLst>
        </c:ser>
        <c:ser>
          <c:idx val="4"/>
          <c:order val="5"/>
          <c:tx>
            <c:strRef>
              <c:f>'AC17 Data'!$K$5</c:f>
              <c:strCache>
                <c:ptCount val="1"/>
                <c:pt idx="0">
                  <c:v>Hwy Off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Data'!$K$6:$K$32</c:f>
              <c:numCache>
                <c:formatCode>0.0</c:formatCode>
                <c:ptCount val="27"/>
                <c:pt idx="1">
                  <c:v>240.19239999999999</c:v>
                </c:pt>
                <c:pt idx="2">
                  <c:v>240.52520000000001</c:v>
                </c:pt>
                <c:pt idx="3">
                  <c:v>240.4581</c:v>
                </c:pt>
                <c:pt idx="4">
                  <c:v>241.52019999999999</c:v>
                </c:pt>
                <c:pt idx="5">
                  <c:v>224.66560000000001</c:v>
                </c:pt>
                <c:pt idx="6">
                  <c:v>242.61779999999999</c:v>
                </c:pt>
                <c:pt idx="9">
                  <c:v>247.44489999999999</c:v>
                </c:pt>
                <c:pt idx="10">
                  <c:v>245.74760000000001</c:v>
                </c:pt>
                <c:pt idx="11">
                  <c:v>242.94130000000001</c:v>
                </c:pt>
                <c:pt idx="12">
                  <c:v>244.3417</c:v>
                </c:pt>
                <c:pt idx="13">
                  <c:v>245.35499999999999</c:v>
                </c:pt>
                <c:pt idx="16">
                  <c:v>240.19239999999999</c:v>
                </c:pt>
                <c:pt idx="17">
                  <c:v>240.52520000000001</c:v>
                </c:pt>
                <c:pt idx="18">
                  <c:v>240.4581</c:v>
                </c:pt>
                <c:pt idx="19">
                  <c:v>242.61779999999999</c:v>
                </c:pt>
                <c:pt idx="22">
                  <c:v>247.44489999999999</c:v>
                </c:pt>
                <c:pt idx="23">
                  <c:v>245.74760000000001</c:v>
                </c:pt>
                <c:pt idx="24">
                  <c:v>242.94130000000001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55-42B8-B377-B76C88DE441E}"/>
            </c:ext>
          </c:extLst>
        </c:ser>
        <c:ser>
          <c:idx val="6"/>
          <c:order val="6"/>
          <c:tx>
            <c:strRef>
              <c:f>'AC17 Data'!$M$5</c:f>
              <c:strCache>
                <c:ptCount val="1"/>
                <c:pt idx="0">
                  <c:v>SCO3 Delta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Data'!$M$6:$M$32</c:f>
              <c:numCache>
                <c:formatCode>0.0</c:formatCode>
                <c:ptCount val="27"/>
                <c:pt idx="1">
                  <c:v>58.928899999999999</c:v>
                </c:pt>
                <c:pt idx="2">
                  <c:v>56.746800000000007</c:v>
                </c:pt>
                <c:pt idx="3">
                  <c:v>53.42349999999999</c:v>
                </c:pt>
                <c:pt idx="4">
                  <c:v>46.127099999999984</c:v>
                </c:pt>
                <c:pt idx="5">
                  <c:v>42.904999999999973</c:v>
                </c:pt>
                <c:pt idx="6">
                  <c:v>54.146800000000042</c:v>
                </c:pt>
                <c:pt idx="9">
                  <c:v>58.12639999999999</c:v>
                </c:pt>
                <c:pt idx="10">
                  <c:v>55.602299999999957</c:v>
                </c:pt>
                <c:pt idx="11">
                  <c:v>58.461699999999951</c:v>
                </c:pt>
                <c:pt idx="12">
                  <c:v>50.051400000000001</c:v>
                </c:pt>
                <c:pt idx="13">
                  <c:v>47.605400000000031</c:v>
                </c:pt>
                <c:pt idx="16">
                  <c:v>58.928899999999999</c:v>
                </c:pt>
                <c:pt idx="17">
                  <c:v>56.746800000000007</c:v>
                </c:pt>
                <c:pt idx="18">
                  <c:v>53.42349999999999</c:v>
                </c:pt>
                <c:pt idx="19">
                  <c:v>54.146800000000042</c:v>
                </c:pt>
                <c:pt idx="22">
                  <c:v>58.12639999999999</c:v>
                </c:pt>
                <c:pt idx="23">
                  <c:v>55.602299999999957</c:v>
                </c:pt>
                <c:pt idx="24">
                  <c:v>58.461699999999951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55-42B8-B377-B76C88DE441E}"/>
            </c:ext>
          </c:extLst>
        </c:ser>
        <c:ser>
          <c:idx val="8"/>
          <c:order val="7"/>
          <c:tx>
            <c:strRef>
              <c:f>'AC17 Data'!$O$5</c:f>
              <c:strCache>
                <c:ptCount val="1"/>
                <c:pt idx="0">
                  <c:v>Incremental (g/mi)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Data'!$O$6:$O$32</c:f>
              <c:numCache>
                <c:formatCode>0.0</c:formatCode>
                <c:ptCount val="27"/>
                <c:pt idx="1">
                  <c:v>36.095500000000015</c:v>
                </c:pt>
                <c:pt idx="2">
                  <c:v>34.479750000000024</c:v>
                </c:pt>
                <c:pt idx="3">
                  <c:v>33.381750000000011</c:v>
                </c:pt>
                <c:pt idx="4">
                  <c:v>28.500100000000032</c:v>
                </c:pt>
                <c:pt idx="5">
                  <c:v>26.357100000000003</c:v>
                </c:pt>
                <c:pt idx="6">
                  <c:v>33.442300000000046</c:v>
                </c:pt>
                <c:pt idx="9">
                  <c:v>35.825649999999996</c:v>
                </c:pt>
                <c:pt idx="10">
                  <c:v>35.000999999999976</c:v>
                </c:pt>
                <c:pt idx="11">
                  <c:v>36.523699999999963</c:v>
                </c:pt>
                <c:pt idx="12">
                  <c:v>32.806499999999971</c:v>
                </c:pt>
                <c:pt idx="13">
                  <c:v>30.242650000000026</c:v>
                </c:pt>
                <c:pt idx="16">
                  <c:v>36.095500000000015</c:v>
                </c:pt>
                <c:pt idx="17">
                  <c:v>34.479750000000024</c:v>
                </c:pt>
                <c:pt idx="18">
                  <c:v>33.381750000000011</c:v>
                </c:pt>
                <c:pt idx="19">
                  <c:v>33.442300000000046</c:v>
                </c:pt>
                <c:pt idx="22">
                  <c:v>35.825649999999996</c:v>
                </c:pt>
                <c:pt idx="23">
                  <c:v>35.000999999999976</c:v>
                </c:pt>
                <c:pt idx="24">
                  <c:v>36.523699999999963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255-42B8-B377-B76C88DE441E}"/>
            </c:ext>
          </c:extLst>
        </c:ser>
        <c:ser>
          <c:idx val="7"/>
          <c:order val="8"/>
          <c:tx>
            <c:strRef>
              <c:f>'AC17 Data'!$N$5</c:f>
              <c:strCache>
                <c:ptCount val="1"/>
                <c:pt idx="0">
                  <c:v>Hwy Delta (g/mi)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Data'!$N$6:$N$32</c:f>
              <c:numCache>
                <c:formatCode>0.0</c:formatCode>
                <c:ptCount val="27"/>
                <c:pt idx="1">
                  <c:v>13.262100000000004</c:v>
                </c:pt>
                <c:pt idx="2">
                  <c:v>12.212699999999984</c:v>
                </c:pt>
                <c:pt idx="3">
                  <c:v>13.340000000000003</c:v>
                </c:pt>
                <c:pt idx="4">
                  <c:v>10.873100000000022</c:v>
                </c:pt>
                <c:pt idx="5">
                  <c:v>9.8091999999999757</c:v>
                </c:pt>
                <c:pt idx="6">
                  <c:v>12.737800000000021</c:v>
                </c:pt>
                <c:pt idx="9">
                  <c:v>13.524900000000031</c:v>
                </c:pt>
                <c:pt idx="10">
                  <c:v>14.399699999999967</c:v>
                </c:pt>
                <c:pt idx="11">
                  <c:v>14.585699999999974</c:v>
                </c:pt>
                <c:pt idx="12">
                  <c:v>15.561599999999999</c:v>
                </c:pt>
                <c:pt idx="13">
                  <c:v>12.879899999999992</c:v>
                </c:pt>
                <c:pt idx="16">
                  <c:v>13.262100000000004</c:v>
                </c:pt>
                <c:pt idx="17">
                  <c:v>12.212699999999984</c:v>
                </c:pt>
                <c:pt idx="18">
                  <c:v>13.340000000000003</c:v>
                </c:pt>
                <c:pt idx="19">
                  <c:v>12.737800000000021</c:v>
                </c:pt>
                <c:pt idx="22">
                  <c:v>13.524900000000031</c:v>
                </c:pt>
                <c:pt idx="23">
                  <c:v>14.399699999999967</c:v>
                </c:pt>
                <c:pt idx="24">
                  <c:v>14.585699999999974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255-42B8-B377-B76C88DE441E}"/>
            </c:ext>
          </c:extLst>
        </c:ser>
        <c:ser>
          <c:idx val="9"/>
          <c:order val="9"/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55-42B8-B377-B76C88DE441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255-42B8-B377-B76C88DE441E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Data'!$P$6:$P$32</c:f>
              <c:numCache>
                <c:formatCode>0.0</c:formatCode>
                <c:ptCount val="27"/>
                <c:pt idx="1">
                  <c:v>395.09014999999999</c:v>
                </c:pt>
                <c:pt idx="2">
                  <c:v>395.09014999999999</c:v>
                </c:pt>
                <c:pt idx="3">
                  <c:v>395.09014999999999</c:v>
                </c:pt>
                <c:pt idx="4">
                  <c:v>395.09014999999999</c:v>
                </c:pt>
                <c:pt idx="5">
                  <c:v>395.09014999999999</c:v>
                </c:pt>
                <c:pt idx="6">
                  <c:v>395.09014999999999</c:v>
                </c:pt>
                <c:pt idx="7">
                  <c:v>395.09014999999999</c:v>
                </c:pt>
                <c:pt idx="9">
                  <c:v>406.43877999999995</c:v>
                </c:pt>
                <c:pt idx="10">
                  <c:v>406.43877999999995</c:v>
                </c:pt>
                <c:pt idx="11">
                  <c:v>406.43877999999995</c:v>
                </c:pt>
                <c:pt idx="12">
                  <c:v>406.43877999999995</c:v>
                </c:pt>
                <c:pt idx="13">
                  <c:v>406.43877999999995</c:v>
                </c:pt>
                <c:pt idx="14">
                  <c:v>406.43877999999995</c:v>
                </c:pt>
                <c:pt idx="16">
                  <c:v>402.30329999999998</c:v>
                </c:pt>
                <c:pt idx="17">
                  <c:v>402.30329999999998</c:v>
                </c:pt>
                <c:pt idx="18">
                  <c:v>402.30329999999998</c:v>
                </c:pt>
                <c:pt idx="19">
                  <c:v>402.30329999999998</c:v>
                </c:pt>
                <c:pt idx="20">
                  <c:v>402.30329999999998</c:v>
                </c:pt>
                <c:pt idx="22">
                  <c:v>409.48726666666659</c:v>
                </c:pt>
                <c:pt idx="23">
                  <c:v>409.48726666666659</c:v>
                </c:pt>
                <c:pt idx="24">
                  <c:v>409.48726666666659</c:v>
                </c:pt>
                <c:pt idx="25">
                  <c:v>409.48726666666659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255-42B8-B377-B76C88DE441E}"/>
            </c:ext>
          </c:extLst>
        </c:ser>
        <c:ser>
          <c:idx val="10"/>
          <c:order val="10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Data'!$Q$6:$Q$32</c:f>
              <c:numCache>
                <c:formatCode>0.0</c:formatCode>
                <c:ptCount val="27"/>
                <c:pt idx="1">
                  <c:v>250.36903333333336</c:v>
                </c:pt>
                <c:pt idx="2">
                  <c:v>250.36903333333336</c:v>
                </c:pt>
                <c:pt idx="3">
                  <c:v>250.36903333333336</c:v>
                </c:pt>
                <c:pt idx="4">
                  <c:v>250.36903333333336</c:v>
                </c:pt>
                <c:pt idx="5">
                  <c:v>250.36903333333336</c:v>
                </c:pt>
                <c:pt idx="6">
                  <c:v>250.36903333333336</c:v>
                </c:pt>
                <c:pt idx="7">
                  <c:v>250.36903333333336</c:v>
                </c:pt>
                <c:pt idx="9">
                  <c:v>259.35645999999997</c:v>
                </c:pt>
                <c:pt idx="10">
                  <c:v>259.35645999999997</c:v>
                </c:pt>
                <c:pt idx="11">
                  <c:v>259.35645999999997</c:v>
                </c:pt>
                <c:pt idx="12">
                  <c:v>259.35645999999997</c:v>
                </c:pt>
                <c:pt idx="13">
                  <c:v>259.35645999999997</c:v>
                </c:pt>
                <c:pt idx="14">
                  <c:v>259.35645999999997</c:v>
                </c:pt>
                <c:pt idx="16">
                  <c:v>253.83652499999999</c:v>
                </c:pt>
                <c:pt idx="17">
                  <c:v>253.83652499999999</c:v>
                </c:pt>
                <c:pt idx="18">
                  <c:v>253.83652499999999</c:v>
                </c:pt>
                <c:pt idx="19">
                  <c:v>253.83652499999999</c:v>
                </c:pt>
                <c:pt idx="20">
                  <c:v>253.83652499999999</c:v>
                </c:pt>
                <c:pt idx="22">
                  <c:v>259.54803333333331</c:v>
                </c:pt>
                <c:pt idx="23">
                  <c:v>259.54803333333331</c:v>
                </c:pt>
                <c:pt idx="24">
                  <c:v>259.54803333333331</c:v>
                </c:pt>
                <c:pt idx="25">
                  <c:v>259.54803333333331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255-42B8-B377-B76C88DE441E}"/>
            </c:ext>
          </c:extLst>
        </c:ser>
        <c:ser>
          <c:idx val="11"/>
          <c:order val="11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Data'!$R$6:$R$32</c:f>
              <c:numCache>
                <c:formatCode>0.0</c:formatCode>
                <c:ptCount val="27"/>
                <c:pt idx="1">
                  <c:v>322.72959166666669</c:v>
                </c:pt>
                <c:pt idx="2">
                  <c:v>322.72959166666669</c:v>
                </c:pt>
                <c:pt idx="3">
                  <c:v>322.72959166666669</c:v>
                </c:pt>
                <c:pt idx="4">
                  <c:v>322.72959166666669</c:v>
                </c:pt>
                <c:pt idx="5">
                  <c:v>322.72959166666669</c:v>
                </c:pt>
                <c:pt idx="6">
                  <c:v>322.72959166666669</c:v>
                </c:pt>
                <c:pt idx="7">
                  <c:v>322.72959166666669</c:v>
                </c:pt>
                <c:pt idx="9">
                  <c:v>332.89761999999996</c:v>
                </c:pt>
                <c:pt idx="10">
                  <c:v>332.89761999999996</c:v>
                </c:pt>
                <c:pt idx="11">
                  <c:v>332.89761999999996</c:v>
                </c:pt>
                <c:pt idx="12">
                  <c:v>332.89761999999996</c:v>
                </c:pt>
                <c:pt idx="13">
                  <c:v>332.89761999999996</c:v>
                </c:pt>
                <c:pt idx="14">
                  <c:v>332.89761999999996</c:v>
                </c:pt>
                <c:pt idx="16">
                  <c:v>328.06991249999999</c:v>
                </c:pt>
                <c:pt idx="17">
                  <c:v>328.06991249999999</c:v>
                </c:pt>
                <c:pt idx="18">
                  <c:v>328.06991249999999</c:v>
                </c:pt>
                <c:pt idx="19">
                  <c:v>328.06991249999999</c:v>
                </c:pt>
                <c:pt idx="20">
                  <c:v>328.06991249999999</c:v>
                </c:pt>
                <c:pt idx="22">
                  <c:v>334.51764999999995</c:v>
                </c:pt>
                <c:pt idx="23">
                  <c:v>334.51764999999995</c:v>
                </c:pt>
                <c:pt idx="24">
                  <c:v>334.51764999999995</c:v>
                </c:pt>
                <c:pt idx="25">
                  <c:v>334.51764999999995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6255-42B8-B377-B76C88DE441E}"/>
            </c:ext>
          </c:extLst>
        </c:ser>
        <c:ser>
          <c:idx val="12"/>
          <c:order val="12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Data'!$S$6:$S$32</c:f>
              <c:numCache>
                <c:formatCode>0.0</c:formatCode>
                <c:ptCount val="27"/>
                <c:pt idx="1">
                  <c:v>343.04379999999998</c:v>
                </c:pt>
                <c:pt idx="2">
                  <c:v>343.04379999999998</c:v>
                </c:pt>
                <c:pt idx="3">
                  <c:v>343.04379999999998</c:v>
                </c:pt>
                <c:pt idx="4">
                  <c:v>343.04379999999998</c:v>
                </c:pt>
                <c:pt idx="5">
                  <c:v>343.04379999999998</c:v>
                </c:pt>
                <c:pt idx="6">
                  <c:v>343.04379999999998</c:v>
                </c:pt>
                <c:pt idx="7">
                  <c:v>343.04379999999998</c:v>
                </c:pt>
                <c:pt idx="9">
                  <c:v>352.46933999999999</c:v>
                </c:pt>
                <c:pt idx="10">
                  <c:v>352.46933999999999</c:v>
                </c:pt>
                <c:pt idx="11">
                  <c:v>352.46933999999999</c:v>
                </c:pt>
                <c:pt idx="12">
                  <c:v>352.46933999999999</c:v>
                </c:pt>
                <c:pt idx="13">
                  <c:v>352.46933999999999</c:v>
                </c:pt>
                <c:pt idx="14">
                  <c:v>352.46933999999999</c:v>
                </c:pt>
                <c:pt idx="16">
                  <c:v>346.49180000000001</c:v>
                </c:pt>
                <c:pt idx="17">
                  <c:v>346.49180000000001</c:v>
                </c:pt>
                <c:pt idx="18">
                  <c:v>346.49180000000001</c:v>
                </c:pt>
                <c:pt idx="19">
                  <c:v>346.49180000000001</c:v>
                </c:pt>
                <c:pt idx="20">
                  <c:v>346.49180000000001</c:v>
                </c:pt>
                <c:pt idx="22">
                  <c:v>352.09046666666671</c:v>
                </c:pt>
                <c:pt idx="23">
                  <c:v>352.09046666666671</c:v>
                </c:pt>
                <c:pt idx="24">
                  <c:v>352.09046666666671</c:v>
                </c:pt>
                <c:pt idx="25">
                  <c:v>352.09046666666671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6255-42B8-B377-B76C88DE441E}"/>
            </c:ext>
          </c:extLst>
        </c:ser>
        <c:ser>
          <c:idx val="13"/>
          <c:order val="13"/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255-42B8-B377-B76C88DE441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Data'!$T$6:$T$32</c:f>
              <c:numCache>
                <c:formatCode>0.0</c:formatCode>
                <c:ptCount val="27"/>
                <c:pt idx="1">
                  <c:v>238.32988333333333</c:v>
                </c:pt>
                <c:pt idx="2">
                  <c:v>238.32988333333333</c:v>
                </c:pt>
                <c:pt idx="3">
                  <c:v>238.32988333333333</c:v>
                </c:pt>
                <c:pt idx="4">
                  <c:v>238.32988333333333</c:v>
                </c:pt>
                <c:pt idx="5">
                  <c:v>238.32988333333333</c:v>
                </c:pt>
                <c:pt idx="6">
                  <c:v>238.32988333333333</c:v>
                </c:pt>
                <c:pt idx="7">
                  <c:v>238.32988333333333</c:v>
                </c:pt>
                <c:pt idx="9">
                  <c:v>245.1661</c:v>
                </c:pt>
                <c:pt idx="10">
                  <c:v>245.1661</c:v>
                </c:pt>
                <c:pt idx="11">
                  <c:v>245.1661</c:v>
                </c:pt>
                <c:pt idx="12">
                  <c:v>245.1661</c:v>
                </c:pt>
                <c:pt idx="13">
                  <c:v>245.1661</c:v>
                </c:pt>
                <c:pt idx="14">
                  <c:v>245.1661</c:v>
                </c:pt>
                <c:pt idx="16">
                  <c:v>240.948375</c:v>
                </c:pt>
                <c:pt idx="17">
                  <c:v>240.948375</c:v>
                </c:pt>
                <c:pt idx="18">
                  <c:v>240.948375</c:v>
                </c:pt>
                <c:pt idx="19">
                  <c:v>240.948375</c:v>
                </c:pt>
                <c:pt idx="20">
                  <c:v>240.948375</c:v>
                </c:pt>
                <c:pt idx="22">
                  <c:v>245.37793333333335</c:v>
                </c:pt>
                <c:pt idx="23">
                  <c:v>245.37793333333335</c:v>
                </c:pt>
                <c:pt idx="24">
                  <c:v>245.37793333333335</c:v>
                </c:pt>
                <c:pt idx="25">
                  <c:v>245.37793333333335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6255-42B8-B377-B76C88DE441E}"/>
            </c:ext>
          </c:extLst>
        </c:ser>
        <c:ser>
          <c:idx val="14"/>
          <c:order val="14"/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255-42B8-B377-B76C88DE441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Data'!$U$6:$U$32</c:f>
              <c:numCache>
                <c:formatCode>0.0</c:formatCode>
                <c:ptCount val="27"/>
                <c:pt idx="1">
                  <c:v>290.68684166666668</c:v>
                </c:pt>
                <c:pt idx="2">
                  <c:v>290.68684166666668</c:v>
                </c:pt>
                <c:pt idx="3">
                  <c:v>290.68684166666668</c:v>
                </c:pt>
                <c:pt idx="4">
                  <c:v>290.68684166666668</c:v>
                </c:pt>
                <c:pt idx="5">
                  <c:v>290.68684166666668</c:v>
                </c:pt>
                <c:pt idx="6">
                  <c:v>290.68684166666668</c:v>
                </c:pt>
                <c:pt idx="7">
                  <c:v>290.68684166666668</c:v>
                </c:pt>
                <c:pt idx="9">
                  <c:v>298.81771999999995</c:v>
                </c:pt>
                <c:pt idx="10">
                  <c:v>298.81771999999995</c:v>
                </c:pt>
                <c:pt idx="11">
                  <c:v>298.81771999999995</c:v>
                </c:pt>
                <c:pt idx="12">
                  <c:v>298.81771999999995</c:v>
                </c:pt>
                <c:pt idx="13">
                  <c:v>298.81771999999995</c:v>
                </c:pt>
                <c:pt idx="14">
                  <c:v>298.81771999999995</c:v>
                </c:pt>
                <c:pt idx="16">
                  <c:v>293.72008749999998</c:v>
                </c:pt>
                <c:pt idx="17">
                  <c:v>293.72008749999998</c:v>
                </c:pt>
                <c:pt idx="18">
                  <c:v>293.72008749999998</c:v>
                </c:pt>
                <c:pt idx="19">
                  <c:v>293.72008749999998</c:v>
                </c:pt>
                <c:pt idx="20">
                  <c:v>293.72008749999998</c:v>
                </c:pt>
                <c:pt idx="22">
                  <c:v>298.73419999999999</c:v>
                </c:pt>
                <c:pt idx="23">
                  <c:v>298.73419999999999</c:v>
                </c:pt>
                <c:pt idx="24">
                  <c:v>298.73419999999999</c:v>
                </c:pt>
                <c:pt idx="25">
                  <c:v>298.73419999999999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6255-42B8-B377-B76C88DE441E}"/>
            </c:ext>
          </c:extLst>
        </c:ser>
        <c:ser>
          <c:idx val="15"/>
          <c:order val="15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Data'!$V$6:$V$32</c:f>
              <c:numCache>
                <c:formatCode>0.0</c:formatCode>
                <c:ptCount val="27"/>
                <c:pt idx="1">
                  <c:v>52.046349999999997</c:v>
                </c:pt>
                <c:pt idx="2">
                  <c:v>52.046349999999997</c:v>
                </c:pt>
                <c:pt idx="3">
                  <c:v>52.046349999999997</c:v>
                </c:pt>
                <c:pt idx="4">
                  <c:v>52.046349999999997</c:v>
                </c:pt>
                <c:pt idx="5">
                  <c:v>52.046349999999997</c:v>
                </c:pt>
                <c:pt idx="6">
                  <c:v>52.046349999999997</c:v>
                </c:pt>
                <c:pt idx="7">
                  <c:v>52.046349999999997</c:v>
                </c:pt>
                <c:pt idx="9">
                  <c:v>53.969439999999985</c:v>
                </c:pt>
                <c:pt idx="10">
                  <c:v>53.969439999999985</c:v>
                </c:pt>
                <c:pt idx="11">
                  <c:v>53.969439999999985</c:v>
                </c:pt>
                <c:pt idx="12">
                  <c:v>53.969439999999985</c:v>
                </c:pt>
                <c:pt idx="13">
                  <c:v>53.969439999999985</c:v>
                </c:pt>
                <c:pt idx="14">
                  <c:v>53.969439999999985</c:v>
                </c:pt>
                <c:pt idx="16">
                  <c:v>55.811500000000009</c:v>
                </c:pt>
                <c:pt idx="17">
                  <c:v>55.811500000000009</c:v>
                </c:pt>
                <c:pt idx="18">
                  <c:v>55.811500000000009</c:v>
                </c:pt>
                <c:pt idx="19">
                  <c:v>55.811500000000009</c:v>
                </c:pt>
                <c:pt idx="20">
                  <c:v>55.811500000000009</c:v>
                </c:pt>
                <c:pt idx="22">
                  <c:v>57.396799999999963</c:v>
                </c:pt>
                <c:pt idx="23">
                  <c:v>57.396799999999963</c:v>
                </c:pt>
                <c:pt idx="24">
                  <c:v>57.396799999999963</c:v>
                </c:pt>
                <c:pt idx="25">
                  <c:v>57.396799999999963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6255-42B8-B377-B76C88DE441E}"/>
            </c:ext>
          </c:extLst>
        </c:ser>
        <c:ser>
          <c:idx val="16"/>
          <c:order val="16"/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255-42B8-B377-B76C88DE441E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Data'!$W$6:$W$32</c:f>
              <c:numCache>
                <c:formatCode>0.0</c:formatCode>
                <c:ptCount val="27"/>
                <c:pt idx="1">
                  <c:v>12.039150000000001</c:v>
                </c:pt>
                <c:pt idx="2">
                  <c:v>12.039150000000001</c:v>
                </c:pt>
                <c:pt idx="3">
                  <c:v>12.039150000000001</c:v>
                </c:pt>
                <c:pt idx="4">
                  <c:v>12.039150000000001</c:v>
                </c:pt>
                <c:pt idx="5">
                  <c:v>12.039150000000001</c:v>
                </c:pt>
                <c:pt idx="6">
                  <c:v>12.039150000000001</c:v>
                </c:pt>
                <c:pt idx="7">
                  <c:v>12.039150000000001</c:v>
                </c:pt>
                <c:pt idx="9">
                  <c:v>14.190359999999993</c:v>
                </c:pt>
                <c:pt idx="10">
                  <c:v>14.190359999999993</c:v>
                </c:pt>
                <c:pt idx="11">
                  <c:v>14.190359999999993</c:v>
                </c:pt>
                <c:pt idx="12">
                  <c:v>14.190359999999993</c:v>
                </c:pt>
                <c:pt idx="13">
                  <c:v>14.190359999999993</c:v>
                </c:pt>
                <c:pt idx="14">
                  <c:v>14.190359999999993</c:v>
                </c:pt>
                <c:pt idx="16">
                  <c:v>12.888150000000003</c:v>
                </c:pt>
                <c:pt idx="17">
                  <c:v>12.888150000000003</c:v>
                </c:pt>
                <c:pt idx="18">
                  <c:v>12.888150000000003</c:v>
                </c:pt>
                <c:pt idx="19">
                  <c:v>12.888150000000003</c:v>
                </c:pt>
                <c:pt idx="20">
                  <c:v>12.888150000000003</c:v>
                </c:pt>
                <c:pt idx="22">
                  <c:v>14.170099999999991</c:v>
                </c:pt>
                <c:pt idx="23">
                  <c:v>14.170099999999991</c:v>
                </c:pt>
                <c:pt idx="24">
                  <c:v>14.170099999999991</c:v>
                </c:pt>
                <c:pt idx="25">
                  <c:v>14.170099999999991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6255-42B8-B377-B76C88DE441E}"/>
            </c:ext>
          </c:extLst>
        </c:ser>
        <c:ser>
          <c:idx val="17"/>
          <c:order val="17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255-42B8-B377-B76C88DE441E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255-42B8-B377-B76C88DE44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255-42B8-B377-B76C88DE441E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255-42B8-B377-B76C88DE441E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255-42B8-B377-B76C88DE44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Data'!$X$6:$X$32</c:f>
              <c:numCache>
                <c:formatCode>0.0</c:formatCode>
                <c:ptCount val="27"/>
                <c:pt idx="1">
                  <c:v>32.042750000000019</c:v>
                </c:pt>
                <c:pt idx="2">
                  <c:v>32.042750000000019</c:v>
                </c:pt>
                <c:pt idx="3">
                  <c:v>32.042750000000019</c:v>
                </c:pt>
                <c:pt idx="4">
                  <c:v>32.042750000000019</c:v>
                </c:pt>
                <c:pt idx="5">
                  <c:v>32.042750000000019</c:v>
                </c:pt>
                <c:pt idx="6">
                  <c:v>32.042750000000019</c:v>
                </c:pt>
                <c:pt idx="7">
                  <c:v>32.042750000000019</c:v>
                </c:pt>
                <c:pt idx="9">
                  <c:v>34.079899999999988</c:v>
                </c:pt>
                <c:pt idx="10">
                  <c:v>34.079899999999988</c:v>
                </c:pt>
                <c:pt idx="11">
                  <c:v>34.079899999999988</c:v>
                </c:pt>
                <c:pt idx="12">
                  <c:v>34.079899999999988</c:v>
                </c:pt>
                <c:pt idx="13">
                  <c:v>34.079899999999988</c:v>
                </c:pt>
                <c:pt idx="14">
                  <c:v>34.079899999999988</c:v>
                </c:pt>
                <c:pt idx="16">
                  <c:v>34.349825000000024</c:v>
                </c:pt>
                <c:pt idx="17">
                  <c:v>34.349825000000024</c:v>
                </c:pt>
                <c:pt idx="18">
                  <c:v>34.349825000000024</c:v>
                </c:pt>
                <c:pt idx="19">
                  <c:v>34.349825000000024</c:v>
                </c:pt>
                <c:pt idx="20">
                  <c:v>34.349825000000024</c:v>
                </c:pt>
                <c:pt idx="22">
                  <c:v>35.783449999999981</c:v>
                </c:pt>
                <c:pt idx="23">
                  <c:v>35.783449999999981</c:v>
                </c:pt>
                <c:pt idx="24">
                  <c:v>35.783449999999981</c:v>
                </c:pt>
                <c:pt idx="25">
                  <c:v>35.783449999999981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6255-42B8-B377-B76C88DE4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907904"/>
        <c:axId val="358909440"/>
      </c:lineChart>
      <c:catAx>
        <c:axId val="35890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600000" vert="horz"/>
          <a:lstStyle/>
          <a:p>
            <a:pPr>
              <a:defRPr/>
            </a:pPr>
            <a:endParaRPr lang="en-US"/>
          </a:p>
        </c:txPr>
        <c:crossAx val="358909440"/>
        <c:crosses val="autoZero"/>
        <c:auto val="1"/>
        <c:lblAlgn val="ctr"/>
        <c:lblOffset val="100"/>
        <c:tickLblSkip val="1"/>
        <c:noMultiLvlLbl val="0"/>
      </c:catAx>
      <c:valAx>
        <c:axId val="358909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CO2 (g/mi)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58907904"/>
        <c:crosses val="autoZero"/>
        <c:crossBetween val="between"/>
      </c:valAx>
    </c:plotArea>
    <c:legend>
      <c:legendPos val="b"/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Ford Denso SAS Compressor AC17 Test Results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400" b="1" i="0" baseline="0">
                <a:effectLst/>
              </a:rPr>
              <a:t>(A/C On -A/C Off Delta)</a:t>
            </a:r>
            <a:endParaRPr lang="en-US" sz="1400">
              <a:effectLst/>
            </a:endParaRP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'AC17 Data'!$M$5</c:f>
              <c:strCache>
                <c:ptCount val="1"/>
                <c:pt idx="0">
                  <c:v>SCO3 Delta (g/mi)</c:v>
                </c:pt>
              </c:strCache>
            </c:strRef>
          </c:tx>
          <c:spPr>
            <a:ln>
              <a:noFill/>
            </a:ln>
          </c:spP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Data'!$M$6:$M$32</c:f>
              <c:numCache>
                <c:formatCode>0.0</c:formatCode>
                <c:ptCount val="27"/>
                <c:pt idx="1">
                  <c:v>58.928899999999999</c:v>
                </c:pt>
                <c:pt idx="2">
                  <c:v>56.746800000000007</c:v>
                </c:pt>
                <c:pt idx="3">
                  <c:v>53.42349999999999</c:v>
                </c:pt>
                <c:pt idx="4">
                  <c:v>46.127099999999984</c:v>
                </c:pt>
                <c:pt idx="5">
                  <c:v>42.904999999999973</c:v>
                </c:pt>
                <c:pt idx="6">
                  <c:v>54.146800000000042</c:v>
                </c:pt>
                <c:pt idx="9">
                  <c:v>58.12639999999999</c:v>
                </c:pt>
                <c:pt idx="10">
                  <c:v>55.602299999999957</c:v>
                </c:pt>
                <c:pt idx="11">
                  <c:v>58.461699999999951</c:v>
                </c:pt>
                <c:pt idx="12">
                  <c:v>50.051400000000001</c:v>
                </c:pt>
                <c:pt idx="13">
                  <c:v>47.605400000000031</c:v>
                </c:pt>
                <c:pt idx="16">
                  <c:v>58.928899999999999</c:v>
                </c:pt>
                <c:pt idx="17">
                  <c:v>56.746800000000007</c:v>
                </c:pt>
                <c:pt idx="18">
                  <c:v>53.42349999999999</c:v>
                </c:pt>
                <c:pt idx="19">
                  <c:v>54.146800000000042</c:v>
                </c:pt>
                <c:pt idx="22">
                  <c:v>58.12639999999999</c:v>
                </c:pt>
                <c:pt idx="23">
                  <c:v>55.602299999999957</c:v>
                </c:pt>
                <c:pt idx="24">
                  <c:v>58.461699999999951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9-46EE-ABD5-CE41AC4E0793}"/>
            </c:ext>
          </c:extLst>
        </c:ser>
        <c:ser>
          <c:idx val="8"/>
          <c:order val="1"/>
          <c:tx>
            <c:strRef>
              <c:f>'AC17 Data'!$O$5</c:f>
              <c:strCache>
                <c:ptCount val="1"/>
                <c:pt idx="0">
                  <c:v>Incremental (g/mi)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Data'!$O$6:$O$32</c:f>
              <c:numCache>
                <c:formatCode>0.0</c:formatCode>
                <c:ptCount val="27"/>
                <c:pt idx="1">
                  <c:v>36.095500000000015</c:v>
                </c:pt>
                <c:pt idx="2">
                  <c:v>34.479750000000024</c:v>
                </c:pt>
                <c:pt idx="3">
                  <c:v>33.381750000000011</c:v>
                </c:pt>
                <c:pt idx="4">
                  <c:v>28.500100000000032</c:v>
                </c:pt>
                <c:pt idx="5">
                  <c:v>26.357100000000003</c:v>
                </c:pt>
                <c:pt idx="6">
                  <c:v>33.442300000000046</c:v>
                </c:pt>
                <c:pt idx="9">
                  <c:v>35.825649999999996</c:v>
                </c:pt>
                <c:pt idx="10">
                  <c:v>35.000999999999976</c:v>
                </c:pt>
                <c:pt idx="11">
                  <c:v>36.523699999999963</c:v>
                </c:pt>
                <c:pt idx="12">
                  <c:v>32.806499999999971</c:v>
                </c:pt>
                <c:pt idx="13">
                  <c:v>30.242650000000026</c:v>
                </c:pt>
                <c:pt idx="16">
                  <c:v>36.095500000000015</c:v>
                </c:pt>
                <c:pt idx="17">
                  <c:v>34.479750000000024</c:v>
                </c:pt>
                <c:pt idx="18">
                  <c:v>33.381750000000011</c:v>
                </c:pt>
                <c:pt idx="19">
                  <c:v>33.442300000000046</c:v>
                </c:pt>
                <c:pt idx="22">
                  <c:v>35.825649999999996</c:v>
                </c:pt>
                <c:pt idx="23">
                  <c:v>35.000999999999976</c:v>
                </c:pt>
                <c:pt idx="24">
                  <c:v>36.523699999999963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9-46EE-ABD5-CE41AC4E0793}"/>
            </c:ext>
          </c:extLst>
        </c:ser>
        <c:ser>
          <c:idx val="7"/>
          <c:order val="2"/>
          <c:tx>
            <c:strRef>
              <c:f>'AC17 Data'!$N$5</c:f>
              <c:strCache>
                <c:ptCount val="1"/>
                <c:pt idx="0">
                  <c:v>Hwy Delta (g/mi)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</c:marker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Data'!$N$6:$N$32</c:f>
              <c:numCache>
                <c:formatCode>0.0</c:formatCode>
                <c:ptCount val="27"/>
                <c:pt idx="1">
                  <c:v>13.262100000000004</c:v>
                </c:pt>
                <c:pt idx="2">
                  <c:v>12.212699999999984</c:v>
                </c:pt>
                <c:pt idx="3">
                  <c:v>13.340000000000003</c:v>
                </c:pt>
                <c:pt idx="4">
                  <c:v>10.873100000000022</c:v>
                </c:pt>
                <c:pt idx="5">
                  <c:v>9.8091999999999757</c:v>
                </c:pt>
                <c:pt idx="6">
                  <c:v>12.737800000000021</c:v>
                </c:pt>
                <c:pt idx="9">
                  <c:v>13.524900000000031</c:v>
                </c:pt>
                <c:pt idx="10">
                  <c:v>14.399699999999967</c:v>
                </c:pt>
                <c:pt idx="11">
                  <c:v>14.585699999999974</c:v>
                </c:pt>
                <c:pt idx="12">
                  <c:v>15.561599999999999</c:v>
                </c:pt>
                <c:pt idx="13">
                  <c:v>12.879899999999992</c:v>
                </c:pt>
                <c:pt idx="16">
                  <c:v>13.262100000000004</c:v>
                </c:pt>
                <c:pt idx="17">
                  <c:v>12.212699999999984</c:v>
                </c:pt>
                <c:pt idx="18">
                  <c:v>13.340000000000003</c:v>
                </c:pt>
                <c:pt idx="19">
                  <c:v>12.737800000000021</c:v>
                </c:pt>
                <c:pt idx="22">
                  <c:v>13.524900000000031</c:v>
                </c:pt>
                <c:pt idx="23">
                  <c:v>14.399699999999967</c:v>
                </c:pt>
                <c:pt idx="24">
                  <c:v>14.585699999999974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9-46EE-ABD5-CE41AC4E0793}"/>
            </c:ext>
          </c:extLst>
        </c:ser>
        <c:ser>
          <c:idx val="15"/>
          <c:order val="3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B9-46EE-ABD5-CE41AC4E0793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B9-46EE-ABD5-CE41AC4E0793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B9-46EE-ABD5-CE41AC4E0793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B9-46EE-ABD5-CE41AC4E0793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B9-46EE-ABD5-CE41AC4E0793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B9-46EE-ABD5-CE41AC4E07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Data'!$V$6:$V$32</c:f>
              <c:numCache>
                <c:formatCode>0.0</c:formatCode>
                <c:ptCount val="27"/>
                <c:pt idx="1">
                  <c:v>52.046349999999997</c:v>
                </c:pt>
                <c:pt idx="2">
                  <c:v>52.046349999999997</c:v>
                </c:pt>
                <c:pt idx="3">
                  <c:v>52.046349999999997</c:v>
                </c:pt>
                <c:pt idx="4">
                  <c:v>52.046349999999997</c:v>
                </c:pt>
                <c:pt idx="5">
                  <c:v>52.046349999999997</c:v>
                </c:pt>
                <c:pt idx="6">
                  <c:v>52.046349999999997</c:v>
                </c:pt>
                <c:pt idx="7">
                  <c:v>52.046349999999997</c:v>
                </c:pt>
                <c:pt idx="9">
                  <c:v>53.969439999999985</c:v>
                </c:pt>
                <c:pt idx="10">
                  <c:v>53.969439999999985</c:v>
                </c:pt>
                <c:pt idx="11">
                  <c:v>53.969439999999985</c:v>
                </c:pt>
                <c:pt idx="12">
                  <c:v>53.969439999999985</c:v>
                </c:pt>
                <c:pt idx="13">
                  <c:v>53.969439999999985</c:v>
                </c:pt>
                <c:pt idx="14">
                  <c:v>53.969439999999985</c:v>
                </c:pt>
                <c:pt idx="16">
                  <c:v>55.811500000000009</c:v>
                </c:pt>
                <c:pt idx="17">
                  <c:v>55.811500000000009</c:v>
                </c:pt>
                <c:pt idx="18">
                  <c:v>55.811500000000009</c:v>
                </c:pt>
                <c:pt idx="19">
                  <c:v>55.811500000000009</c:v>
                </c:pt>
                <c:pt idx="20">
                  <c:v>55.811500000000009</c:v>
                </c:pt>
                <c:pt idx="22">
                  <c:v>57.396799999999963</c:v>
                </c:pt>
                <c:pt idx="23">
                  <c:v>57.396799999999963</c:v>
                </c:pt>
                <c:pt idx="24">
                  <c:v>57.396799999999963</c:v>
                </c:pt>
                <c:pt idx="25">
                  <c:v>57.396799999999963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B9-46EE-ABD5-CE41AC4E0793}"/>
            </c:ext>
          </c:extLst>
        </c:ser>
        <c:ser>
          <c:idx val="16"/>
          <c:order val="4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B9-46EE-ABD5-CE41AC4E0793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B9-46EE-ABD5-CE41AC4E0793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9-46EE-ABD5-CE41AC4E0793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B9-46EE-ABD5-CE41AC4E0793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9-46EE-ABD5-CE41AC4E07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Data'!$W$6:$W$32</c:f>
              <c:numCache>
                <c:formatCode>0.0</c:formatCode>
                <c:ptCount val="27"/>
                <c:pt idx="1">
                  <c:v>12.039150000000001</c:v>
                </c:pt>
                <c:pt idx="2">
                  <c:v>12.039150000000001</c:v>
                </c:pt>
                <c:pt idx="3">
                  <c:v>12.039150000000001</c:v>
                </c:pt>
                <c:pt idx="4">
                  <c:v>12.039150000000001</c:v>
                </c:pt>
                <c:pt idx="5">
                  <c:v>12.039150000000001</c:v>
                </c:pt>
                <c:pt idx="6">
                  <c:v>12.039150000000001</c:v>
                </c:pt>
                <c:pt idx="7">
                  <c:v>12.039150000000001</c:v>
                </c:pt>
                <c:pt idx="9">
                  <c:v>14.190359999999993</c:v>
                </c:pt>
                <c:pt idx="10">
                  <c:v>14.190359999999993</c:v>
                </c:pt>
                <c:pt idx="11">
                  <c:v>14.190359999999993</c:v>
                </c:pt>
                <c:pt idx="12">
                  <c:v>14.190359999999993</c:v>
                </c:pt>
                <c:pt idx="13">
                  <c:v>14.190359999999993</c:v>
                </c:pt>
                <c:pt idx="14">
                  <c:v>14.190359999999993</c:v>
                </c:pt>
                <c:pt idx="16">
                  <c:v>12.888150000000003</c:v>
                </c:pt>
                <c:pt idx="17">
                  <c:v>12.888150000000003</c:v>
                </c:pt>
                <c:pt idx="18">
                  <c:v>12.888150000000003</c:v>
                </c:pt>
                <c:pt idx="19">
                  <c:v>12.888150000000003</c:v>
                </c:pt>
                <c:pt idx="20">
                  <c:v>12.888150000000003</c:v>
                </c:pt>
                <c:pt idx="22">
                  <c:v>14.170099999999991</c:v>
                </c:pt>
                <c:pt idx="23">
                  <c:v>14.170099999999991</c:v>
                </c:pt>
                <c:pt idx="24">
                  <c:v>14.170099999999991</c:v>
                </c:pt>
                <c:pt idx="25">
                  <c:v>14.170099999999991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AB9-46EE-ABD5-CE41AC4E0793}"/>
            </c:ext>
          </c:extLst>
        </c:ser>
        <c:ser>
          <c:idx val="17"/>
          <c:order val="5"/>
          <c:marker>
            <c:symbol val="none"/>
          </c:marker>
          <c:dLbls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B9-46EE-ABD5-CE41AC4E0793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B9-46EE-ABD5-CE41AC4E0793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B9-46EE-ABD5-CE41AC4E0793}"/>
                </c:ext>
              </c:extLst>
            </c:dLbl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B9-46EE-ABD5-CE41AC4E0793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AB9-46EE-ABD5-CE41AC4E07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'AC17 Data'!$F$6:$F$32</c:f>
              <c:strCache>
                <c:ptCount val="26"/>
                <c:pt idx="0">
                  <c:v>Vehicle, Comp, Recirc, Evap T, Date</c:v>
                </c:pt>
                <c:pt idx="1">
                  <c:v>17MY MKC, SAS, 5/23</c:v>
                </c:pt>
                <c:pt idx="2">
                  <c:v>17MY MKC, SAS, 5/24</c:v>
                </c:pt>
                <c:pt idx="3">
                  <c:v>17MY MKC, SAS, 5/25</c:v>
                </c:pt>
                <c:pt idx="4">
                  <c:v>17MY MKC, SAS, 6/1</c:v>
                </c:pt>
                <c:pt idx="5">
                  <c:v>17MY MKC, SAS, 6/2</c:v>
                </c:pt>
                <c:pt idx="6">
                  <c:v>17MY MKC, SAS, 6/3</c:v>
                </c:pt>
                <c:pt idx="7">
                  <c:v>SAS Average All Tests</c:v>
                </c:pt>
                <c:pt idx="9">
                  <c:v>17MY MKC, SBH, 6/13</c:v>
                </c:pt>
                <c:pt idx="10">
                  <c:v>17MY MKC, SBH, 6/14</c:v>
                </c:pt>
                <c:pt idx="11">
                  <c:v>17MY MKC, SBH, 6/15</c:v>
                </c:pt>
                <c:pt idx="12">
                  <c:v>17MY MKC, SBH, 6/16</c:v>
                </c:pt>
                <c:pt idx="13">
                  <c:v>17MY MKC, SBH, 6/17</c:v>
                </c:pt>
                <c:pt idx="14">
                  <c:v>SBH Average All Tests</c:v>
                </c:pt>
                <c:pt idx="16">
                  <c:v>17MY MKC, SAS, 5/23</c:v>
                </c:pt>
                <c:pt idx="17">
                  <c:v>17MY MKC, SAS, 5/24</c:v>
                </c:pt>
                <c:pt idx="18">
                  <c:v>17MY MKC, SAS, 5/25</c:v>
                </c:pt>
                <c:pt idx="19">
                  <c:v>17MY MKC, SAS, 6/3</c:v>
                </c:pt>
                <c:pt idx="20">
                  <c:v>SAS Average Outliers Removed</c:v>
                </c:pt>
                <c:pt idx="22">
                  <c:v>17MY MKC, SBH, 6/13</c:v>
                </c:pt>
                <c:pt idx="23">
                  <c:v>17MY MKC, SBH, 6/14</c:v>
                </c:pt>
                <c:pt idx="24">
                  <c:v>17MY MKC, SBH, 6/15</c:v>
                </c:pt>
                <c:pt idx="25">
                  <c:v>SBH Average Outliers Removed</c:v>
                </c:pt>
              </c:strCache>
            </c:strRef>
          </c:cat>
          <c:val>
            <c:numRef>
              <c:f>'AC17 Data'!$X$6:$X$32</c:f>
              <c:numCache>
                <c:formatCode>0.0</c:formatCode>
                <c:ptCount val="27"/>
                <c:pt idx="1">
                  <c:v>32.042750000000019</c:v>
                </c:pt>
                <c:pt idx="2">
                  <c:v>32.042750000000019</c:v>
                </c:pt>
                <c:pt idx="3">
                  <c:v>32.042750000000019</c:v>
                </c:pt>
                <c:pt idx="4">
                  <c:v>32.042750000000019</c:v>
                </c:pt>
                <c:pt idx="5">
                  <c:v>32.042750000000019</c:v>
                </c:pt>
                <c:pt idx="6">
                  <c:v>32.042750000000019</c:v>
                </c:pt>
                <c:pt idx="7">
                  <c:v>32.042750000000019</c:v>
                </c:pt>
                <c:pt idx="9">
                  <c:v>34.079899999999988</c:v>
                </c:pt>
                <c:pt idx="10">
                  <c:v>34.079899999999988</c:v>
                </c:pt>
                <c:pt idx="11">
                  <c:v>34.079899999999988</c:v>
                </c:pt>
                <c:pt idx="12">
                  <c:v>34.079899999999988</c:v>
                </c:pt>
                <c:pt idx="13">
                  <c:v>34.079899999999988</c:v>
                </c:pt>
                <c:pt idx="14">
                  <c:v>34.079899999999988</c:v>
                </c:pt>
                <c:pt idx="16">
                  <c:v>34.349825000000024</c:v>
                </c:pt>
                <c:pt idx="17">
                  <c:v>34.349825000000024</c:v>
                </c:pt>
                <c:pt idx="18">
                  <c:v>34.349825000000024</c:v>
                </c:pt>
                <c:pt idx="19">
                  <c:v>34.349825000000024</c:v>
                </c:pt>
                <c:pt idx="20">
                  <c:v>34.349825000000024</c:v>
                </c:pt>
                <c:pt idx="22">
                  <c:v>35.783449999999981</c:v>
                </c:pt>
                <c:pt idx="23">
                  <c:v>35.783449999999981</c:v>
                </c:pt>
                <c:pt idx="24">
                  <c:v>35.783449999999981</c:v>
                </c:pt>
                <c:pt idx="25">
                  <c:v>35.783449999999981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AB9-46EE-ABD5-CE41AC4E0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374848"/>
        <c:axId val="359376384"/>
      </c:lineChart>
      <c:catAx>
        <c:axId val="35937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600000" vert="horz"/>
          <a:lstStyle/>
          <a:p>
            <a:pPr>
              <a:defRPr/>
            </a:pPr>
            <a:endParaRPr lang="en-US"/>
          </a:p>
        </c:txPr>
        <c:crossAx val="359376384"/>
        <c:crosses val="autoZero"/>
        <c:auto val="1"/>
        <c:lblAlgn val="ctr"/>
        <c:lblOffset val="100"/>
        <c:tickLblSkip val="1"/>
        <c:noMultiLvlLbl val="0"/>
      </c:catAx>
      <c:valAx>
        <c:axId val="35937638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CO2 (g/mi)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59374848"/>
        <c:crosses val="autoZero"/>
        <c:crossBetween val="between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Ford Denso</a:t>
            </a:r>
            <a:r>
              <a:rPr lang="en-US" baseline="0"/>
              <a:t> SAS Compressor Testing Summary</a:t>
            </a:r>
            <a:endParaRPr lang="en-US"/>
          </a:p>
          <a:p>
            <a:pPr>
              <a:defRPr/>
            </a:pPr>
            <a:r>
              <a:rPr lang="en-US" sz="1400"/>
              <a:t>(A/C On -A/C</a:t>
            </a:r>
            <a:r>
              <a:rPr lang="en-US" sz="1400" baseline="0"/>
              <a:t> Off Delta)</a:t>
            </a:r>
            <a:endParaRPr lang="en-US" sz="1400"/>
          </a:p>
        </c:rich>
      </c:tx>
      <c:overlay val="1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6465226159608181E-2"/>
          <c:y val="2.2381269841269841E-2"/>
          <c:w val="0.92743566695476809"/>
          <c:h val="0.91475285714285715"/>
        </c:manualLayout>
      </c:layout>
      <c:lineChart>
        <c:grouping val="standard"/>
        <c:varyColors val="0"/>
        <c:ser>
          <c:idx val="7"/>
          <c:order val="0"/>
          <c:tx>
            <c:strRef>
              <c:f>'AC17 Avg Data &amp; Chart'!$I$5</c:f>
              <c:strCache>
                <c:ptCount val="1"/>
                <c:pt idx="0">
                  <c:v>SCO3 Average (g/mi)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'AC17 Avg Data &amp; Chart'!$S$6:$S$14</c:f>
                <c:numCache>
                  <c:formatCode>General</c:formatCode>
                  <c:ptCount val="9"/>
                  <c:pt idx="1">
                    <c:v>6.8825500000000019</c:v>
                  </c:pt>
                  <c:pt idx="3">
                    <c:v>4.4922599999999662</c:v>
                  </c:pt>
                  <c:pt idx="5">
                    <c:v>3.1173999999999893</c:v>
                  </c:pt>
                  <c:pt idx="7">
                    <c:v>1.0648999999999873</c:v>
                  </c:pt>
                </c:numCache>
              </c:numRef>
            </c:plus>
            <c:minus>
              <c:numRef>
                <c:f>'AC17 Avg Data &amp; Chart'!$AB$6:$AB$14</c:f>
                <c:numCache>
                  <c:formatCode>General</c:formatCode>
                  <c:ptCount val="9"/>
                  <c:pt idx="1">
                    <c:v>9.1413500000000241</c:v>
                  </c:pt>
                  <c:pt idx="3">
                    <c:v>6.3640399999999531</c:v>
                  </c:pt>
                  <c:pt idx="5">
                    <c:v>2.3880000000000194</c:v>
                  </c:pt>
                  <c:pt idx="7">
                    <c:v>1.7945000000000064</c:v>
                  </c:pt>
                </c:numCache>
              </c:numRef>
            </c:minus>
            <c:spPr>
              <a:ln w="31750">
                <a:solidFill>
                  <a:srgbClr val="0000FF"/>
                </a:solidFill>
              </a:ln>
            </c:spPr>
          </c:errBars>
          <c:cat>
            <c:strRef>
              <c:f>'AC17 Avg Data &amp; Chart'!$B$6:$B$14</c:f>
              <c:strCache>
                <c:ptCount val="8"/>
                <c:pt idx="1">
                  <c:v>Denso SAS Compressor All Tests</c:v>
                </c:pt>
                <c:pt idx="3">
                  <c:v>Denso SBH Compressor All Tests</c:v>
                </c:pt>
                <c:pt idx="5">
                  <c:v>Denso SAS Compresso Outliers Removed</c:v>
                </c:pt>
                <c:pt idx="7">
                  <c:v>Denso SAS Compressor Outliers Removed</c:v>
                </c:pt>
              </c:strCache>
            </c:strRef>
          </c:cat>
          <c:val>
            <c:numRef>
              <c:f>'AC17 Avg Data &amp; Chart'!$I$6:$I$14</c:f>
              <c:numCache>
                <c:formatCode>0.0</c:formatCode>
                <c:ptCount val="9"/>
                <c:pt idx="1">
                  <c:v>52.046349999999997</c:v>
                </c:pt>
                <c:pt idx="3">
                  <c:v>53.969439999999985</c:v>
                </c:pt>
                <c:pt idx="5">
                  <c:v>55.811500000000009</c:v>
                </c:pt>
                <c:pt idx="7">
                  <c:v>57.396799999999963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6E-404C-99C9-FF8BC0C93DC2}"/>
            </c:ext>
          </c:extLst>
        </c:ser>
        <c:ser>
          <c:idx val="9"/>
          <c:order val="1"/>
          <c:tx>
            <c:strRef>
              <c:f>'AC17 Avg Data &amp; Chart'!$L$5</c:f>
              <c:strCache>
                <c:ptCount val="1"/>
                <c:pt idx="0">
                  <c:v>Reported  Average (g/mi)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33CC33"/>
              </a:solidFill>
              <a:ln>
                <a:solidFill>
                  <a:srgbClr val="33CC33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'AC17 Avg Data &amp; Chart'!$U$6:$U$14</c:f>
                <c:numCache>
                  <c:formatCode>General</c:formatCode>
                  <c:ptCount val="9"/>
                  <c:pt idx="1">
                    <c:v>4.0527499999999961</c:v>
                  </c:pt>
                  <c:pt idx="3">
                    <c:v>2.4437999999999747</c:v>
                  </c:pt>
                  <c:pt idx="5">
                    <c:v>1.7456749999999914</c:v>
                  </c:pt>
                  <c:pt idx="7">
                    <c:v>0.74024999999998187</c:v>
                  </c:pt>
                </c:numCache>
              </c:numRef>
            </c:plus>
            <c:minus>
              <c:numRef>
                <c:f>'AC17 Avg Data &amp; Chart'!$AD$6:$AD$14</c:f>
                <c:numCache>
                  <c:formatCode>General</c:formatCode>
                  <c:ptCount val="9"/>
                  <c:pt idx="1">
                    <c:v>5.6856500000000167</c:v>
                  </c:pt>
                  <c:pt idx="3">
                    <c:v>3.8372499999999619</c:v>
                  </c:pt>
                  <c:pt idx="5">
                    <c:v>0.96807500000001312</c:v>
                  </c:pt>
                  <c:pt idx="7">
                    <c:v>0.78245000000000431</c:v>
                  </c:pt>
                </c:numCache>
              </c:numRef>
            </c:minus>
            <c:spPr>
              <a:ln w="31750">
                <a:solidFill>
                  <a:srgbClr val="33CC33"/>
                </a:solidFill>
                <a:headEnd w="lg" len="med"/>
                <a:tailEnd w="lg" len="med"/>
              </a:ln>
            </c:spPr>
          </c:errBars>
          <c:cat>
            <c:strRef>
              <c:f>'AC17 Avg Data &amp; Chart'!$B$6:$B$14</c:f>
              <c:strCache>
                <c:ptCount val="8"/>
                <c:pt idx="1">
                  <c:v>Denso SAS Compressor All Tests</c:v>
                </c:pt>
                <c:pt idx="3">
                  <c:v>Denso SBH Compressor All Tests</c:v>
                </c:pt>
                <c:pt idx="5">
                  <c:v>Denso SAS Compresso Outliers Removed</c:v>
                </c:pt>
                <c:pt idx="7">
                  <c:v>Denso SAS Compressor Outliers Removed</c:v>
                </c:pt>
              </c:strCache>
            </c:strRef>
          </c:cat>
          <c:val>
            <c:numRef>
              <c:f>'AC17 Avg Data &amp; Chart'!$L$6:$L$14</c:f>
              <c:numCache>
                <c:formatCode>0.0</c:formatCode>
                <c:ptCount val="9"/>
                <c:pt idx="1">
                  <c:v>32.042750000000019</c:v>
                </c:pt>
                <c:pt idx="3">
                  <c:v>34.079899999999988</c:v>
                </c:pt>
                <c:pt idx="5">
                  <c:v>34.349825000000024</c:v>
                </c:pt>
                <c:pt idx="7">
                  <c:v>35.783449999999981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E-404C-99C9-FF8BC0C93DC2}"/>
            </c:ext>
          </c:extLst>
        </c:ser>
        <c:ser>
          <c:idx val="8"/>
          <c:order val="2"/>
          <c:tx>
            <c:strRef>
              <c:f>'AC17 Avg Data &amp; Chart'!$K$5</c:f>
              <c:strCache>
                <c:ptCount val="1"/>
                <c:pt idx="0">
                  <c:v>Hwy Average (g/mi)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FF3399"/>
              </a:solidFill>
              <a:ln>
                <a:solidFill>
                  <a:srgbClr val="FF3399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'AC17 Avg Data &amp; Chart'!$T$6:$T$14</c:f>
                <c:numCache>
                  <c:formatCode>General</c:formatCode>
                  <c:ptCount val="9"/>
                  <c:pt idx="1">
                    <c:v>1.3008500000000023</c:v>
                  </c:pt>
                  <c:pt idx="3">
                    <c:v>1.3712400000000056</c:v>
                  </c:pt>
                  <c:pt idx="5">
                    <c:v>0.45185000000000031</c:v>
                  </c:pt>
                  <c:pt idx="7">
                    <c:v>0.41559999999998354</c:v>
                  </c:pt>
                </c:numCache>
              </c:numRef>
            </c:plus>
            <c:minus>
              <c:numRef>
                <c:f>'AC17 Avg Data &amp; Chart'!$AC$6:$AC$14</c:f>
                <c:numCache>
                  <c:formatCode>General</c:formatCode>
                  <c:ptCount val="9"/>
                  <c:pt idx="1">
                    <c:v>2.2299500000000254</c:v>
                  </c:pt>
                  <c:pt idx="3">
                    <c:v>1.3104600000000008</c:v>
                  </c:pt>
                  <c:pt idx="5">
                    <c:v>0.6754500000000192</c:v>
                  </c:pt>
                  <c:pt idx="7">
                    <c:v>0.64519999999996003</c:v>
                  </c:pt>
                </c:numCache>
              </c:numRef>
            </c:minus>
            <c:spPr>
              <a:ln w="31750">
                <a:solidFill>
                  <a:srgbClr val="FF3399"/>
                </a:solidFill>
              </a:ln>
            </c:spPr>
          </c:errBars>
          <c:cat>
            <c:strRef>
              <c:f>'AC17 Avg Data &amp; Chart'!$B$6:$B$14</c:f>
              <c:strCache>
                <c:ptCount val="8"/>
                <c:pt idx="1">
                  <c:v>Denso SAS Compressor All Tests</c:v>
                </c:pt>
                <c:pt idx="3">
                  <c:v>Denso SBH Compressor All Tests</c:v>
                </c:pt>
                <c:pt idx="5">
                  <c:v>Denso SAS Compresso Outliers Removed</c:v>
                </c:pt>
                <c:pt idx="7">
                  <c:v>Denso SAS Compressor Outliers Removed</c:v>
                </c:pt>
              </c:strCache>
            </c:strRef>
          </c:cat>
          <c:val>
            <c:numRef>
              <c:f>'AC17 Avg Data &amp; Chart'!$K$6:$K$14</c:f>
              <c:numCache>
                <c:formatCode>0.0</c:formatCode>
                <c:ptCount val="9"/>
                <c:pt idx="1">
                  <c:v>12.039150000000001</c:v>
                </c:pt>
                <c:pt idx="3">
                  <c:v>14.190359999999993</c:v>
                </c:pt>
                <c:pt idx="5">
                  <c:v>12.888150000000003</c:v>
                </c:pt>
                <c:pt idx="7">
                  <c:v>14.170099999999991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6E-404C-99C9-FF8BC0C93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192448"/>
        <c:axId val="361206528"/>
      </c:lineChart>
      <c:catAx>
        <c:axId val="3611924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61206528"/>
        <c:crosses val="autoZero"/>
        <c:auto val="1"/>
        <c:lblAlgn val="ctr"/>
        <c:lblOffset val="100"/>
        <c:noMultiLvlLbl val="0"/>
      </c:catAx>
      <c:valAx>
        <c:axId val="361206528"/>
        <c:scaling>
          <c:orientation val="minMax"/>
          <c:max val="1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CO2 (g/mi)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61192448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tx1"/>
          </a:solidFill>
        </a:ln>
      </c:spPr>
    </c:plotArea>
    <c:legend>
      <c:legendPos val="tr"/>
      <c:layout>
        <c:manualLayout>
          <c:xMode val="edge"/>
          <c:yMode val="edge"/>
          <c:x val="5.7173158528463913E-2"/>
          <c:y val="2.5813883186059285E-2"/>
          <c:w val="0.15759629787139087"/>
          <c:h val="0.1812811489133969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.7" right="0.7" top="0.75" bottom="0.75" header="0.3" footer="0.3"/>
  <pageSetup orientation="landscape" r:id="rId1"/>
  <headerFooter>
    <oddHeader>&amp;L&amp;G&amp;ROffice of Transportation and Air Quality
May 2017</oddHead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347662</xdr:colOff>
      <xdr:row>15</xdr:row>
      <xdr:rowOff>114299</xdr:rowOff>
    </xdr:from>
    <xdr:to>
      <xdr:col>18</xdr:col>
      <xdr:colOff>261937</xdr:colOff>
      <xdr:row>44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1589562</xdr:colOff>
      <xdr:row>34</xdr:row>
      <xdr:rowOff>147204</xdr:rowOff>
    </xdr:from>
    <xdr:to>
      <xdr:col>6</xdr:col>
      <xdr:colOff>160194</xdr:colOff>
      <xdr:row>34</xdr:row>
      <xdr:rowOff>154007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 bwMode="auto">
        <a:xfrm flipH="1">
          <a:off x="3000994" y="6234545"/>
          <a:ext cx="3653518" cy="6803"/>
        </a:xfrm>
        <a:prstGeom prst="line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1567297</xdr:colOff>
      <xdr:row>35</xdr:row>
      <xdr:rowOff>60614</xdr:rowOff>
    </xdr:from>
    <xdr:to>
      <xdr:col>2</xdr:col>
      <xdr:colOff>164522</xdr:colOff>
      <xdr:row>35</xdr:row>
      <xdr:rowOff>69272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 flipV="1">
          <a:off x="2978729" y="6312478"/>
          <a:ext cx="1255566" cy="8658"/>
        </a:xfrm>
        <a:prstGeom prst="line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1790119</xdr:colOff>
      <xdr:row>35</xdr:row>
      <xdr:rowOff>52002</xdr:rowOff>
    </xdr:from>
    <xdr:to>
      <xdr:col>1</xdr:col>
      <xdr:colOff>1791855</xdr:colOff>
      <xdr:row>36</xdr:row>
      <xdr:rowOff>115454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 bwMode="auto">
        <a:xfrm>
          <a:off x="3201551" y="6303866"/>
          <a:ext cx="1736" cy="227974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1848234</xdr:colOff>
      <xdr:row>36</xdr:row>
      <xdr:rowOff>42333</xdr:rowOff>
    </xdr:from>
    <xdr:to>
      <xdr:col>1</xdr:col>
      <xdr:colOff>2380288</xdr:colOff>
      <xdr:row>37</xdr:row>
      <xdr:rowOff>51954</xdr:rowOff>
    </xdr:to>
    <xdr:sp macro="" textlink="">
      <xdr:nvSpPr>
        <xdr:cNvPr id="12" name="TextBox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3259666" y="6458719"/>
          <a:ext cx="532054" cy="174144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rgbClr val="FF0000"/>
              </a:solidFill>
            </a:rPr>
            <a:t>2.1 g/mi</a:t>
          </a:r>
        </a:p>
      </xdr:txBody>
    </xdr:sp>
    <xdr:clientData/>
  </xdr:twoCellAnchor>
  <xdr:twoCellAnchor>
    <xdr:from>
      <xdr:col>1</xdr:col>
      <xdr:colOff>1791081</xdr:colOff>
      <xdr:row>33</xdr:row>
      <xdr:rowOff>90054</xdr:rowOff>
    </xdr:from>
    <xdr:to>
      <xdr:col>1</xdr:col>
      <xdr:colOff>1791855</xdr:colOff>
      <xdr:row>34</xdr:row>
      <xdr:rowOff>158473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 bwMode="auto">
        <a:xfrm flipH="1">
          <a:off x="3202513" y="6012872"/>
          <a:ext cx="774" cy="232942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311728</xdr:colOff>
      <xdr:row>34</xdr:row>
      <xdr:rowOff>75768</xdr:rowOff>
    </xdr:from>
    <xdr:to>
      <xdr:col>15</xdr:col>
      <xdr:colOff>41852</xdr:colOff>
      <xdr:row>34</xdr:row>
      <xdr:rowOff>86929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 bwMode="auto">
        <a:xfrm flipH="1">
          <a:off x="8018319" y="6163109"/>
          <a:ext cx="3531465" cy="11161"/>
        </a:xfrm>
        <a:prstGeom prst="line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312381</xdr:colOff>
      <xdr:row>34</xdr:row>
      <xdr:rowOff>117766</xdr:rowOff>
    </xdr:from>
    <xdr:to>
      <xdr:col>11</xdr:col>
      <xdr:colOff>152978</xdr:colOff>
      <xdr:row>34</xdr:row>
      <xdr:rowOff>123393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 bwMode="auto">
        <a:xfrm flipH="1" flipV="1">
          <a:off x="8018972" y="6205107"/>
          <a:ext cx="1122142" cy="5627"/>
        </a:xfrm>
        <a:prstGeom prst="line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534122</xdr:colOff>
      <xdr:row>34</xdr:row>
      <xdr:rowOff>132966</xdr:rowOff>
    </xdr:from>
    <xdr:to>
      <xdr:col>8</xdr:col>
      <xdr:colOff>535858</xdr:colOff>
      <xdr:row>36</xdr:row>
      <xdr:rowOff>31897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 bwMode="auto">
        <a:xfrm>
          <a:off x="8240713" y="6220307"/>
          <a:ext cx="1736" cy="227976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triangle" w="med" len="med"/>
          <a:tailEnd type="non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592237</xdr:colOff>
      <xdr:row>35</xdr:row>
      <xdr:rowOff>121132</xdr:rowOff>
    </xdr:from>
    <xdr:to>
      <xdr:col>10</xdr:col>
      <xdr:colOff>445634</xdr:colOff>
      <xdr:row>36</xdr:row>
      <xdr:rowOff>132918</xdr:rowOff>
    </xdr:to>
    <xdr:sp macro="" textlink="">
      <xdr:nvSpPr>
        <xdr:cNvPr id="29" name="TextBox 1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8298828" y="6372996"/>
          <a:ext cx="528806" cy="1763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>
              <a:solidFill>
                <a:srgbClr val="FF0000"/>
              </a:solidFill>
            </a:rPr>
            <a:t>1.5 g/mi</a:t>
          </a:r>
        </a:p>
      </xdr:txBody>
    </xdr:sp>
    <xdr:clientData/>
  </xdr:twoCellAnchor>
  <xdr:twoCellAnchor>
    <xdr:from>
      <xdr:col>8</xdr:col>
      <xdr:colOff>535084</xdr:colOff>
      <xdr:row>33</xdr:row>
      <xdr:rowOff>6495</xdr:rowOff>
    </xdr:from>
    <xdr:to>
      <xdr:col>8</xdr:col>
      <xdr:colOff>535858</xdr:colOff>
      <xdr:row>34</xdr:row>
      <xdr:rowOff>72750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 bwMode="auto">
        <a:xfrm flipH="1">
          <a:off x="8241675" y="5929313"/>
          <a:ext cx="774" cy="230778"/>
        </a:xfrm>
        <a:prstGeom prst="straightConnector1">
          <a:avLst/>
        </a:prstGeom>
        <a:solidFill>
          <a:schemeClr val="accent1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0.05791</cdr:x>
      <cdr:y>0.21018</cdr:y>
    </cdr:from>
    <cdr:to>
      <cdr:x>0.2149</cdr:x>
      <cdr:y>0.29939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2BC2FB8-46ED-4D14-A12A-F2929DC6F877}"/>
            </a:ext>
          </a:extLst>
        </cdr:cNvPr>
        <cdr:cNvSpPr txBox="1"/>
      </cdr:nvSpPr>
      <cdr:spPr>
        <a:xfrm xmlns:a="http://schemas.openxmlformats.org/drawingml/2006/main">
          <a:off x="625663" y="983644"/>
          <a:ext cx="1695948" cy="4175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bIns="0" rtlCol="0"/>
        <a:lstStyle xmlns:a="http://schemas.openxmlformats.org/drawingml/2006/main"/>
        <a:p xmlns:a="http://schemas.openxmlformats.org/drawingml/2006/main">
          <a:r>
            <a:rPr lang="en-US" sz="1100"/>
            <a:t>Error bars</a:t>
          </a:r>
          <a:r>
            <a:rPr lang="en-US" sz="1100" baseline="0"/>
            <a:t> show range of results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47"/>
  <sheetViews>
    <sheetView showGridLines="0" zoomScale="96" zoomScaleNormal="9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26" sqref="V26"/>
    </sheetView>
  </sheetViews>
  <sheetFormatPr defaultRowHeight="12.75"/>
  <cols>
    <col min="1" max="1" width="21.140625" bestFit="1" customWidth="1"/>
    <col min="2" max="2" width="39.85546875" bestFit="1" customWidth="1"/>
    <col min="10" max="10" width="1" style="7" customWidth="1"/>
    <col min="12" max="12" width="10.5703125" customWidth="1"/>
  </cols>
  <sheetData>
    <row r="4" spans="1:30" ht="13.5" thickBot="1">
      <c r="B4" s="3"/>
      <c r="C4" s="25" t="s">
        <v>15</v>
      </c>
      <c r="D4" s="26"/>
      <c r="E4" s="26"/>
      <c r="F4" s="26"/>
      <c r="G4" s="26"/>
      <c r="H4" s="26"/>
      <c r="I4" s="26"/>
      <c r="J4" s="26"/>
      <c r="K4" s="26"/>
      <c r="L4" s="27"/>
      <c r="M4" s="22" t="s">
        <v>16</v>
      </c>
      <c r="N4" s="23"/>
      <c r="O4" s="23"/>
      <c r="P4" s="23"/>
      <c r="Q4" s="23"/>
      <c r="R4" s="23"/>
      <c r="S4" s="23"/>
      <c r="T4" s="23"/>
      <c r="U4" s="24"/>
      <c r="V4" s="22" t="s">
        <v>17</v>
      </c>
      <c r="W4" s="23"/>
      <c r="X4" s="23"/>
      <c r="Y4" s="23"/>
      <c r="Z4" s="23"/>
      <c r="AA4" s="23"/>
      <c r="AB4" s="23"/>
      <c r="AC4" s="23"/>
      <c r="AD4" s="24"/>
    </row>
    <row r="5" spans="1:30" ht="38.25">
      <c r="B5" s="8" t="s">
        <v>31</v>
      </c>
      <c r="C5" s="14" t="s">
        <v>3</v>
      </c>
      <c r="D5" s="14" t="s">
        <v>4</v>
      </c>
      <c r="E5" s="14" t="s">
        <v>7</v>
      </c>
      <c r="F5" s="14" t="s">
        <v>5</v>
      </c>
      <c r="G5" s="14" t="s">
        <v>6</v>
      </c>
      <c r="H5" s="14" t="s">
        <v>8</v>
      </c>
      <c r="I5" s="14" t="s">
        <v>21</v>
      </c>
      <c r="J5" s="14"/>
      <c r="K5" s="14" t="s">
        <v>22</v>
      </c>
      <c r="L5" s="14" t="s">
        <v>23</v>
      </c>
      <c r="M5" s="13" t="s">
        <v>3</v>
      </c>
      <c r="N5" s="13" t="s">
        <v>4</v>
      </c>
      <c r="O5" s="13" t="s">
        <v>7</v>
      </c>
      <c r="P5" s="13" t="s">
        <v>5</v>
      </c>
      <c r="Q5" s="13" t="s">
        <v>6</v>
      </c>
      <c r="R5" s="13" t="s">
        <v>8</v>
      </c>
      <c r="S5" s="13" t="s">
        <v>9</v>
      </c>
      <c r="T5" s="13" t="s">
        <v>10</v>
      </c>
      <c r="U5" s="13" t="s">
        <v>11</v>
      </c>
      <c r="V5" s="13" t="s">
        <v>3</v>
      </c>
      <c r="W5" s="13" t="s">
        <v>4</v>
      </c>
      <c r="X5" s="13" t="s">
        <v>7</v>
      </c>
      <c r="Y5" s="13" t="s">
        <v>5</v>
      </c>
      <c r="Z5" s="13" t="s">
        <v>6</v>
      </c>
      <c r="AA5" s="13" t="s">
        <v>8</v>
      </c>
      <c r="AB5" s="13" t="s">
        <v>9</v>
      </c>
      <c r="AC5" s="13" t="s">
        <v>10</v>
      </c>
      <c r="AD5" s="13" t="s">
        <v>11</v>
      </c>
    </row>
    <row r="6" spans="1:30">
      <c r="A6" t="s">
        <v>18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>
      <c r="B7" s="16" t="s">
        <v>34</v>
      </c>
      <c r="C7" s="16">
        <f>'AC17 Data'!P7</f>
        <v>395.09014999999999</v>
      </c>
      <c r="D7" s="16">
        <f>'AC17 Data'!Q7</f>
        <v>250.36903333333336</v>
      </c>
      <c r="E7" s="16">
        <f>'AC17 Data'!R7</f>
        <v>322.72959166666669</v>
      </c>
      <c r="F7" s="16">
        <f>'AC17 Data'!S7</f>
        <v>343.04379999999998</v>
      </c>
      <c r="G7" s="16">
        <f>'AC17 Data'!T7</f>
        <v>238.32988333333333</v>
      </c>
      <c r="H7" s="16">
        <f>'AC17 Data'!U7</f>
        <v>290.68684166666668</v>
      </c>
      <c r="I7" s="16">
        <f>'AC17 Data'!V7</f>
        <v>52.046349999999997</v>
      </c>
      <c r="J7" s="16"/>
      <c r="K7" s="16">
        <f>'AC17 Data'!W7</f>
        <v>12.039150000000001</v>
      </c>
      <c r="L7" s="16">
        <f>'AC17 Data'!X7</f>
        <v>32.042750000000019</v>
      </c>
      <c r="M7" s="16">
        <f>'AC17 Data'!Y7</f>
        <v>8.2641500000000292</v>
      </c>
      <c r="N7" s="16">
        <f>'AC17 Data'!Z7</f>
        <v>4.9865666666666471</v>
      </c>
      <c r="O7" s="16">
        <f>'AC17 Data'!AA7</f>
        <v>6.2947583333333341</v>
      </c>
      <c r="P7" s="16">
        <f>'AC17 Data'!AB7</f>
        <v>5.5024999999999977</v>
      </c>
      <c r="Q7" s="16">
        <f>'AC17 Data'!AC7</f>
        <v>4.2879166666666606</v>
      </c>
      <c r="R7" s="16">
        <f>'AC17 Data'!AD7</f>
        <v>4.8952083333333007</v>
      </c>
      <c r="S7" s="16">
        <f>'AC17 Data'!AE7</f>
        <v>6.8825500000000019</v>
      </c>
      <c r="T7" s="16">
        <f>'AC17 Data'!AF7</f>
        <v>1.3008500000000023</v>
      </c>
      <c r="U7" s="16">
        <f>'AC17 Data'!AG7</f>
        <v>4.0527499999999961</v>
      </c>
      <c r="V7" s="16">
        <f>'AC17 Data'!AH7</f>
        <v>27.040050000000008</v>
      </c>
      <c r="W7" s="16">
        <f>'AC17 Data'!AI7</f>
        <v>15.894233333333375</v>
      </c>
      <c r="X7" s="16">
        <f>'AC17 Data'!AJ7</f>
        <v>21.467141666666691</v>
      </c>
      <c r="Y7" s="16">
        <f>'AC17 Data'!AK7</f>
        <v>17.898699999999963</v>
      </c>
      <c r="Z7" s="16">
        <f>'AC17 Data'!AL7</f>
        <v>13.664283333333316</v>
      </c>
      <c r="AA7" s="16">
        <f>'AC17 Data'!AM7</f>
        <v>15.781491666666682</v>
      </c>
      <c r="AB7" s="16">
        <f>'AC17 Data'!AN7</f>
        <v>9.1413500000000241</v>
      </c>
      <c r="AC7" s="16">
        <f>'AC17 Data'!AO7</f>
        <v>2.2299500000000254</v>
      </c>
      <c r="AD7" s="16">
        <f>'AC17 Data'!AP7</f>
        <v>5.6856500000000167</v>
      </c>
    </row>
    <row r="8" spans="1:30" s="7" customForma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>
      <c r="B9" s="16" t="s">
        <v>35</v>
      </c>
      <c r="C9" s="16">
        <f>'AC17 Data'!P15</f>
        <v>406.43877999999995</v>
      </c>
      <c r="D9" s="16">
        <f>'AC17 Data'!Q15</f>
        <v>259.35645999999997</v>
      </c>
      <c r="E9" s="16">
        <f>'AC17 Data'!R15</f>
        <v>332.89761999999996</v>
      </c>
      <c r="F9" s="16">
        <f>'AC17 Data'!S15</f>
        <v>352.46933999999999</v>
      </c>
      <c r="G9" s="16">
        <f>'AC17 Data'!T15</f>
        <v>245.1661</v>
      </c>
      <c r="H9" s="16">
        <f>'AC17 Data'!U15</f>
        <v>298.81771999999995</v>
      </c>
      <c r="I9" s="16">
        <f>'AC17 Data'!V15</f>
        <v>53.969439999999985</v>
      </c>
      <c r="J9" s="16"/>
      <c r="K9" s="16">
        <f>'AC17 Data'!W15</f>
        <v>14.190359999999993</v>
      </c>
      <c r="L9" s="16">
        <f>'AC17 Data'!X15</f>
        <v>34.079899999999988</v>
      </c>
      <c r="M9" s="16">
        <f>'AC17 Data'!Y15</f>
        <v>6.1145200000000273</v>
      </c>
      <c r="N9" s="16">
        <f>'AC17 Data'!Z15</f>
        <v>1.6133400000000506</v>
      </c>
      <c r="O9" s="16">
        <f>'AC17 Data'!AA15</f>
        <v>3.8639300000000389</v>
      </c>
      <c r="P9" s="16">
        <f>'AC17 Data'!AB15</f>
        <v>1.9575600000000009</v>
      </c>
      <c r="Q9" s="16">
        <f>'AC17 Data'!AC15</f>
        <v>2.2787999999999897</v>
      </c>
      <c r="R9" s="16">
        <f>'AC17 Data'!AD15</f>
        <v>2.1181800000000521</v>
      </c>
      <c r="S9" s="16">
        <f>'AC17 Data'!AE15</f>
        <v>4.4922599999999662</v>
      </c>
      <c r="T9" s="16">
        <f>'AC17 Data'!AF15</f>
        <v>1.3712400000000056</v>
      </c>
      <c r="U9" s="16">
        <f>'AC17 Data'!AG15</f>
        <v>2.4437999999999747</v>
      </c>
      <c r="V9" s="16">
        <f>'AC17 Data'!AH15</f>
        <v>4.5771799999999416</v>
      </c>
      <c r="W9" s="16">
        <f>'AC17 Data'!AI15</f>
        <v>1.8294599999999832</v>
      </c>
      <c r="X9" s="16">
        <f>'AC17 Data'!AJ15</f>
        <v>2.8493699999999649</v>
      </c>
      <c r="Y9" s="16">
        <f>'AC17 Data'!AK15</f>
        <v>3.2169399999999655</v>
      </c>
      <c r="Z9" s="16">
        <f>'AC17 Data'!AL15</f>
        <v>2.2247999999999877</v>
      </c>
      <c r="AA9" s="16">
        <f>'AC17 Data'!AM15</f>
        <v>2.720869999999934</v>
      </c>
      <c r="AB9" s="16">
        <f>'AC17 Data'!AN15</f>
        <v>6.3640399999999531</v>
      </c>
      <c r="AC9" s="16">
        <f>'AC17 Data'!AO15</f>
        <v>1.3104600000000008</v>
      </c>
      <c r="AD9" s="16">
        <f>'AC17 Data'!AP15</f>
        <v>3.8372499999999619</v>
      </c>
    </row>
    <row r="10" spans="1:30" s="7" customForma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7" customFormat="1">
      <c r="B11" s="16" t="s">
        <v>36</v>
      </c>
      <c r="C11" s="16">
        <f>'AC17 Data'!P22</f>
        <v>402.30329999999998</v>
      </c>
      <c r="D11" s="16">
        <f>'AC17 Data'!Q22</f>
        <v>253.83652499999999</v>
      </c>
      <c r="E11" s="16">
        <f>'AC17 Data'!R22</f>
        <v>328.06991249999999</v>
      </c>
      <c r="F11" s="16">
        <f>'AC17 Data'!S22</f>
        <v>346.49180000000001</v>
      </c>
      <c r="G11" s="16">
        <f>'AC17 Data'!T22</f>
        <v>240.948375</v>
      </c>
      <c r="H11" s="16">
        <f>'AC17 Data'!U22</f>
        <v>293.72008749999998</v>
      </c>
      <c r="I11" s="16">
        <f>'AC17 Data'!V22</f>
        <v>55.811500000000009</v>
      </c>
      <c r="J11" s="16"/>
      <c r="K11" s="16">
        <f>'AC17 Data'!W22</f>
        <v>12.888150000000003</v>
      </c>
      <c r="L11" s="16">
        <f>'AC17 Data'!X22</f>
        <v>34.349825000000024</v>
      </c>
      <c r="M11" s="16">
        <f>'AC17 Data'!Y22</f>
        <v>1.0510000000000446</v>
      </c>
      <c r="N11" s="16">
        <f>'AC17 Data'!Z22</f>
        <v>1.5190750000000151</v>
      </c>
      <c r="O11" s="16">
        <f>'AC17 Data'!AA22</f>
        <v>0.95443750000004002</v>
      </c>
      <c r="P11" s="16">
        <f>'AC17 Data'!AB22</f>
        <v>2.0544999999999618</v>
      </c>
      <c r="Q11" s="16">
        <f>'AC17 Data'!AC22</f>
        <v>1.6694249999999897</v>
      </c>
      <c r="R11" s="16">
        <f>'AC17 Data'!AD22</f>
        <v>1.8619625000000042</v>
      </c>
      <c r="S11" s="16">
        <f>'AC17 Data'!AE22</f>
        <v>3.1173999999999893</v>
      </c>
      <c r="T11" s="16">
        <f>'AC17 Data'!AF22</f>
        <v>0.45185000000000031</v>
      </c>
      <c r="U11" s="16">
        <f>'AC17 Data'!AG22</f>
        <v>1.7456749999999914</v>
      </c>
      <c r="V11" s="16">
        <f>'AC17 Data'!AH22</f>
        <v>1.4279999999999973</v>
      </c>
      <c r="W11" s="16">
        <f>'AC17 Data'!AI22</f>
        <v>1.0986249999999984</v>
      </c>
      <c r="X11" s="16">
        <f>'AC17 Data'!AJ22</f>
        <v>0.73321249999997917</v>
      </c>
      <c r="Y11" s="16">
        <f>'AC17 Data'!AK22</f>
        <v>2.0663999999999874</v>
      </c>
      <c r="Z11" s="16">
        <f>'AC17 Data'!AL22</f>
        <v>0.7559750000000065</v>
      </c>
      <c r="AA11" s="16">
        <f>'AC17 Data'!AM22</f>
        <v>1.4111874999999827</v>
      </c>
      <c r="AB11" s="16">
        <f>'AC17 Data'!AN22</f>
        <v>2.3880000000000194</v>
      </c>
      <c r="AC11" s="16">
        <f>'AC17 Data'!AO22</f>
        <v>0.6754500000000192</v>
      </c>
      <c r="AD11" s="16">
        <f>'AC17 Data'!AP22</f>
        <v>0.96807500000001312</v>
      </c>
    </row>
    <row r="12" spans="1:30" s="7" customFormat="1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7" customFormat="1">
      <c r="B13" s="16" t="s">
        <v>37</v>
      </c>
      <c r="C13" s="16">
        <f>'AC17 Data'!P28</f>
        <v>409.48726666666659</v>
      </c>
      <c r="D13" s="16">
        <f>'AC17 Data'!Q28</f>
        <v>259.54803333333331</v>
      </c>
      <c r="E13" s="16">
        <f>'AC17 Data'!R28</f>
        <v>334.51764999999995</v>
      </c>
      <c r="F13" s="16">
        <f>'AC17 Data'!S28</f>
        <v>352.09046666666671</v>
      </c>
      <c r="G13" s="16">
        <f>'AC17 Data'!T28</f>
        <v>245.37793333333335</v>
      </c>
      <c r="H13" s="16">
        <f>'AC17 Data'!U28</f>
        <v>298.73419999999999</v>
      </c>
      <c r="I13" s="16">
        <f>'AC17 Data'!V28</f>
        <v>57.396799999999963</v>
      </c>
      <c r="J13" s="16"/>
      <c r="K13" s="16">
        <f>'AC17 Data'!W28</f>
        <v>14.170099999999991</v>
      </c>
      <c r="L13" s="16">
        <f>'AC17 Data'!X28</f>
        <v>35.783449999999981</v>
      </c>
      <c r="M13" s="16">
        <f>'AC17 Data'!Y28</f>
        <v>3.0660333333333938</v>
      </c>
      <c r="N13" s="16">
        <f>'AC17 Data'!Z28</f>
        <v>1.4217666666667128</v>
      </c>
      <c r="O13" s="16">
        <f>'AC17 Data'!AA28</f>
        <v>2.2439000000000533</v>
      </c>
      <c r="P13" s="16">
        <f>'AC17 Data'!AB28</f>
        <v>2.3364333333332752</v>
      </c>
      <c r="Q13" s="16">
        <f>'AC17 Data'!AC28</f>
        <v>2.0669666666666444</v>
      </c>
      <c r="R13" s="16">
        <f>'AC17 Data'!AD28</f>
        <v>2.2017000000000166</v>
      </c>
      <c r="S13" s="16">
        <f>'AC17 Data'!AE28</f>
        <v>1.0648999999999873</v>
      </c>
      <c r="T13" s="16">
        <f>'AC17 Data'!AF28</f>
        <v>0.41559999999998354</v>
      </c>
      <c r="U13" s="16">
        <f>'AC17 Data'!AG28</f>
        <v>0.74024999999998187</v>
      </c>
      <c r="V13" s="16">
        <f>'AC17 Data'!AH28</f>
        <v>1.7731666666666115</v>
      </c>
      <c r="W13" s="16">
        <f>'AC17 Data'!AI28</f>
        <v>2.021033333333321</v>
      </c>
      <c r="X13" s="16">
        <f>'AC17 Data'!AJ28</f>
        <v>1.8970999999999663</v>
      </c>
      <c r="Y13" s="16">
        <f>'AC17 Data'!AK28</f>
        <v>2.8380666666666912</v>
      </c>
      <c r="Z13" s="16">
        <f>'AC17 Data'!AL28</f>
        <v>2.436633333333333</v>
      </c>
      <c r="AA13" s="16">
        <f>'AC17 Data'!AM28</f>
        <v>2.6373499999999694</v>
      </c>
      <c r="AB13" s="16">
        <f>'AC17 Data'!AN28</f>
        <v>1.7945000000000064</v>
      </c>
      <c r="AC13" s="16">
        <f>'AC17 Data'!AO28</f>
        <v>0.64519999999996003</v>
      </c>
      <c r="AD13" s="16">
        <f>'AC17 Data'!AP28</f>
        <v>0.78245000000000431</v>
      </c>
    </row>
    <row r="14" spans="1:30">
      <c r="A14" t="s">
        <v>19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s="7" customForma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21" s="7" customFormat="1"/>
    <row r="26" s="7" customFormat="1"/>
    <row r="45" spans="2:16">
      <c r="B45" s="17" t="s">
        <v>38</v>
      </c>
      <c r="C45" s="10" t="s">
        <v>24</v>
      </c>
      <c r="G45" s="10" t="s">
        <v>28</v>
      </c>
      <c r="J45"/>
      <c r="L45" s="19" t="s">
        <v>24</v>
      </c>
      <c r="M45" s="7"/>
      <c r="N45" s="7"/>
      <c r="O45" s="7"/>
      <c r="P45" s="19" t="s">
        <v>28</v>
      </c>
    </row>
    <row r="46" spans="2:16">
      <c r="B46" s="17" t="s">
        <v>20</v>
      </c>
      <c r="C46" s="20">
        <f>COUNTA('AC17 Data'!C7:C11)</f>
        <v>5</v>
      </c>
      <c r="G46" s="20">
        <f>COUNTA('AC17 Data'!C14:C20)</f>
        <v>5</v>
      </c>
      <c r="J46"/>
      <c r="L46" s="20">
        <f>COUNTA('AC17 Data'!C22:C26)</f>
        <v>4</v>
      </c>
      <c r="M46" s="7"/>
      <c r="N46" s="7"/>
      <c r="O46" s="7"/>
      <c r="P46" s="20">
        <f>COUNTA('AC17 Data'!C28:C31)</f>
        <v>3</v>
      </c>
    </row>
    <row r="47" spans="2:16">
      <c r="C47" s="28" t="s">
        <v>29</v>
      </c>
      <c r="D47" s="29"/>
      <c r="E47" s="29"/>
      <c r="F47" s="29"/>
      <c r="G47" s="30"/>
      <c r="J47"/>
      <c r="L47" s="28" t="s">
        <v>39</v>
      </c>
      <c r="M47" s="29"/>
      <c r="N47" s="29"/>
      <c r="O47" s="29"/>
      <c r="P47" s="30"/>
    </row>
  </sheetData>
  <mergeCells count="5">
    <mergeCell ref="V4:AD4"/>
    <mergeCell ref="C4:L4"/>
    <mergeCell ref="M4:U4"/>
    <mergeCell ref="C47:G47"/>
    <mergeCell ref="L47:P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35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defaultRowHeight="12.75"/>
  <cols>
    <col min="1" max="1" width="38.28515625" bestFit="1" customWidth="1"/>
    <col min="2" max="2" width="16" style="3" bestFit="1" customWidth="1"/>
    <col min="3" max="3" width="9.140625" style="3"/>
    <col min="4" max="4" width="10.140625" style="3" bestFit="1" customWidth="1"/>
    <col min="5" max="5" width="13.140625" style="3" bestFit="1" customWidth="1"/>
    <col min="6" max="6" width="32" style="3" bestFit="1" customWidth="1"/>
    <col min="7" max="14" width="9.140625" style="3"/>
    <col min="15" max="24" width="12" style="3" customWidth="1"/>
  </cols>
  <sheetData>
    <row r="4" spans="1:42" ht="13.5" thickBot="1">
      <c r="P4" s="25" t="s">
        <v>15</v>
      </c>
      <c r="Q4" s="26"/>
      <c r="R4" s="26"/>
      <c r="S4" s="26"/>
      <c r="T4" s="26"/>
      <c r="U4" s="26"/>
      <c r="V4" s="26"/>
      <c r="W4" s="26"/>
      <c r="X4" s="27"/>
      <c r="Y4" s="22" t="s">
        <v>16</v>
      </c>
      <c r="Z4" s="23"/>
      <c r="AA4" s="23"/>
      <c r="AB4" s="23"/>
      <c r="AC4" s="23"/>
      <c r="AD4" s="23"/>
      <c r="AE4" s="23"/>
      <c r="AF4" s="23"/>
      <c r="AG4" s="24"/>
      <c r="AH4" s="22" t="s">
        <v>17</v>
      </c>
      <c r="AI4" s="23"/>
      <c r="AJ4" s="23"/>
      <c r="AK4" s="23"/>
      <c r="AL4" s="23"/>
      <c r="AM4" s="23"/>
      <c r="AN4" s="23"/>
      <c r="AO4" s="23"/>
      <c r="AP4" s="24"/>
    </row>
    <row r="5" spans="1:42" ht="38.25">
      <c r="A5" s="1" t="s">
        <v>0</v>
      </c>
      <c r="B5" s="1" t="s">
        <v>32</v>
      </c>
      <c r="C5" s="1" t="s">
        <v>2</v>
      </c>
      <c r="D5" s="1" t="s">
        <v>1</v>
      </c>
      <c r="E5" s="1" t="s">
        <v>30</v>
      </c>
      <c r="F5" s="8" t="s">
        <v>12</v>
      </c>
      <c r="G5" s="1" t="s">
        <v>3</v>
      </c>
      <c r="H5" s="1" t="s">
        <v>4</v>
      </c>
      <c r="I5" s="11" t="s">
        <v>7</v>
      </c>
      <c r="J5" s="8" t="s">
        <v>5</v>
      </c>
      <c r="K5" s="1" t="s">
        <v>6</v>
      </c>
      <c r="L5" s="11" t="s">
        <v>8</v>
      </c>
      <c r="M5" s="11" t="s">
        <v>9</v>
      </c>
      <c r="N5" s="11" t="s">
        <v>10</v>
      </c>
      <c r="O5" s="11" t="s">
        <v>11</v>
      </c>
      <c r="P5" s="14" t="s">
        <v>3</v>
      </c>
      <c r="Q5" s="14" t="s">
        <v>4</v>
      </c>
      <c r="R5" s="14" t="s">
        <v>7</v>
      </c>
      <c r="S5" s="14" t="s">
        <v>5</v>
      </c>
      <c r="T5" s="14" t="s">
        <v>6</v>
      </c>
      <c r="U5" s="14" t="s">
        <v>8</v>
      </c>
      <c r="V5" s="14" t="s">
        <v>9</v>
      </c>
      <c r="W5" s="14" t="s">
        <v>10</v>
      </c>
      <c r="X5" s="14" t="s">
        <v>11</v>
      </c>
      <c r="Y5" s="13" t="s">
        <v>3</v>
      </c>
      <c r="Z5" s="13" t="s">
        <v>4</v>
      </c>
      <c r="AA5" s="13" t="s">
        <v>7</v>
      </c>
      <c r="AB5" s="13" t="s">
        <v>5</v>
      </c>
      <c r="AC5" s="13" t="s">
        <v>6</v>
      </c>
      <c r="AD5" s="13" t="s">
        <v>8</v>
      </c>
      <c r="AE5" s="13" t="s">
        <v>9</v>
      </c>
      <c r="AF5" s="13" t="s">
        <v>10</v>
      </c>
      <c r="AG5" s="13" t="s">
        <v>11</v>
      </c>
      <c r="AH5" s="13" t="s">
        <v>3</v>
      </c>
      <c r="AI5" s="13" t="s">
        <v>4</v>
      </c>
      <c r="AJ5" s="13" t="s">
        <v>7</v>
      </c>
      <c r="AK5" s="13" t="s">
        <v>5</v>
      </c>
      <c r="AL5" s="13" t="s">
        <v>6</v>
      </c>
      <c r="AM5" s="13" t="s">
        <v>8</v>
      </c>
      <c r="AN5" s="13" t="s">
        <v>9</v>
      </c>
      <c r="AO5" s="13" t="s">
        <v>10</v>
      </c>
      <c r="AP5" s="13" t="s">
        <v>11</v>
      </c>
    </row>
    <row r="6" spans="1:42">
      <c r="A6" s="2"/>
      <c r="B6" s="4" t="s">
        <v>13</v>
      </c>
      <c r="C6" s="4"/>
      <c r="D6" s="5"/>
      <c r="E6" s="4"/>
      <c r="F6" s="10" t="s">
        <v>27</v>
      </c>
      <c r="G6" s="6"/>
      <c r="H6" s="6"/>
      <c r="I6" s="6"/>
      <c r="J6" s="6"/>
      <c r="K6" s="6"/>
      <c r="L6" s="6"/>
      <c r="M6" s="6"/>
      <c r="N6" s="6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42" s="7" customFormat="1">
      <c r="A7" s="9" t="s">
        <v>25</v>
      </c>
      <c r="B7" s="19"/>
      <c r="C7" s="19">
        <v>7538201</v>
      </c>
      <c r="D7" s="18">
        <v>42513</v>
      </c>
      <c r="E7" s="19" t="s">
        <v>24</v>
      </c>
      <c r="F7" s="19" t="str">
        <f t="shared" ref="F7:F12" si="0">CONCATENATE(MID(A7,1,8),", ",E7,,", ",MONTH(D7),"/",DAY(D7))</f>
        <v>17MY MKC, SAS, 5/23</v>
      </c>
      <c r="G7" s="6">
        <v>403.35430000000002</v>
      </c>
      <c r="H7" s="6">
        <v>253.4545</v>
      </c>
      <c r="I7" s="6">
        <f t="shared" ref="I7:I12" si="1">IF(G7="","",AVERAGE(G7:H7))</f>
        <v>328.40440000000001</v>
      </c>
      <c r="J7" s="6">
        <v>344.42540000000002</v>
      </c>
      <c r="K7" s="6">
        <v>240.19239999999999</v>
      </c>
      <c r="L7" s="6">
        <f t="shared" ref="L7:L12" si="2">IF(J7="","",AVERAGE(J7:K7))</f>
        <v>292.30889999999999</v>
      </c>
      <c r="M7" s="6">
        <f t="shared" ref="M7:M12" si="3">IF(G7="","",G7-J7)</f>
        <v>58.928899999999999</v>
      </c>
      <c r="N7" s="6">
        <f t="shared" ref="N7:N12" si="4">IF(G7="","",H7-K7)</f>
        <v>13.262100000000004</v>
      </c>
      <c r="O7" s="12">
        <f t="shared" ref="O7:O12" si="5">IF(G7="","",I7-L7)</f>
        <v>36.095500000000015</v>
      </c>
      <c r="P7" s="12">
        <f t="shared" ref="P7" si="6">AVERAGE(G7:G12)</f>
        <v>395.09014999999999</v>
      </c>
      <c r="Q7" s="12">
        <f t="shared" ref="Q7" si="7">AVERAGE(H7:H12)</f>
        <v>250.36903333333336</v>
      </c>
      <c r="R7" s="12">
        <f t="shared" ref="R7" si="8">AVERAGE(I7:I12)</f>
        <v>322.72959166666669</v>
      </c>
      <c r="S7" s="12">
        <f t="shared" ref="S7" si="9">AVERAGE(J7:J12)</f>
        <v>343.04379999999998</v>
      </c>
      <c r="T7" s="12">
        <f t="shared" ref="T7" si="10">AVERAGE(K7:K12)</f>
        <v>238.32988333333333</v>
      </c>
      <c r="U7" s="12">
        <f t="shared" ref="U7" si="11">AVERAGE(L7:L12)</f>
        <v>290.68684166666668</v>
      </c>
      <c r="V7" s="12">
        <f t="shared" ref="V7" si="12">AVERAGE(M7:M12)</f>
        <v>52.046349999999997</v>
      </c>
      <c r="W7" s="12">
        <f t="shared" ref="W7" si="13">AVERAGE(N7:N12)</f>
        <v>12.039150000000001</v>
      </c>
      <c r="X7" s="12">
        <f t="shared" ref="X7" si="14">AVERAGE(O7:O12)</f>
        <v>32.042750000000019</v>
      </c>
      <c r="Y7" s="15">
        <f t="shared" ref="Y7:AG7" si="15">MAX(G7:G12)-P7</f>
        <v>8.2641500000000292</v>
      </c>
      <c r="Z7" s="15">
        <f t="shared" si="15"/>
        <v>4.9865666666666471</v>
      </c>
      <c r="AA7" s="15">
        <f t="shared" si="15"/>
        <v>6.2947583333333341</v>
      </c>
      <c r="AB7" s="15">
        <f t="shared" si="15"/>
        <v>5.5024999999999977</v>
      </c>
      <c r="AC7" s="15">
        <f t="shared" si="15"/>
        <v>4.2879166666666606</v>
      </c>
      <c r="AD7" s="15">
        <f t="shared" si="15"/>
        <v>4.8952083333333007</v>
      </c>
      <c r="AE7" s="15">
        <f t="shared" si="15"/>
        <v>6.8825500000000019</v>
      </c>
      <c r="AF7" s="15">
        <f t="shared" si="15"/>
        <v>1.3008500000000023</v>
      </c>
      <c r="AG7" s="15">
        <f t="shared" si="15"/>
        <v>4.0527499999999961</v>
      </c>
      <c r="AH7" s="15">
        <f t="shared" ref="AH7:AP7" si="16">P7-MIN(G7:G12)</f>
        <v>27.040050000000008</v>
      </c>
      <c r="AI7" s="15">
        <f t="shared" si="16"/>
        <v>15.894233333333375</v>
      </c>
      <c r="AJ7" s="15">
        <f t="shared" si="16"/>
        <v>21.467141666666691</v>
      </c>
      <c r="AK7" s="15">
        <f t="shared" si="16"/>
        <v>17.898699999999963</v>
      </c>
      <c r="AL7" s="15">
        <f t="shared" si="16"/>
        <v>13.664283333333316</v>
      </c>
      <c r="AM7" s="15">
        <f t="shared" si="16"/>
        <v>15.781491666666682</v>
      </c>
      <c r="AN7" s="15">
        <f t="shared" si="16"/>
        <v>9.1413500000000241</v>
      </c>
      <c r="AO7" s="15">
        <f t="shared" si="16"/>
        <v>2.2299500000000254</v>
      </c>
      <c r="AP7" s="15">
        <f t="shared" si="16"/>
        <v>5.6856500000000167</v>
      </c>
    </row>
    <row r="8" spans="1:42" s="7" customFormat="1">
      <c r="A8" s="9" t="s">
        <v>25</v>
      </c>
      <c r="B8" s="19"/>
      <c r="C8" s="19">
        <v>7538212</v>
      </c>
      <c r="D8" s="5">
        <v>42514</v>
      </c>
      <c r="E8" s="19" t="s">
        <v>24</v>
      </c>
      <c r="F8" s="19" t="str">
        <f t="shared" si="0"/>
        <v>17MY MKC, SAS, 5/24</v>
      </c>
      <c r="G8" s="6">
        <v>402.29050000000001</v>
      </c>
      <c r="H8" s="6">
        <v>252.7379</v>
      </c>
      <c r="I8" s="6">
        <f t="shared" si="1"/>
        <v>327.51420000000002</v>
      </c>
      <c r="J8" s="6">
        <v>345.5437</v>
      </c>
      <c r="K8" s="6">
        <v>240.52520000000001</v>
      </c>
      <c r="L8" s="6">
        <f t="shared" si="2"/>
        <v>293.03444999999999</v>
      </c>
      <c r="M8" s="6">
        <f t="shared" si="3"/>
        <v>56.746800000000007</v>
      </c>
      <c r="N8" s="6">
        <f t="shared" si="4"/>
        <v>12.212699999999984</v>
      </c>
      <c r="O8" s="12">
        <f t="shared" si="5"/>
        <v>34.479750000000024</v>
      </c>
      <c r="P8" s="12">
        <f>P$7</f>
        <v>395.09014999999999</v>
      </c>
      <c r="Q8" s="12">
        <f t="shared" ref="Q8:X13" si="17">Q$7</f>
        <v>250.36903333333336</v>
      </c>
      <c r="R8" s="12">
        <f t="shared" si="17"/>
        <v>322.72959166666669</v>
      </c>
      <c r="S8" s="12">
        <f t="shared" si="17"/>
        <v>343.04379999999998</v>
      </c>
      <c r="T8" s="12">
        <f t="shared" si="17"/>
        <v>238.32988333333333</v>
      </c>
      <c r="U8" s="12">
        <f t="shared" si="17"/>
        <v>290.68684166666668</v>
      </c>
      <c r="V8" s="12">
        <f t="shared" si="17"/>
        <v>52.046349999999997</v>
      </c>
      <c r="W8" s="12">
        <f t="shared" si="17"/>
        <v>12.039150000000001</v>
      </c>
      <c r="X8" s="12">
        <f t="shared" si="17"/>
        <v>32.042750000000019</v>
      </c>
    </row>
    <row r="9" spans="1:42" s="7" customFormat="1">
      <c r="A9" s="9" t="s">
        <v>25</v>
      </c>
      <c r="B9" s="19"/>
      <c r="C9" s="19">
        <v>7538221</v>
      </c>
      <c r="D9" s="5">
        <v>42515</v>
      </c>
      <c r="E9" s="19" t="s">
        <v>24</v>
      </c>
      <c r="F9" s="19" t="str">
        <f t="shared" si="0"/>
        <v>17MY MKC, SAS, 5/25</v>
      </c>
      <c r="G9" s="6">
        <v>400.87529999999998</v>
      </c>
      <c r="H9" s="6">
        <v>253.79810000000001</v>
      </c>
      <c r="I9" s="6">
        <f t="shared" si="1"/>
        <v>327.33670000000001</v>
      </c>
      <c r="J9" s="6">
        <v>347.45179999999999</v>
      </c>
      <c r="K9" s="6">
        <v>240.4581</v>
      </c>
      <c r="L9" s="6">
        <f t="shared" si="2"/>
        <v>293.95495</v>
      </c>
      <c r="M9" s="6">
        <f t="shared" si="3"/>
        <v>53.42349999999999</v>
      </c>
      <c r="N9" s="6">
        <f t="shared" si="4"/>
        <v>13.340000000000003</v>
      </c>
      <c r="O9" s="12">
        <f t="shared" si="5"/>
        <v>33.381750000000011</v>
      </c>
      <c r="P9" s="12">
        <f t="shared" ref="P9:P13" si="18">P$7</f>
        <v>395.09014999999999</v>
      </c>
      <c r="Q9" s="12">
        <f t="shared" si="17"/>
        <v>250.36903333333336</v>
      </c>
      <c r="R9" s="12">
        <f t="shared" si="17"/>
        <v>322.72959166666669</v>
      </c>
      <c r="S9" s="12">
        <f t="shared" si="17"/>
        <v>343.04379999999998</v>
      </c>
      <c r="T9" s="12">
        <f t="shared" si="17"/>
        <v>238.32988333333333</v>
      </c>
      <c r="U9" s="12">
        <f t="shared" si="17"/>
        <v>290.68684166666668</v>
      </c>
      <c r="V9" s="12">
        <f t="shared" si="17"/>
        <v>52.046349999999997</v>
      </c>
      <c r="W9" s="12">
        <f t="shared" si="17"/>
        <v>12.039150000000001</v>
      </c>
      <c r="X9" s="12">
        <f t="shared" si="17"/>
        <v>32.042750000000019</v>
      </c>
    </row>
    <row r="10" spans="1:42" s="7" customFormat="1">
      <c r="A10" s="9" t="s">
        <v>25</v>
      </c>
      <c r="B10" s="19" t="s">
        <v>33</v>
      </c>
      <c r="C10" s="19">
        <v>7538258</v>
      </c>
      <c r="D10" s="5">
        <v>42522</v>
      </c>
      <c r="E10" s="19" t="s">
        <v>24</v>
      </c>
      <c r="F10" s="19" t="str">
        <f t="shared" si="0"/>
        <v>17MY MKC, SAS, 6/1</v>
      </c>
      <c r="G10" s="6">
        <v>393.27760000000001</v>
      </c>
      <c r="H10" s="6">
        <v>252.39330000000001</v>
      </c>
      <c r="I10" s="6">
        <f t="shared" si="1"/>
        <v>322.83545000000004</v>
      </c>
      <c r="J10" s="6">
        <v>347.15050000000002</v>
      </c>
      <c r="K10" s="6">
        <v>241.52019999999999</v>
      </c>
      <c r="L10" s="6">
        <f t="shared" si="2"/>
        <v>294.33535000000001</v>
      </c>
      <c r="M10" s="6">
        <f t="shared" si="3"/>
        <v>46.127099999999984</v>
      </c>
      <c r="N10" s="6">
        <f t="shared" si="4"/>
        <v>10.873100000000022</v>
      </c>
      <c r="O10" s="12">
        <f t="shared" si="5"/>
        <v>28.500100000000032</v>
      </c>
      <c r="P10" s="12">
        <f t="shared" si="18"/>
        <v>395.09014999999999</v>
      </c>
      <c r="Q10" s="12">
        <f t="shared" si="17"/>
        <v>250.36903333333336</v>
      </c>
      <c r="R10" s="12">
        <f t="shared" si="17"/>
        <v>322.72959166666669</v>
      </c>
      <c r="S10" s="12">
        <f t="shared" si="17"/>
        <v>343.04379999999998</v>
      </c>
      <c r="T10" s="12">
        <f t="shared" si="17"/>
        <v>238.32988333333333</v>
      </c>
      <c r="U10" s="12">
        <f t="shared" si="17"/>
        <v>290.68684166666668</v>
      </c>
      <c r="V10" s="12">
        <f t="shared" si="17"/>
        <v>52.046349999999997</v>
      </c>
      <c r="W10" s="12">
        <f t="shared" si="17"/>
        <v>12.039150000000001</v>
      </c>
      <c r="X10" s="12">
        <f t="shared" si="17"/>
        <v>32.042750000000019</v>
      </c>
    </row>
    <row r="11" spans="1:42" s="7" customFormat="1">
      <c r="A11" s="9" t="s">
        <v>25</v>
      </c>
      <c r="B11" s="19" t="s">
        <v>33</v>
      </c>
      <c r="C11" s="19">
        <v>7538273</v>
      </c>
      <c r="D11" s="5">
        <v>42523</v>
      </c>
      <c r="E11" s="19" t="s">
        <v>24</v>
      </c>
      <c r="F11" s="19" t="str">
        <f t="shared" si="0"/>
        <v>17MY MKC, SAS, 6/2</v>
      </c>
      <c r="G11" s="6">
        <v>368.05009999999999</v>
      </c>
      <c r="H11" s="6">
        <v>234.47479999999999</v>
      </c>
      <c r="I11" s="6">
        <f t="shared" si="1"/>
        <v>301.26245</v>
      </c>
      <c r="J11" s="6">
        <v>325.14510000000001</v>
      </c>
      <c r="K11" s="6">
        <v>224.66560000000001</v>
      </c>
      <c r="L11" s="6">
        <f t="shared" si="2"/>
        <v>274.90535</v>
      </c>
      <c r="M11" s="6">
        <f t="shared" si="3"/>
        <v>42.904999999999973</v>
      </c>
      <c r="N11" s="6">
        <f t="shared" si="4"/>
        <v>9.8091999999999757</v>
      </c>
      <c r="O11" s="12">
        <f t="shared" si="5"/>
        <v>26.357100000000003</v>
      </c>
      <c r="P11" s="12">
        <f t="shared" si="18"/>
        <v>395.09014999999999</v>
      </c>
      <c r="Q11" s="12">
        <f t="shared" si="17"/>
        <v>250.36903333333336</v>
      </c>
      <c r="R11" s="12">
        <f t="shared" si="17"/>
        <v>322.72959166666669</v>
      </c>
      <c r="S11" s="12">
        <f t="shared" si="17"/>
        <v>343.04379999999998</v>
      </c>
      <c r="T11" s="12">
        <f t="shared" si="17"/>
        <v>238.32988333333333</v>
      </c>
      <c r="U11" s="12">
        <f t="shared" si="17"/>
        <v>290.68684166666668</v>
      </c>
      <c r="V11" s="12">
        <f t="shared" si="17"/>
        <v>52.046349999999997</v>
      </c>
      <c r="W11" s="12">
        <f t="shared" si="17"/>
        <v>12.039150000000001</v>
      </c>
      <c r="X11" s="12">
        <f t="shared" si="17"/>
        <v>32.042750000000019</v>
      </c>
    </row>
    <row r="12" spans="1:42" s="7" customFormat="1">
      <c r="A12" s="9" t="s">
        <v>25</v>
      </c>
      <c r="B12" s="19"/>
      <c r="C12" s="19">
        <v>7538286</v>
      </c>
      <c r="D12" s="5">
        <v>42524</v>
      </c>
      <c r="E12" s="19" t="s">
        <v>24</v>
      </c>
      <c r="F12" s="19" t="str">
        <f t="shared" si="0"/>
        <v>17MY MKC, SAS, 6/3</v>
      </c>
      <c r="G12" s="6">
        <v>402.69310000000002</v>
      </c>
      <c r="H12" s="6">
        <v>255.35560000000001</v>
      </c>
      <c r="I12" s="6">
        <f t="shared" si="1"/>
        <v>329.02435000000003</v>
      </c>
      <c r="J12" s="6">
        <v>348.54629999999997</v>
      </c>
      <c r="K12" s="6">
        <v>242.61779999999999</v>
      </c>
      <c r="L12" s="6">
        <f t="shared" si="2"/>
        <v>295.58204999999998</v>
      </c>
      <c r="M12" s="6">
        <f t="shared" si="3"/>
        <v>54.146800000000042</v>
      </c>
      <c r="N12" s="6">
        <f t="shared" si="4"/>
        <v>12.737800000000021</v>
      </c>
      <c r="O12" s="12">
        <f t="shared" si="5"/>
        <v>33.442300000000046</v>
      </c>
      <c r="P12" s="12">
        <f t="shared" si="18"/>
        <v>395.09014999999999</v>
      </c>
      <c r="Q12" s="12">
        <f t="shared" si="17"/>
        <v>250.36903333333336</v>
      </c>
      <c r="R12" s="12">
        <f t="shared" si="17"/>
        <v>322.72959166666669</v>
      </c>
      <c r="S12" s="12">
        <f t="shared" si="17"/>
        <v>343.04379999999998</v>
      </c>
      <c r="T12" s="12">
        <f t="shared" si="17"/>
        <v>238.32988333333333</v>
      </c>
      <c r="U12" s="12">
        <f t="shared" si="17"/>
        <v>290.68684166666668</v>
      </c>
      <c r="V12" s="12">
        <f t="shared" si="17"/>
        <v>52.046349999999997</v>
      </c>
      <c r="W12" s="12">
        <f t="shared" si="17"/>
        <v>12.039150000000001</v>
      </c>
      <c r="X12" s="12">
        <f t="shared" si="17"/>
        <v>32.042750000000019</v>
      </c>
    </row>
    <row r="13" spans="1:42" s="7" customFormat="1">
      <c r="A13" s="9" t="s">
        <v>40</v>
      </c>
      <c r="B13" s="19"/>
      <c r="C13" s="19"/>
      <c r="D13" s="5"/>
      <c r="E13" s="19"/>
      <c r="F13" s="19" t="str">
        <f>A13</f>
        <v>SAS Average All Tests</v>
      </c>
      <c r="G13" s="6"/>
      <c r="H13" s="6"/>
      <c r="I13" s="6"/>
      <c r="J13" s="6"/>
      <c r="K13" s="6"/>
      <c r="L13" s="6"/>
      <c r="M13" s="6"/>
      <c r="N13" s="6"/>
      <c r="O13" s="12"/>
      <c r="P13" s="12">
        <f t="shared" si="18"/>
        <v>395.09014999999999</v>
      </c>
      <c r="Q13" s="12">
        <f t="shared" si="17"/>
        <v>250.36903333333336</v>
      </c>
      <c r="R13" s="12">
        <f t="shared" si="17"/>
        <v>322.72959166666669</v>
      </c>
      <c r="S13" s="12">
        <f t="shared" si="17"/>
        <v>343.04379999999998</v>
      </c>
      <c r="T13" s="12">
        <f t="shared" si="17"/>
        <v>238.32988333333333</v>
      </c>
      <c r="U13" s="12">
        <f t="shared" si="17"/>
        <v>290.68684166666668</v>
      </c>
      <c r="V13" s="12">
        <f t="shared" si="17"/>
        <v>52.046349999999997</v>
      </c>
      <c r="W13" s="12">
        <f t="shared" si="17"/>
        <v>12.039150000000001</v>
      </c>
      <c r="X13" s="12">
        <f t="shared" si="17"/>
        <v>32.042750000000019</v>
      </c>
    </row>
    <row r="14" spans="1:42" s="7" customFormat="1">
      <c r="A14" s="9"/>
      <c r="B14" s="19"/>
      <c r="C14" s="19"/>
      <c r="D14" s="5"/>
      <c r="E14" s="19"/>
      <c r="F14" s="19"/>
      <c r="G14" s="6"/>
      <c r="H14" s="6"/>
      <c r="I14" s="6"/>
      <c r="J14" s="6"/>
      <c r="K14" s="6"/>
      <c r="L14" s="6"/>
      <c r="M14" s="6"/>
      <c r="N14" s="6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42" s="7" customFormat="1">
      <c r="A15" s="9" t="s">
        <v>26</v>
      </c>
      <c r="B15" s="19"/>
      <c r="C15" s="19">
        <v>7538383</v>
      </c>
      <c r="D15" s="5">
        <v>42534</v>
      </c>
      <c r="E15" s="19" t="s">
        <v>28</v>
      </c>
      <c r="F15" s="19" t="str">
        <f>CONCATENATE(MID(A15,1,8),", ",E15,,", ",MONTH(D15),"/",DAY(D15))</f>
        <v>17MY MKC, SBH, 6/13</v>
      </c>
      <c r="G15" s="6">
        <v>412.55329999999998</v>
      </c>
      <c r="H15" s="6">
        <v>260.96980000000002</v>
      </c>
      <c r="I15" s="6">
        <f t="shared" ref="I15:I19" si="19">IF(G15="","",AVERAGE(G15:H15))</f>
        <v>336.76155</v>
      </c>
      <c r="J15" s="6">
        <v>354.42689999999999</v>
      </c>
      <c r="K15" s="6">
        <v>247.44489999999999</v>
      </c>
      <c r="L15" s="6">
        <f t="shared" ref="L15:L19" si="20">IF(J15="","",AVERAGE(J15:K15))</f>
        <v>300.9359</v>
      </c>
      <c r="M15" s="6">
        <f t="shared" ref="M15:M19" si="21">IF(G15="","",G15-J15)</f>
        <v>58.12639999999999</v>
      </c>
      <c r="N15" s="6">
        <f t="shared" ref="N15:N19" si="22">IF(G15="","",H15-K15)</f>
        <v>13.524900000000031</v>
      </c>
      <c r="O15" s="12">
        <f t="shared" ref="O15:O19" si="23">IF(G15="","",I15-L15)</f>
        <v>35.825649999999996</v>
      </c>
      <c r="P15" s="12">
        <f t="shared" ref="P15:X15" si="24">AVERAGE(G15:G19)</f>
        <v>406.43877999999995</v>
      </c>
      <c r="Q15" s="12">
        <f t="shared" si="24"/>
        <v>259.35645999999997</v>
      </c>
      <c r="R15" s="12">
        <f t="shared" si="24"/>
        <v>332.89761999999996</v>
      </c>
      <c r="S15" s="12">
        <f t="shared" si="24"/>
        <v>352.46933999999999</v>
      </c>
      <c r="T15" s="12">
        <f t="shared" si="24"/>
        <v>245.1661</v>
      </c>
      <c r="U15" s="12">
        <f t="shared" si="24"/>
        <v>298.81771999999995</v>
      </c>
      <c r="V15" s="12">
        <f t="shared" si="24"/>
        <v>53.969439999999985</v>
      </c>
      <c r="W15" s="12">
        <f t="shared" si="24"/>
        <v>14.190359999999993</v>
      </c>
      <c r="X15" s="12">
        <f t="shared" si="24"/>
        <v>34.079899999999988</v>
      </c>
      <c r="Y15" s="15">
        <f t="shared" ref="Y15:AG15" si="25">MAX(G15:G19)-P15</f>
        <v>6.1145200000000273</v>
      </c>
      <c r="Z15" s="15">
        <f t="shared" si="25"/>
        <v>1.6133400000000506</v>
      </c>
      <c r="AA15" s="15">
        <f t="shared" si="25"/>
        <v>3.8639300000000389</v>
      </c>
      <c r="AB15" s="15">
        <f t="shared" si="25"/>
        <v>1.9575600000000009</v>
      </c>
      <c r="AC15" s="15">
        <f t="shared" si="25"/>
        <v>2.2787999999999897</v>
      </c>
      <c r="AD15" s="15">
        <f t="shared" si="25"/>
        <v>2.1181800000000521</v>
      </c>
      <c r="AE15" s="15">
        <f t="shared" si="25"/>
        <v>4.4922599999999662</v>
      </c>
      <c r="AF15" s="15">
        <f t="shared" si="25"/>
        <v>1.3712400000000056</v>
      </c>
      <c r="AG15" s="15">
        <f t="shared" si="25"/>
        <v>2.4437999999999747</v>
      </c>
      <c r="AH15" s="15">
        <f t="shared" ref="AH15:AP15" si="26">P15-MIN(G15:G19)</f>
        <v>4.5771799999999416</v>
      </c>
      <c r="AI15" s="15">
        <f t="shared" si="26"/>
        <v>1.8294599999999832</v>
      </c>
      <c r="AJ15" s="15">
        <f t="shared" si="26"/>
        <v>2.8493699999999649</v>
      </c>
      <c r="AK15" s="15">
        <f t="shared" si="26"/>
        <v>3.2169399999999655</v>
      </c>
      <c r="AL15" s="15">
        <f t="shared" si="26"/>
        <v>2.2247999999999877</v>
      </c>
      <c r="AM15" s="15">
        <f t="shared" si="26"/>
        <v>2.720869999999934</v>
      </c>
      <c r="AN15" s="15">
        <f t="shared" si="26"/>
        <v>6.3640399999999531</v>
      </c>
      <c r="AO15" s="15">
        <f t="shared" si="26"/>
        <v>1.3104600000000008</v>
      </c>
      <c r="AP15" s="15">
        <f t="shared" si="26"/>
        <v>3.8372499999999619</v>
      </c>
    </row>
    <row r="16" spans="1:42" s="7" customFormat="1">
      <c r="A16" s="9" t="s">
        <v>26</v>
      </c>
      <c r="B16" s="19"/>
      <c r="C16" s="19">
        <v>7538396</v>
      </c>
      <c r="D16" s="5">
        <v>42535</v>
      </c>
      <c r="E16" s="19" t="s">
        <v>28</v>
      </c>
      <c r="F16" s="19" t="str">
        <f>CONCATENATE(MID(A16,1,8),", ",E16,,", ",MONTH(D16),"/",DAY(D16))</f>
        <v>17MY MKC, SBH, 6/14</v>
      </c>
      <c r="G16" s="6">
        <v>408.19439999999997</v>
      </c>
      <c r="H16" s="6">
        <v>260.14729999999997</v>
      </c>
      <c r="I16" s="6">
        <f t="shared" si="19"/>
        <v>334.17084999999997</v>
      </c>
      <c r="J16" s="6">
        <v>352.59210000000002</v>
      </c>
      <c r="K16" s="6">
        <v>245.74760000000001</v>
      </c>
      <c r="L16" s="6">
        <f t="shared" si="20"/>
        <v>299.16985</v>
      </c>
      <c r="M16" s="6">
        <f t="shared" si="21"/>
        <v>55.602299999999957</v>
      </c>
      <c r="N16" s="6">
        <f t="shared" si="22"/>
        <v>14.399699999999967</v>
      </c>
      <c r="O16" s="12">
        <f t="shared" si="23"/>
        <v>35.000999999999976</v>
      </c>
      <c r="P16" s="12">
        <f>P$15</f>
        <v>406.43877999999995</v>
      </c>
      <c r="Q16" s="12">
        <f t="shared" ref="Q16:X20" si="27">Q$15</f>
        <v>259.35645999999997</v>
      </c>
      <c r="R16" s="12">
        <f t="shared" si="27"/>
        <v>332.89761999999996</v>
      </c>
      <c r="S16" s="12">
        <f t="shared" si="27"/>
        <v>352.46933999999999</v>
      </c>
      <c r="T16" s="12">
        <f t="shared" si="27"/>
        <v>245.1661</v>
      </c>
      <c r="U16" s="12">
        <f t="shared" si="27"/>
        <v>298.81771999999995</v>
      </c>
      <c r="V16" s="12">
        <f t="shared" si="27"/>
        <v>53.969439999999985</v>
      </c>
      <c r="W16" s="12">
        <f t="shared" si="27"/>
        <v>14.190359999999993</v>
      </c>
      <c r="X16" s="12">
        <f t="shared" si="27"/>
        <v>34.079899999999988</v>
      </c>
    </row>
    <row r="17" spans="1:42" s="7" customFormat="1">
      <c r="A17" s="9" t="s">
        <v>26</v>
      </c>
      <c r="B17" s="19"/>
      <c r="C17" s="19">
        <v>7538408</v>
      </c>
      <c r="D17" s="5">
        <v>42536</v>
      </c>
      <c r="E17" s="19" t="s">
        <v>28</v>
      </c>
      <c r="F17" s="19" t="str">
        <f>CONCATENATE(MID(A17,1,8),", ",E17,,", ",MONTH(D17),"/",DAY(D17))</f>
        <v>17MY MKC, SBH, 6/15</v>
      </c>
      <c r="G17" s="6">
        <v>407.71409999999997</v>
      </c>
      <c r="H17" s="6">
        <v>257.52699999999999</v>
      </c>
      <c r="I17" s="6">
        <f t="shared" si="19"/>
        <v>332.62054999999998</v>
      </c>
      <c r="J17" s="6">
        <v>349.25240000000002</v>
      </c>
      <c r="K17" s="6">
        <v>242.94130000000001</v>
      </c>
      <c r="L17" s="6">
        <f t="shared" si="20"/>
        <v>296.09685000000002</v>
      </c>
      <c r="M17" s="6">
        <f t="shared" si="21"/>
        <v>58.461699999999951</v>
      </c>
      <c r="N17" s="6">
        <f t="shared" si="22"/>
        <v>14.585699999999974</v>
      </c>
      <c r="O17" s="12">
        <f t="shared" si="23"/>
        <v>36.523699999999963</v>
      </c>
      <c r="P17" s="12">
        <f t="shared" ref="P17:P20" si="28">P$15</f>
        <v>406.43877999999995</v>
      </c>
      <c r="Q17" s="12">
        <f t="shared" si="27"/>
        <v>259.35645999999997</v>
      </c>
      <c r="R17" s="12">
        <f t="shared" si="27"/>
        <v>332.89761999999996</v>
      </c>
      <c r="S17" s="12">
        <f t="shared" si="27"/>
        <v>352.46933999999999</v>
      </c>
      <c r="T17" s="12">
        <f t="shared" si="27"/>
        <v>245.1661</v>
      </c>
      <c r="U17" s="12">
        <f t="shared" si="27"/>
        <v>298.81771999999995</v>
      </c>
      <c r="V17" s="12">
        <f t="shared" si="27"/>
        <v>53.969439999999985</v>
      </c>
      <c r="W17" s="12">
        <f t="shared" si="27"/>
        <v>14.190359999999993</v>
      </c>
      <c r="X17" s="12">
        <f t="shared" si="27"/>
        <v>34.079899999999988</v>
      </c>
    </row>
    <row r="18" spans="1:42" s="7" customFormat="1">
      <c r="A18" s="9" t="s">
        <v>26</v>
      </c>
      <c r="B18" s="19" t="s">
        <v>33</v>
      </c>
      <c r="C18" s="19">
        <v>7538421</v>
      </c>
      <c r="D18" s="5">
        <v>42537</v>
      </c>
      <c r="E18" s="19" t="s">
        <v>28</v>
      </c>
      <c r="F18" s="19" t="str">
        <f>CONCATENATE(MID(A18,1,8),", ",E18,,", ",MONTH(D18),"/",DAY(D18))</f>
        <v>17MY MKC, SBH, 6/16</v>
      </c>
      <c r="G18" s="6">
        <v>401.87049999999999</v>
      </c>
      <c r="H18" s="6">
        <v>259.9033</v>
      </c>
      <c r="I18" s="6">
        <f t="shared" si="19"/>
        <v>330.88689999999997</v>
      </c>
      <c r="J18" s="6">
        <v>351.81909999999999</v>
      </c>
      <c r="K18" s="6">
        <v>244.3417</v>
      </c>
      <c r="L18" s="6">
        <f t="shared" si="20"/>
        <v>298.0804</v>
      </c>
      <c r="M18" s="6">
        <f t="shared" si="21"/>
        <v>50.051400000000001</v>
      </c>
      <c r="N18" s="6">
        <f t="shared" si="22"/>
        <v>15.561599999999999</v>
      </c>
      <c r="O18" s="12">
        <f t="shared" si="23"/>
        <v>32.806499999999971</v>
      </c>
      <c r="P18" s="12">
        <f t="shared" si="28"/>
        <v>406.43877999999995</v>
      </c>
      <c r="Q18" s="12">
        <f t="shared" si="27"/>
        <v>259.35645999999997</v>
      </c>
      <c r="R18" s="12">
        <f t="shared" si="27"/>
        <v>332.89761999999996</v>
      </c>
      <c r="S18" s="12">
        <f t="shared" si="27"/>
        <v>352.46933999999999</v>
      </c>
      <c r="T18" s="12">
        <f t="shared" si="27"/>
        <v>245.1661</v>
      </c>
      <c r="U18" s="12">
        <f t="shared" si="27"/>
        <v>298.81771999999995</v>
      </c>
      <c r="V18" s="12">
        <f t="shared" si="27"/>
        <v>53.969439999999985</v>
      </c>
      <c r="W18" s="12">
        <f t="shared" si="27"/>
        <v>14.190359999999993</v>
      </c>
      <c r="X18" s="12">
        <f t="shared" si="27"/>
        <v>34.079899999999988</v>
      </c>
    </row>
    <row r="19" spans="1:42" s="7" customFormat="1">
      <c r="A19" s="9" t="s">
        <v>26</v>
      </c>
      <c r="B19" s="19" t="s">
        <v>33</v>
      </c>
      <c r="C19" s="19">
        <v>7538436</v>
      </c>
      <c r="D19" s="5">
        <v>42538</v>
      </c>
      <c r="E19" s="19" t="s">
        <v>28</v>
      </c>
      <c r="F19" s="19" t="str">
        <f>CONCATENATE(MID(A19,1,8),", ",E19,,", ",MONTH(D19),"/",DAY(D19))</f>
        <v>17MY MKC, SBH, 6/17</v>
      </c>
      <c r="G19" s="6">
        <v>401.86160000000001</v>
      </c>
      <c r="H19" s="6">
        <v>258.23489999999998</v>
      </c>
      <c r="I19" s="6">
        <f t="shared" si="19"/>
        <v>330.04825</v>
      </c>
      <c r="J19" s="6">
        <v>354.25619999999998</v>
      </c>
      <c r="K19" s="6">
        <v>245.35499999999999</v>
      </c>
      <c r="L19" s="6">
        <f t="shared" si="20"/>
        <v>299.80559999999997</v>
      </c>
      <c r="M19" s="6">
        <f t="shared" si="21"/>
        <v>47.605400000000031</v>
      </c>
      <c r="N19" s="6">
        <f t="shared" si="22"/>
        <v>12.879899999999992</v>
      </c>
      <c r="O19" s="12">
        <f t="shared" si="23"/>
        <v>30.242650000000026</v>
      </c>
      <c r="P19" s="12">
        <f t="shared" si="28"/>
        <v>406.43877999999995</v>
      </c>
      <c r="Q19" s="12">
        <f t="shared" si="27"/>
        <v>259.35645999999997</v>
      </c>
      <c r="R19" s="12">
        <f t="shared" si="27"/>
        <v>332.89761999999996</v>
      </c>
      <c r="S19" s="12">
        <f t="shared" si="27"/>
        <v>352.46933999999999</v>
      </c>
      <c r="T19" s="12">
        <f t="shared" si="27"/>
        <v>245.1661</v>
      </c>
      <c r="U19" s="12">
        <f t="shared" si="27"/>
        <v>298.81771999999995</v>
      </c>
      <c r="V19" s="12">
        <f t="shared" si="27"/>
        <v>53.969439999999985</v>
      </c>
      <c r="W19" s="12">
        <f t="shared" si="27"/>
        <v>14.190359999999993</v>
      </c>
      <c r="X19" s="12">
        <f t="shared" si="27"/>
        <v>34.079899999999988</v>
      </c>
    </row>
    <row r="20" spans="1:42" s="7" customFormat="1">
      <c r="A20" s="9" t="s">
        <v>41</v>
      </c>
      <c r="B20" s="19"/>
      <c r="C20" s="19"/>
      <c r="D20" s="5"/>
      <c r="E20" s="19"/>
      <c r="F20" s="19" t="str">
        <f>A20</f>
        <v>SBH Average All Tests</v>
      </c>
      <c r="G20" s="6"/>
      <c r="H20" s="6"/>
      <c r="I20" s="6"/>
      <c r="J20" s="6"/>
      <c r="K20" s="6"/>
      <c r="L20" s="6"/>
      <c r="M20" s="6"/>
      <c r="N20" s="6"/>
      <c r="O20" s="12"/>
      <c r="P20" s="12">
        <f t="shared" si="28"/>
        <v>406.43877999999995</v>
      </c>
      <c r="Q20" s="12">
        <f t="shared" si="27"/>
        <v>259.35645999999997</v>
      </c>
      <c r="R20" s="12">
        <f t="shared" si="27"/>
        <v>332.89761999999996</v>
      </c>
      <c r="S20" s="12">
        <f t="shared" si="27"/>
        <v>352.46933999999999</v>
      </c>
      <c r="T20" s="12">
        <f t="shared" si="27"/>
        <v>245.1661</v>
      </c>
      <c r="U20" s="12">
        <f t="shared" si="27"/>
        <v>298.81771999999995</v>
      </c>
      <c r="V20" s="12">
        <f t="shared" si="27"/>
        <v>53.969439999999985</v>
      </c>
      <c r="W20" s="12">
        <f t="shared" si="27"/>
        <v>14.190359999999993</v>
      </c>
      <c r="X20" s="12">
        <f t="shared" si="27"/>
        <v>34.079899999999988</v>
      </c>
    </row>
    <row r="21" spans="1:42" s="7" customFormat="1">
      <c r="A21" s="9"/>
      <c r="B21" s="19"/>
      <c r="C21" s="19"/>
      <c r="D21" s="5"/>
      <c r="E21" s="19"/>
      <c r="F21" s="19"/>
      <c r="G21" s="6"/>
      <c r="H21" s="6"/>
      <c r="I21" s="6"/>
      <c r="J21" s="6"/>
      <c r="K21" s="6"/>
      <c r="L21" s="6"/>
      <c r="M21" s="6"/>
      <c r="N21" s="6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42" s="7" customFormat="1">
      <c r="A22" s="9" t="s">
        <v>25</v>
      </c>
      <c r="B22" s="19"/>
      <c r="C22" s="19">
        <v>7538201</v>
      </c>
      <c r="D22" s="18">
        <v>42513</v>
      </c>
      <c r="E22" s="19" t="s">
        <v>24</v>
      </c>
      <c r="F22" s="19" t="str">
        <f>CONCATENATE(MID(A22,1,8),", ",E22,,", ",MONTH(D22),"/",DAY(D22))</f>
        <v>17MY MKC, SAS, 5/23</v>
      </c>
      <c r="G22" s="6">
        <v>403.35430000000002</v>
      </c>
      <c r="H22" s="6">
        <v>253.4545</v>
      </c>
      <c r="I22" s="6">
        <f t="shared" ref="I22" si="29">IF(G22="","",AVERAGE(G22:H22))</f>
        <v>328.40440000000001</v>
      </c>
      <c r="J22" s="6">
        <v>344.42540000000002</v>
      </c>
      <c r="K22" s="6">
        <v>240.19239999999999</v>
      </c>
      <c r="L22" s="6">
        <f t="shared" ref="L22" si="30">IF(J22="","",AVERAGE(J22:K22))</f>
        <v>292.30889999999999</v>
      </c>
      <c r="M22" s="6">
        <f t="shared" ref="M22" si="31">IF(G22="","",G22-J22)</f>
        <v>58.928899999999999</v>
      </c>
      <c r="N22" s="6">
        <f t="shared" ref="N22" si="32">IF(G22="","",H22-K22)</f>
        <v>13.262100000000004</v>
      </c>
      <c r="O22" s="12">
        <f t="shared" ref="O22" si="33">IF(G22="","",I22-L22)</f>
        <v>36.095500000000015</v>
      </c>
      <c r="P22" s="12">
        <f t="shared" ref="P22:X22" si="34">AVERAGE(G22:G25)</f>
        <v>402.30329999999998</v>
      </c>
      <c r="Q22" s="12">
        <f t="shared" si="34"/>
        <v>253.83652499999999</v>
      </c>
      <c r="R22" s="12">
        <f t="shared" si="34"/>
        <v>328.06991249999999</v>
      </c>
      <c r="S22" s="12">
        <f t="shared" si="34"/>
        <v>346.49180000000001</v>
      </c>
      <c r="T22" s="12">
        <f t="shared" si="34"/>
        <v>240.948375</v>
      </c>
      <c r="U22" s="12">
        <f t="shared" si="34"/>
        <v>293.72008749999998</v>
      </c>
      <c r="V22" s="12">
        <f t="shared" si="34"/>
        <v>55.811500000000009</v>
      </c>
      <c r="W22" s="12">
        <f t="shared" si="34"/>
        <v>12.888150000000003</v>
      </c>
      <c r="X22" s="12">
        <f t="shared" si="34"/>
        <v>34.349825000000024</v>
      </c>
      <c r="Y22" s="15">
        <f t="shared" ref="Y22:AG22" si="35">MAX(G22:G25)-P22</f>
        <v>1.0510000000000446</v>
      </c>
      <c r="Z22" s="15">
        <f t="shared" si="35"/>
        <v>1.5190750000000151</v>
      </c>
      <c r="AA22" s="15">
        <f t="shared" si="35"/>
        <v>0.95443750000004002</v>
      </c>
      <c r="AB22" s="15">
        <f t="shared" si="35"/>
        <v>2.0544999999999618</v>
      </c>
      <c r="AC22" s="15">
        <f t="shared" si="35"/>
        <v>1.6694249999999897</v>
      </c>
      <c r="AD22" s="15">
        <f t="shared" si="35"/>
        <v>1.8619625000000042</v>
      </c>
      <c r="AE22" s="15">
        <f t="shared" si="35"/>
        <v>3.1173999999999893</v>
      </c>
      <c r="AF22" s="15">
        <f t="shared" si="35"/>
        <v>0.45185000000000031</v>
      </c>
      <c r="AG22" s="15">
        <f t="shared" si="35"/>
        <v>1.7456749999999914</v>
      </c>
      <c r="AH22" s="15">
        <f t="shared" ref="AH22:AP22" si="36">P22-MIN(G22:G25)</f>
        <v>1.4279999999999973</v>
      </c>
      <c r="AI22" s="15">
        <f t="shared" si="36"/>
        <v>1.0986249999999984</v>
      </c>
      <c r="AJ22" s="15">
        <f t="shared" si="36"/>
        <v>0.73321249999997917</v>
      </c>
      <c r="AK22" s="15">
        <f t="shared" si="36"/>
        <v>2.0663999999999874</v>
      </c>
      <c r="AL22" s="15">
        <f t="shared" si="36"/>
        <v>0.7559750000000065</v>
      </c>
      <c r="AM22" s="15">
        <f t="shared" si="36"/>
        <v>1.4111874999999827</v>
      </c>
      <c r="AN22" s="15">
        <f t="shared" si="36"/>
        <v>2.3880000000000194</v>
      </c>
      <c r="AO22" s="15">
        <f t="shared" si="36"/>
        <v>0.6754500000000192</v>
      </c>
      <c r="AP22" s="15">
        <f t="shared" si="36"/>
        <v>0.96807500000001312</v>
      </c>
    </row>
    <row r="23" spans="1:42" s="7" customFormat="1">
      <c r="A23" s="9" t="s">
        <v>25</v>
      </c>
      <c r="B23" s="19"/>
      <c r="C23" s="19">
        <v>7538212</v>
      </c>
      <c r="D23" s="5">
        <v>42514</v>
      </c>
      <c r="E23" s="19" t="s">
        <v>24</v>
      </c>
      <c r="F23" s="19" t="str">
        <f>CONCATENATE(MID(A23,1,8),", ",E23,,", ",MONTH(D23),"/",DAY(D23))</f>
        <v>17MY MKC, SAS, 5/24</v>
      </c>
      <c r="G23" s="6">
        <v>402.29050000000001</v>
      </c>
      <c r="H23" s="6">
        <v>252.7379</v>
      </c>
      <c r="I23" s="6">
        <f t="shared" ref="I23:I24" si="37">IF(G23="","",AVERAGE(G23:H23))</f>
        <v>327.51420000000002</v>
      </c>
      <c r="J23" s="6">
        <v>345.5437</v>
      </c>
      <c r="K23" s="6">
        <v>240.52520000000001</v>
      </c>
      <c r="L23" s="6">
        <f t="shared" ref="L23:L24" si="38">IF(J23="","",AVERAGE(J23:K23))</f>
        <v>293.03444999999999</v>
      </c>
      <c r="M23" s="6">
        <f t="shared" ref="M23:M24" si="39">IF(G23="","",G23-J23)</f>
        <v>56.746800000000007</v>
      </c>
      <c r="N23" s="6">
        <f t="shared" ref="N23:N24" si="40">IF(G23="","",H23-K23)</f>
        <v>12.212699999999984</v>
      </c>
      <c r="O23" s="12">
        <f t="shared" ref="O23:O24" si="41">IF(G23="","",I23-L23)</f>
        <v>34.479750000000024</v>
      </c>
      <c r="P23" s="12">
        <f>P$22</f>
        <v>402.30329999999998</v>
      </c>
      <c r="Q23" s="12">
        <f t="shared" ref="Q23:X26" si="42">Q$22</f>
        <v>253.83652499999999</v>
      </c>
      <c r="R23" s="12">
        <f t="shared" si="42"/>
        <v>328.06991249999999</v>
      </c>
      <c r="S23" s="12">
        <f t="shared" si="42"/>
        <v>346.49180000000001</v>
      </c>
      <c r="T23" s="12">
        <f t="shared" si="42"/>
        <v>240.948375</v>
      </c>
      <c r="U23" s="12">
        <f t="shared" si="42"/>
        <v>293.72008749999998</v>
      </c>
      <c r="V23" s="12">
        <f t="shared" si="42"/>
        <v>55.811500000000009</v>
      </c>
      <c r="W23" s="12">
        <f t="shared" si="42"/>
        <v>12.888150000000003</v>
      </c>
      <c r="X23" s="12">
        <f t="shared" si="42"/>
        <v>34.349825000000024</v>
      </c>
    </row>
    <row r="24" spans="1:42" s="7" customFormat="1">
      <c r="A24" s="9" t="s">
        <v>25</v>
      </c>
      <c r="B24" s="19"/>
      <c r="C24" s="19">
        <v>7538221</v>
      </c>
      <c r="D24" s="5">
        <v>42515</v>
      </c>
      <c r="E24" s="19" t="s">
        <v>24</v>
      </c>
      <c r="F24" s="19" t="str">
        <f>CONCATENATE(MID(A24,1,8),", ",E24,,", ",MONTH(D24),"/",DAY(D24))</f>
        <v>17MY MKC, SAS, 5/25</v>
      </c>
      <c r="G24" s="6">
        <v>400.87529999999998</v>
      </c>
      <c r="H24" s="6">
        <v>253.79810000000001</v>
      </c>
      <c r="I24" s="6">
        <f t="shared" si="37"/>
        <v>327.33670000000001</v>
      </c>
      <c r="J24" s="6">
        <v>347.45179999999999</v>
      </c>
      <c r="K24" s="6">
        <v>240.4581</v>
      </c>
      <c r="L24" s="6">
        <f t="shared" si="38"/>
        <v>293.95495</v>
      </c>
      <c r="M24" s="6">
        <f t="shared" si="39"/>
        <v>53.42349999999999</v>
      </c>
      <c r="N24" s="6">
        <f t="shared" si="40"/>
        <v>13.340000000000003</v>
      </c>
      <c r="O24" s="12">
        <f t="shared" si="41"/>
        <v>33.381750000000011</v>
      </c>
      <c r="P24" s="12">
        <f t="shared" ref="P24:P26" si="43">P$22</f>
        <v>402.30329999999998</v>
      </c>
      <c r="Q24" s="12">
        <f t="shared" si="42"/>
        <v>253.83652499999999</v>
      </c>
      <c r="R24" s="12">
        <f t="shared" si="42"/>
        <v>328.06991249999999</v>
      </c>
      <c r="S24" s="12">
        <f t="shared" si="42"/>
        <v>346.49180000000001</v>
      </c>
      <c r="T24" s="12">
        <f t="shared" si="42"/>
        <v>240.948375</v>
      </c>
      <c r="U24" s="12">
        <f t="shared" si="42"/>
        <v>293.72008749999998</v>
      </c>
      <c r="V24" s="12">
        <f t="shared" si="42"/>
        <v>55.811500000000009</v>
      </c>
      <c r="W24" s="12">
        <f t="shared" si="42"/>
        <v>12.888150000000003</v>
      </c>
      <c r="X24" s="12">
        <f t="shared" si="42"/>
        <v>34.349825000000024</v>
      </c>
    </row>
    <row r="25" spans="1:42" s="7" customFormat="1">
      <c r="A25" s="9" t="s">
        <v>25</v>
      </c>
      <c r="B25" s="19"/>
      <c r="C25" s="19">
        <v>7538286</v>
      </c>
      <c r="D25" s="5">
        <v>42524</v>
      </c>
      <c r="E25" s="19" t="s">
        <v>24</v>
      </c>
      <c r="F25" s="19" t="str">
        <f>CONCATENATE(MID(A25,1,8),", ",E25,,", ",MONTH(D25),"/",DAY(D25))</f>
        <v>17MY MKC, SAS, 6/3</v>
      </c>
      <c r="G25" s="6">
        <v>402.69310000000002</v>
      </c>
      <c r="H25" s="6">
        <v>255.35560000000001</v>
      </c>
      <c r="I25" s="6">
        <f t="shared" ref="I25" si="44">IF(G25="","",AVERAGE(G25:H25))</f>
        <v>329.02435000000003</v>
      </c>
      <c r="J25" s="6">
        <v>348.54629999999997</v>
      </c>
      <c r="K25" s="6">
        <v>242.61779999999999</v>
      </c>
      <c r="L25" s="6">
        <f t="shared" ref="L25" si="45">IF(J25="","",AVERAGE(J25:K25))</f>
        <v>295.58204999999998</v>
      </c>
      <c r="M25" s="6">
        <f t="shared" ref="M25" si="46">IF(G25="","",G25-J25)</f>
        <v>54.146800000000042</v>
      </c>
      <c r="N25" s="6">
        <f t="shared" ref="N25" si="47">IF(G25="","",H25-K25)</f>
        <v>12.737800000000021</v>
      </c>
      <c r="O25" s="12">
        <f t="shared" ref="O25" si="48">IF(G25="","",I25-L25)</f>
        <v>33.442300000000046</v>
      </c>
      <c r="P25" s="12">
        <f t="shared" si="43"/>
        <v>402.30329999999998</v>
      </c>
      <c r="Q25" s="12">
        <f t="shared" si="42"/>
        <v>253.83652499999999</v>
      </c>
      <c r="R25" s="12">
        <f t="shared" si="42"/>
        <v>328.06991249999999</v>
      </c>
      <c r="S25" s="12">
        <f t="shared" si="42"/>
        <v>346.49180000000001</v>
      </c>
      <c r="T25" s="12">
        <f t="shared" si="42"/>
        <v>240.948375</v>
      </c>
      <c r="U25" s="12">
        <f t="shared" si="42"/>
        <v>293.72008749999998</v>
      </c>
      <c r="V25" s="12">
        <f t="shared" si="42"/>
        <v>55.811500000000009</v>
      </c>
      <c r="W25" s="12">
        <f t="shared" si="42"/>
        <v>12.888150000000003</v>
      </c>
      <c r="X25" s="12">
        <f t="shared" si="42"/>
        <v>34.349825000000024</v>
      </c>
    </row>
    <row r="26" spans="1:42" s="7" customFormat="1">
      <c r="A26" s="9" t="s">
        <v>42</v>
      </c>
      <c r="B26" s="19"/>
      <c r="C26" s="19"/>
      <c r="D26" s="5"/>
      <c r="E26" s="19"/>
      <c r="F26" s="19" t="str">
        <f>A26</f>
        <v>SAS Average Outliers Removed</v>
      </c>
      <c r="G26" s="6"/>
      <c r="H26" s="6"/>
      <c r="I26" s="6"/>
      <c r="J26" s="6"/>
      <c r="K26" s="6"/>
      <c r="L26" s="6"/>
      <c r="M26" s="6"/>
      <c r="N26" s="6"/>
      <c r="O26" s="12"/>
      <c r="P26" s="12">
        <f t="shared" si="43"/>
        <v>402.30329999999998</v>
      </c>
      <c r="Q26" s="12">
        <f t="shared" si="42"/>
        <v>253.83652499999999</v>
      </c>
      <c r="R26" s="12">
        <f t="shared" si="42"/>
        <v>328.06991249999999</v>
      </c>
      <c r="S26" s="12">
        <f t="shared" si="42"/>
        <v>346.49180000000001</v>
      </c>
      <c r="T26" s="12">
        <f t="shared" si="42"/>
        <v>240.948375</v>
      </c>
      <c r="U26" s="12">
        <f t="shared" si="42"/>
        <v>293.72008749999998</v>
      </c>
      <c r="V26" s="12">
        <f t="shared" si="42"/>
        <v>55.811500000000009</v>
      </c>
      <c r="W26" s="12">
        <f t="shared" si="42"/>
        <v>12.888150000000003</v>
      </c>
      <c r="X26" s="12">
        <f t="shared" si="42"/>
        <v>34.349825000000024</v>
      </c>
    </row>
    <row r="27" spans="1:42" s="7" customFormat="1">
      <c r="A27" s="9"/>
      <c r="B27" s="19"/>
      <c r="C27" s="19"/>
      <c r="D27" s="5"/>
      <c r="E27" s="19"/>
      <c r="F27" s="19"/>
      <c r="G27" s="6"/>
      <c r="H27" s="6"/>
      <c r="I27" s="6"/>
      <c r="J27" s="6"/>
      <c r="K27" s="6"/>
      <c r="L27" s="6"/>
      <c r="M27" s="6"/>
      <c r="N27" s="6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42" s="7" customFormat="1">
      <c r="A28" s="9" t="s">
        <v>26</v>
      </c>
      <c r="B28" s="19"/>
      <c r="C28" s="19">
        <v>7538383</v>
      </c>
      <c r="D28" s="5">
        <v>42534</v>
      </c>
      <c r="E28" s="19" t="s">
        <v>28</v>
      </c>
      <c r="F28" s="19" t="str">
        <f>CONCATENATE(MID(A28,1,8),", ",E28,,", ",MONTH(D28),"/",DAY(D28))</f>
        <v>17MY MKC, SBH, 6/13</v>
      </c>
      <c r="G28" s="6">
        <v>412.55329999999998</v>
      </c>
      <c r="H28" s="6">
        <v>260.96980000000002</v>
      </c>
      <c r="I28" s="6">
        <f t="shared" ref="I28:I30" si="49">IF(G28="","",AVERAGE(G28:H28))</f>
        <v>336.76155</v>
      </c>
      <c r="J28" s="6">
        <v>354.42689999999999</v>
      </c>
      <c r="K28" s="6">
        <v>247.44489999999999</v>
      </c>
      <c r="L28" s="6">
        <f t="shared" ref="L28:L30" si="50">IF(J28="","",AVERAGE(J28:K28))</f>
        <v>300.9359</v>
      </c>
      <c r="M28" s="6">
        <f t="shared" ref="M28:M30" si="51">IF(G28="","",G28-J28)</f>
        <v>58.12639999999999</v>
      </c>
      <c r="N28" s="6">
        <f t="shared" ref="N28:N30" si="52">IF(G28="","",H28-K28)</f>
        <v>13.524900000000031</v>
      </c>
      <c r="O28" s="12">
        <f t="shared" ref="O28:O30" si="53">IF(G28="","",I28-L28)</f>
        <v>35.825649999999996</v>
      </c>
      <c r="P28" s="12">
        <f t="shared" ref="P28:X28" si="54">AVERAGE(G28:G30)</f>
        <v>409.48726666666659</v>
      </c>
      <c r="Q28" s="12">
        <f t="shared" si="54"/>
        <v>259.54803333333331</v>
      </c>
      <c r="R28" s="12">
        <f t="shared" si="54"/>
        <v>334.51764999999995</v>
      </c>
      <c r="S28" s="12">
        <f t="shared" si="54"/>
        <v>352.09046666666671</v>
      </c>
      <c r="T28" s="12">
        <f t="shared" si="54"/>
        <v>245.37793333333335</v>
      </c>
      <c r="U28" s="12">
        <f t="shared" si="54"/>
        <v>298.73419999999999</v>
      </c>
      <c r="V28" s="12">
        <f t="shared" si="54"/>
        <v>57.396799999999963</v>
      </c>
      <c r="W28" s="12">
        <f t="shared" si="54"/>
        <v>14.170099999999991</v>
      </c>
      <c r="X28" s="12">
        <f t="shared" si="54"/>
        <v>35.783449999999981</v>
      </c>
      <c r="Y28" s="15">
        <f t="shared" ref="Y28:AG28" si="55">MAX(G28:G30)-P28</f>
        <v>3.0660333333333938</v>
      </c>
      <c r="Z28" s="15">
        <f t="shared" si="55"/>
        <v>1.4217666666667128</v>
      </c>
      <c r="AA28" s="15">
        <f t="shared" si="55"/>
        <v>2.2439000000000533</v>
      </c>
      <c r="AB28" s="15">
        <f t="shared" si="55"/>
        <v>2.3364333333332752</v>
      </c>
      <c r="AC28" s="15">
        <f t="shared" si="55"/>
        <v>2.0669666666666444</v>
      </c>
      <c r="AD28" s="15">
        <f t="shared" si="55"/>
        <v>2.2017000000000166</v>
      </c>
      <c r="AE28" s="15">
        <f t="shared" si="55"/>
        <v>1.0648999999999873</v>
      </c>
      <c r="AF28" s="15">
        <f t="shared" si="55"/>
        <v>0.41559999999998354</v>
      </c>
      <c r="AG28" s="15">
        <f t="shared" si="55"/>
        <v>0.74024999999998187</v>
      </c>
      <c r="AH28" s="15">
        <f t="shared" ref="AH28:AP28" si="56">P28-MIN(G28:G30)</f>
        <v>1.7731666666666115</v>
      </c>
      <c r="AI28" s="15">
        <f t="shared" si="56"/>
        <v>2.021033333333321</v>
      </c>
      <c r="AJ28" s="15">
        <f t="shared" si="56"/>
        <v>1.8970999999999663</v>
      </c>
      <c r="AK28" s="15">
        <f t="shared" si="56"/>
        <v>2.8380666666666912</v>
      </c>
      <c r="AL28" s="15">
        <f t="shared" si="56"/>
        <v>2.436633333333333</v>
      </c>
      <c r="AM28" s="15">
        <f t="shared" si="56"/>
        <v>2.6373499999999694</v>
      </c>
      <c r="AN28" s="15">
        <f t="shared" si="56"/>
        <v>1.7945000000000064</v>
      </c>
      <c r="AO28" s="15">
        <f t="shared" si="56"/>
        <v>0.64519999999996003</v>
      </c>
      <c r="AP28" s="15">
        <f t="shared" si="56"/>
        <v>0.78245000000000431</v>
      </c>
    </row>
    <row r="29" spans="1:42" s="7" customFormat="1">
      <c r="A29" s="9" t="s">
        <v>26</v>
      </c>
      <c r="B29" s="19"/>
      <c r="C29" s="19">
        <v>7538396</v>
      </c>
      <c r="D29" s="5">
        <v>42535</v>
      </c>
      <c r="E29" s="19" t="s">
        <v>28</v>
      </c>
      <c r="F29" s="19" t="str">
        <f>CONCATENATE(MID(A29,1,8),", ",E29,,", ",MONTH(D29),"/",DAY(D29))</f>
        <v>17MY MKC, SBH, 6/14</v>
      </c>
      <c r="G29" s="6">
        <v>408.19439999999997</v>
      </c>
      <c r="H29" s="6">
        <v>260.14729999999997</v>
      </c>
      <c r="I29" s="6">
        <f t="shared" si="49"/>
        <v>334.17084999999997</v>
      </c>
      <c r="J29" s="6">
        <v>352.59210000000002</v>
      </c>
      <c r="K29" s="6">
        <v>245.74760000000001</v>
      </c>
      <c r="L29" s="6">
        <f t="shared" si="50"/>
        <v>299.16985</v>
      </c>
      <c r="M29" s="6">
        <f t="shared" si="51"/>
        <v>55.602299999999957</v>
      </c>
      <c r="N29" s="6">
        <f t="shared" si="52"/>
        <v>14.399699999999967</v>
      </c>
      <c r="O29" s="12">
        <f t="shared" si="53"/>
        <v>35.000999999999976</v>
      </c>
      <c r="P29" s="12">
        <f t="shared" ref="P29:X31" si="57">P$28</f>
        <v>409.48726666666659</v>
      </c>
      <c r="Q29" s="12">
        <f t="shared" si="57"/>
        <v>259.54803333333331</v>
      </c>
      <c r="R29" s="12">
        <f t="shared" si="57"/>
        <v>334.51764999999995</v>
      </c>
      <c r="S29" s="12">
        <f t="shared" si="57"/>
        <v>352.09046666666671</v>
      </c>
      <c r="T29" s="12">
        <f t="shared" si="57"/>
        <v>245.37793333333335</v>
      </c>
      <c r="U29" s="12">
        <f t="shared" si="57"/>
        <v>298.73419999999999</v>
      </c>
      <c r="V29" s="12">
        <f t="shared" si="57"/>
        <v>57.396799999999963</v>
      </c>
      <c r="W29" s="12">
        <f t="shared" si="57"/>
        <v>14.170099999999991</v>
      </c>
      <c r="X29" s="12">
        <f t="shared" si="57"/>
        <v>35.783449999999981</v>
      </c>
    </row>
    <row r="30" spans="1:42" s="7" customFormat="1">
      <c r="A30" s="9" t="s">
        <v>26</v>
      </c>
      <c r="B30" s="19"/>
      <c r="C30" s="19">
        <v>7538408</v>
      </c>
      <c r="D30" s="5">
        <v>42536</v>
      </c>
      <c r="E30" s="19" t="s">
        <v>28</v>
      </c>
      <c r="F30" s="19" t="str">
        <f>CONCATENATE(MID(A30,1,8),", ",E30,,", ",MONTH(D30),"/",DAY(D30))</f>
        <v>17MY MKC, SBH, 6/15</v>
      </c>
      <c r="G30" s="6">
        <v>407.71409999999997</v>
      </c>
      <c r="H30" s="6">
        <v>257.52699999999999</v>
      </c>
      <c r="I30" s="6">
        <f t="shared" si="49"/>
        <v>332.62054999999998</v>
      </c>
      <c r="J30" s="6">
        <v>349.25240000000002</v>
      </c>
      <c r="K30" s="6">
        <v>242.94130000000001</v>
      </c>
      <c r="L30" s="6">
        <f t="shared" si="50"/>
        <v>296.09685000000002</v>
      </c>
      <c r="M30" s="6">
        <f t="shared" si="51"/>
        <v>58.461699999999951</v>
      </c>
      <c r="N30" s="6">
        <f t="shared" si="52"/>
        <v>14.585699999999974</v>
      </c>
      <c r="O30" s="12">
        <f t="shared" si="53"/>
        <v>36.523699999999963</v>
      </c>
      <c r="P30" s="12">
        <f t="shared" si="57"/>
        <v>409.48726666666659</v>
      </c>
      <c r="Q30" s="12">
        <f t="shared" si="57"/>
        <v>259.54803333333331</v>
      </c>
      <c r="R30" s="12">
        <f t="shared" si="57"/>
        <v>334.51764999999995</v>
      </c>
      <c r="S30" s="12">
        <f t="shared" si="57"/>
        <v>352.09046666666671</v>
      </c>
      <c r="T30" s="12">
        <f t="shared" si="57"/>
        <v>245.37793333333335</v>
      </c>
      <c r="U30" s="12">
        <f t="shared" si="57"/>
        <v>298.73419999999999</v>
      </c>
      <c r="V30" s="12">
        <f t="shared" si="57"/>
        <v>57.396799999999963</v>
      </c>
      <c r="W30" s="12">
        <f t="shared" si="57"/>
        <v>14.170099999999991</v>
      </c>
      <c r="X30" s="12">
        <f t="shared" si="57"/>
        <v>35.783449999999981</v>
      </c>
    </row>
    <row r="31" spans="1:42" s="7" customFormat="1">
      <c r="A31" s="9" t="s">
        <v>43</v>
      </c>
      <c r="B31" s="19"/>
      <c r="C31" s="19"/>
      <c r="D31" s="5"/>
      <c r="E31" s="19"/>
      <c r="F31" s="19" t="str">
        <f>A31</f>
        <v>SBH Average Outliers Removed</v>
      </c>
      <c r="G31" s="6"/>
      <c r="H31" s="6"/>
      <c r="I31" s="6"/>
      <c r="J31" s="6"/>
      <c r="K31" s="6"/>
      <c r="L31" s="6"/>
      <c r="M31" s="6"/>
      <c r="N31" s="6"/>
      <c r="O31" s="12"/>
      <c r="P31" s="12">
        <f t="shared" si="57"/>
        <v>409.48726666666659</v>
      </c>
      <c r="Q31" s="12">
        <f t="shared" si="57"/>
        <v>259.54803333333331</v>
      </c>
      <c r="R31" s="12">
        <f t="shared" si="57"/>
        <v>334.51764999999995</v>
      </c>
      <c r="S31" s="12">
        <f t="shared" si="57"/>
        <v>352.09046666666671</v>
      </c>
      <c r="T31" s="12">
        <f t="shared" si="57"/>
        <v>245.37793333333335</v>
      </c>
      <c r="U31" s="12">
        <f t="shared" si="57"/>
        <v>298.73419999999999</v>
      </c>
      <c r="V31" s="12">
        <f t="shared" si="57"/>
        <v>57.396799999999963</v>
      </c>
      <c r="W31" s="12">
        <f t="shared" si="57"/>
        <v>14.170099999999991</v>
      </c>
      <c r="X31" s="12">
        <f t="shared" si="57"/>
        <v>35.783449999999981</v>
      </c>
    </row>
    <row r="32" spans="1:42" s="7" customFormat="1">
      <c r="A32" s="9"/>
      <c r="B32" s="10" t="s">
        <v>14</v>
      </c>
      <c r="C32" s="10"/>
      <c r="D32" s="5"/>
      <c r="E32" s="10"/>
      <c r="F32" s="10"/>
      <c r="G32" s="6"/>
      <c r="H32" s="6"/>
      <c r="I32" s="6"/>
      <c r="J32" s="6"/>
      <c r="K32" s="6"/>
      <c r="L32" s="6"/>
      <c r="M32" s="6"/>
      <c r="N32" s="6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5" spans="7:7">
      <c r="G35"/>
    </row>
  </sheetData>
  <mergeCells count="3">
    <mergeCell ref="P4:X4"/>
    <mergeCell ref="Y4:AG4"/>
    <mergeCell ref="AH4:A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AC17 Avg Data &amp; Chart</vt:lpstr>
      <vt:lpstr>AC17 Data</vt:lpstr>
      <vt:lpstr>AC17 Chart Results</vt:lpstr>
      <vt:lpstr>AC17 Chart Deltas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Ford Appendix C: AC17 Test Results</dc:title>
  <dc:subject>The results of vehicle testing performed by Ford using the EPA AC17 test procedure. </dc:subject>
  <dc:creator>U.S. EPA; OAR; Office of Transportation and Air Quality; Compliance Division</dc:creator>
  <cp:keywords>Ford; test; data; results; off-cycle; greenhouse gas; ghg; credit; CO2; emissions; AC17; Denso SAS compressor; SBU; model; test; procedure; crankcase suction valve; CSV; technology</cp:keywords>
  <cp:lastModifiedBy>Dietrich, Gwen</cp:lastModifiedBy>
  <cp:lastPrinted>2017-05-15T19:37:11Z</cp:lastPrinted>
  <dcterms:created xsi:type="dcterms:W3CDTF">2015-11-30T14:50:03Z</dcterms:created>
  <dcterms:modified xsi:type="dcterms:W3CDTF">2017-05-15T19:41:57Z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