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a.ad.epa.gov\ord\RTP\USERS\E-J\ethoma\Net MyDocuments\Publications\2016\OTM 33A PSG Revisions\OTM 33A Ver1.3 Changes\Appendix F\"/>
    </mc:Choice>
  </mc:AlternateContent>
  <bookViews>
    <workbookView xWindow="120" yWindow="120" windowWidth="20730" windowHeight="11760" activeTab="2"/>
  </bookViews>
  <sheets>
    <sheet name=" Comparison" sheetId="83" r:id="rId1"/>
    <sheet name="Summary" sheetId="82" r:id="rId2"/>
    <sheet name="Output files" sheetId="80" r:id="rId3"/>
  </sheets>
  <calcPr calcId="152511" concurrentCalc="0"/>
</workbook>
</file>

<file path=xl/calcChain.xml><?xml version="1.0" encoding="utf-8"?>
<calcChain xmlns="http://schemas.openxmlformats.org/spreadsheetml/2006/main">
  <c r="C86" i="82" l="1"/>
  <c r="K86" i="82"/>
  <c r="G86" i="82"/>
  <c r="BV114" i="80"/>
  <c r="CG114" i="80"/>
  <c r="BX114" i="80"/>
  <c r="BT114" i="80"/>
  <c r="BW114" i="80"/>
  <c r="BV113" i="80"/>
  <c r="CG113" i="80"/>
  <c r="BX113" i="80"/>
  <c r="BT113" i="80"/>
  <c r="BW113" i="80"/>
  <c r="BV112" i="80"/>
  <c r="BX112" i="80"/>
  <c r="BT112" i="80"/>
  <c r="BW112" i="80"/>
  <c r="BV111" i="80"/>
  <c r="CG111" i="80"/>
  <c r="BX111" i="80"/>
  <c r="BT111" i="80"/>
  <c r="BW111" i="80"/>
  <c r="BT110" i="80"/>
  <c r="BW110" i="80"/>
  <c r="BV110" i="80"/>
  <c r="BX110" i="80"/>
  <c r="BV109" i="80"/>
  <c r="BX109" i="80"/>
  <c r="BT109" i="80"/>
  <c r="BW109" i="80"/>
  <c r="BV108" i="80"/>
  <c r="BX108" i="80"/>
  <c r="BT108" i="80"/>
  <c r="BW108" i="80"/>
  <c r="BV107" i="80"/>
  <c r="BX107" i="80"/>
  <c r="BT107" i="80"/>
  <c r="BW107" i="80"/>
  <c r="CG107" i="80"/>
  <c r="BV106" i="80"/>
  <c r="BX106" i="80"/>
  <c r="BT106" i="80"/>
  <c r="BW106" i="80"/>
  <c r="BV105" i="80"/>
  <c r="CG105" i="80"/>
  <c r="BX105" i="80"/>
  <c r="BT105" i="80"/>
  <c r="BW105" i="80"/>
  <c r="BV104" i="80"/>
  <c r="BX104" i="80"/>
  <c r="BT104" i="80"/>
  <c r="BW104" i="80"/>
  <c r="BV103" i="80"/>
  <c r="CG103" i="80"/>
  <c r="BX103" i="80"/>
  <c r="BT103" i="80"/>
  <c r="BW103" i="80"/>
  <c r="BV102" i="80"/>
  <c r="BX102" i="80"/>
  <c r="BT102" i="80"/>
  <c r="BW102" i="80"/>
  <c r="CG102" i="80"/>
  <c r="BV101" i="80"/>
  <c r="BX101" i="80"/>
  <c r="BT101" i="80"/>
  <c r="BW101" i="80"/>
  <c r="BT100" i="80"/>
  <c r="BW100" i="80"/>
  <c r="BV100" i="80"/>
  <c r="BX100" i="80"/>
  <c r="BV99" i="80"/>
  <c r="BX99" i="80"/>
  <c r="BT99" i="80"/>
  <c r="BW99" i="80"/>
  <c r="CG99" i="80"/>
  <c r="BV98" i="80"/>
  <c r="BX98" i="80"/>
  <c r="CG98" i="80"/>
  <c r="BT98" i="80"/>
  <c r="BW98" i="80"/>
  <c r="BV97" i="80"/>
  <c r="CG97" i="80"/>
  <c r="BX97" i="80"/>
  <c r="BT97" i="80"/>
  <c r="BW97" i="80"/>
  <c r="BT96" i="80"/>
  <c r="BW96" i="80"/>
  <c r="BV96" i="80"/>
  <c r="BX96" i="80"/>
  <c r="BV95" i="80"/>
  <c r="CG95" i="80"/>
  <c r="BX95" i="80"/>
  <c r="BT95" i="80"/>
  <c r="BW95" i="80"/>
  <c r="BV91" i="80"/>
  <c r="BX91" i="80"/>
  <c r="BT91" i="80"/>
  <c r="BW91" i="80"/>
  <c r="BV90" i="80"/>
  <c r="BX90" i="80"/>
  <c r="BT90" i="80"/>
  <c r="BW90" i="80"/>
  <c r="BT89" i="80"/>
  <c r="BW89" i="80"/>
  <c r="BV89" i="80"/>
  <c r="CG89" i="80"/>
  <c r="BV88" i="80"/>
  <c r="BX88" i="80"/>
  <c r="CG88" i="80"/>
  <c r="BT88" i="80"/>
  <c r="BW88" i="80"/>
  <c r="BV87" i="80"/>
  <c r="BX87" i="80"/>
  <c r="BT87" i="80"/>
  <c r="BW87" i="80"/>
  <c r="BT86" i="80"/>
  <c r="BW86" i="80"/>
  <c r="BV86" i="80"/>
  <c r="BX86" i="80"/>
  <c r="BT85" i="80"/>
  <c r="BW85" i="80"/>
  <c r="BV85" i="80"/>
  <c r="BX85" i="80"/>
  <c r="BV84" i="80"/>
  <c r="CG84" i="80"/>
  <c r="BX84" i="80"/>
  <c r="BT84" i="80"/>
  <c r="BW84" i="80"/>
  <c r="BV83" i="80"/>
  <c r="BX83" i="80"/>
  <c r="BT83" i="80"/>
  <c r="BW83" i="80"/>
  <c r="BV82" i="80"/>
  <c r="BX82" i="80"/>
  <c r="BT82" i="80"/>
  <c r="BW82" i="80"/>
  <c r="BV81" i="80"/>
  <c r="BX81" i="80"/>
  <c r="BT81" i="80"/>
  <c r="BW81" i="80"/>
  <c r="CG81" i="80"/>
  <c r="BV80" i="80"/>
  <c r="BX80" i="80"/>
  <c r="CG80" i="80"/>
  <c r="BT80" i="80"/>
  <c r="BW80" i="80"/>
  <c r="BV79" i="80"/>
  <c r="CG79" i="80"/>
  <c r="BX79" i="80"/>
  <c r="BT79" i="80"/>
  <c r="BW79" i="80"/>
  <c r="BT78" i="80"/>
  <c r="BW78" i="80"/>
  <c r="BV78" i="80"/>
  <c r="BX78" i="80"/>
  <c r="BV77" i="80"/>
  <c r="BX77" i="80"/>
  <c r="BT77" i="80"/>
  <c r="BW77" i="80"/>
  <c r="BV76" i="80"/>
  <c r="CG76" i="80"/>
  <c r="BX76" i="80"/>
  <c r="BT76" i="80"/>
  <c r="BW76" i="80"/>
  <c r="BV75" i="80"/>
  <c r="BX75" i="80"/>
  <c r="BT75" i="80"/>
  <c r="BW75" i="80"/>
  <c r="BV74" i="80"/>
  <c r="BX74" i="80"/>
  <c r="BT74" i="80"/>
  <c r="BW74" i="80"/>
  <c r="BV73" i="80"/>
  <c r="BX73" i="80"/>
  <c r="BT73" i="80"/>
  <c r="BW73" i="80"/>
  <c r="CG73" i="80"/>
  <c r="BV72" i="80"/>
  <c r="CG72" i="80"/>
  <c r="BT72" i="80"/>
  <c r="BW72" i="80"/>
  <c r="BV68" i="80"/>
  <c r="BX68" i="80"/>
  <c r="BT68" i="80"/>
  <c r="BW68" i="80"/>
  <c r="BV67" i="80"/>
  <c r="CG67" i="80"/>
  <c r="BX67" i="80"/>
  <c r="BT67" i="80"/>
  <c r="BW67" i="80"/>
  <c r="BT66" i="80"/>
  <c r="BW66" i="80"/>
  <c r="BV66" i="80"/>
  <c r="CG66" i="80"/>
  <c r="BV65" i="80"/>
  <c r="CG65" i="80"/>
  <c r="BT65" i="80"/>
  <c r="BW65" i="80"/>
  <c r="BV64" i="80"/>
  <c r="BX64" i="80"/>
  <c r="BT64" i="80"/>
  <c r="BW64" i="80"/>
  <c r="CG64" i="80"/>
  <c r="BT63" i="80"/>
  <c r="BW63" i="80"/>
  <c r="BV63" i="80"/>
  <c r="BX63" i="80"/>
  <c r="BV62" i="80"/>
  <c r="BX62" i="80"/>
  <c r="BT62" i="80"/>
  <c r="BW62" i="80"/>
  <c r="BV61" i="80"/>
  <c r="CG61" i="80"/>
  <c r="BX61" i="80"/>
  <c r="BT61" i="80"/>
  <c r="BW61" i="80"/>
  <c r="BV60" i="80"/>
  <c r="BX60" i="80"/>
  <c r="BT60" i="80"/>
  <c r="BW60" i="80"/>
  <c r="BV59" i="80"/>
  <c r="CG59" i="80"/>
  <c r="BX59" i="80"/>
  <c r="BT59" i="80"/>
  <c r="BW59" i="80"/>
  <c r="BV58" i="80"/>
  <c r="BX58" i="80"/>
  <c r="CG58" i="80"/>
  <c r="BT58" i="80"/>
  <c r="BW58" i="80"/>
  <c r="BV57" i="80"/>
  <c r="CG57" i="80"/>
  <c r="BT57" i="80"/>
  <c r="BW57" i="80"/>
  <c r="BV56" i="80"/>
  <c r="CG56" i="80"/>
  <c r="BX56" i="80"/>
  <c r="BT56" i="80"/>
  <c r="BW56" i="80"/>
  <c r="BV55" i="80"/>
  <c r="BX55" i="80"/>
  <c r="BT55" i="80"/>
  <c r="BW55" i="80"/>
  <c r="BV54" i="80"/>
  <c r="CG54" i="80"/>
  <c r="BX54" i="80"/>
  <c r="BT54" i="80"/>
  <c r="BW54" i="80"/>
  <c r="BT53" i="80"/>
  <c r="BW53" i="80"/>
  <c r="BV53" i="80"/>
  <c r="BX53" i="80"/>
  <c r="BV52" i="80"/>
  <c r="BX52" i="80"/>
  <c r="BT52" i="80"/>
  <c r="BW52" i="80"/>
  <c r="BV51" i="80"/>
  <c r="CG51" i="80"/>
  <c r="BX51" i="80"/>
  <c r="BT51" i="80"/>
  <c r="BW51" i="80"/>
  <c r="BV50" i="80"/>
  <c r="BX50" i="80"/>
  <c r="BT50" i="80"/>
  <c r="BW50" i="80"/>
  <c r="CG50" i="80"/>
  <c r="BV49" i="80"/>
  <c r="CG49" i="80"/>
  <c r="BT49" i="80"/>
  <c r="BW49" i="80"/>
  <c r="BV45" i="80"/>
  <c r="BT45" i="80"/>
  <c r="BW45" i="80"/>
  <c r="BV44" i="80"/>
  <c r="BT44" i="80"/>
  <c r="BW44" i="80"/>
  <c r="BV43" i="80"/>
  <c r="BT43" i="80"/>
  <c r="BW43" i="80"/>
  <c r="BV42" i="80"/>
  <c r="BT42" i="80"/>
  <c r="BW42" i="80"/>
  <c r="BV41" i="80"/>
  <c r="BT41" i="80"/>
  <c r="BW41" i="80"/>
  <c r="BV40" i="80"/>
  <c r="BT40" i="80"/>
  <c r="BW40" i="80"/>
  <c r="BV39" i="80"/>
  <c r="BT39" i="80"/>
  <c r="BW39" i="80"/>
  <c r="BV38" i="80"/>
  <c r="BT38" i="80"/>
  <c r="BW38" i="80"/>
  <c r="BV37" i="80"/>
  <c r="BT37" i="80"/>
  <c r="BW37" i="80"/>
  <c r="BV36" i="80"/>
  <c r="BT36" i="80"/>
  <c r="BW36" i="80"/>
  <c r="BV35" i="80"/>
  <c r="BT35" i="80"/>
  <c r="BW35" i="80"/>
  <c r="BV34" i="80"/>
  <c r="BT34" i="80"/>
  <c r="BW34" i="80"/>
  <c r="BV33" i="80"/>
  <c r="BT33" i="80"/>
  <c r="BW33" i="80"/>
  <c r="BV32" i="80"/>
  <c r="BT32" i="80"/>
  <c r="BW32" i="80"/>
  <c r="BV31" i="80"/>
  <c r="BT31" i="80"/>
  <c r="BW31" i="80"/>
  <c r="BV30" i="80"/>
  <c r="BT30" i="80"/>
  <c r="BW30" i="80"/>
  <c r="BV29" i="80"/>
  <c r="BT29" i="80"/>
  <c r="BW29" i="80"/>
  <c r="BV28" i="80"/>
  <c r="BT28" i="80"/>
  <c r="BW28" i="80"/>
  <c r="BV27" i="80"/>
  <c r="BT27" i="80"/>
  <c r="BW27" i="80"/>
  <c r="BV26" i="80"/>
  <c r="BT26" i="80"/>
  <c r="BW26" i="80"/>
  <c r="BV22" i="80"/>
  <c r="BT22" i="80"/>
  <c r="BW22" i="80"/>
  <c r="BV21" i="80"/>
  <c r="BT21" i="80"/>
  <c r="BW21" i="80"/>
  <c r="BV20" i="80"/>
  <c r="BT20" i="80"/>
  <c r="BW20" i="80"/>
  <c r="BV19" i="80"/>
  <c r="BT19" i="80"/>
  <c r="BW19" i="80"/>
  <c r="BV18" i="80"/>
  <c r="BT18" i="80"/>
  <c r="BW18" i="80"/>
  <c r="BV17" i="80"/>
  <c r="BT17" i="80"/>
  <c r="BW17" i="80"/>
  <c r="BV16" i="80"/>
  <c r="BT16" i="80"/>
  <c r="BW16" i="80"/>
  <c r="BV15" i="80"/>
  <c r="BT15" i="80"/>
  <c r="BW15" i="80"/>
  <c r="BV14" i="80"/>
  <c r="BT14" i="80"/>
  <c r="BW14" i="80"/>
  <c r="BV13" i="80"/>
  <c r="BT13" i="80"/>
  <c r="BW13" i="80"/>
  <c r="BV12" i="80"/>
  <c r="BT12" i="80"/>
  <c r="BW12" i="80"/>
  <c r="BV11" i="80"/>
  <c r="BT11" i="80"/>
  <c r="BW11" i="80"/>
  <c r="BV10" i="80"/>
  <c r="BT10" i="80"/>
  <c r="BW10" i="80"/>
  <c r="BV9" i="80"/>
  <c r="BT9" i="80"/>
  <c r="BW9" i="80"/>
  <c r="BV8" i="80"/>
  <c r="BX8" i="80"/>
  <c r="CG8" i="80"/>
  <c r="BT8" i="80"/>
  <c r="BW8" i="80"/>
  <c r="BV7" i="80"/>
  <c r="BT7" i="80"/>
  <c r="BW7" i="80"/>
  <c r="BV6" i="80"/>
  <c r="BT6" i="80"/>
  <c r="BW6" i="80"/>
  <c r="BV5" i="80"/>
  <c r="BT5" i="80"/>
  <c r="BW5" i="80"/>
  <c r="BV4" i="80"/>
  <c r="BX4" i="80"/>
  <c r="CG4" i="80"/>
  <c r="BT4" i="80"/>
  <c r="BW4" i="80"/>
  <c r="BV3" i="80"/>
  <c r="BT3" i="80"/>
  <c r="BW3" i="80"/>
  <c r="CG108" i="80"/>
  <c r="CG100" i="80"/>
  <c r="CG106" i="80"/>
  <c r="CG110" i="80"/>
  <c r="CG101" i="80"/>
  <c r="CG109" i="80"/>
  <c r="CG104" i="80"/>
  <c r="CG112" i="80"/>
  <c r="CG96" i="80"/>
  <c r="CG87" i="80"/>
  <c r="BX72" i="80"/>
  <c r="BX89" i="80"/>
  <c r="CG75" i="80"/>
  <c r="CG83" i="80"/>
  <c r="CG91" i="80"/>
  <c r="CG78" i="80"/>
  <c r="CG86" i="80"/>
  <c r="CG74" i="80"/>
  <c r="CG82" i="80"/>
  <c r="CG90" i="80"/>
  <c r="CG77" i="80"/>
  <c r="CG85" i="80"/>
  <c r="CG53" i="80"/>
  <c r="CG62" i="80"/>
  <c r="BX66" i="80"/>
  <c r="BX49" i="80"/>
  <c r="CG52" i="80"/>
  <c r="BX57" i="80"/>
  <c r="CG60" i="80"/>
  <c r="BX65" i="80"/>
  <c r="CG68" i="80"/>
  <c r="CG55" i="80"/>
  <c r="CG63" i="80"/>
  <c r="BX13" i="80"/>
  <c r="CG13" i="80"/>
  <c r="BX33" i="80"/>
  <c r="BX21" i="80"/>
  <c r="CG21" i="80"/>
  <c r="BX35" i="80"/>
  <c r="CG35" i="80"/>
  <c r="BX27" i="80"/>
  <c r="CG27" i="80"/>
  <c r="BX41" i="80"/>
  <c r="BX7" i="80"/>
  <c r="BX26" i="80"/>
  <c r="BX15" i="80"/>
  <c r="BX43" i="80"/>
  <c r="BX34" i="80"/>
  <c r="BX42" i="80"/>
  <c r="CG33" i="80"/>
  <c r="BX29" i="80"/>
  <c r="BX37" i="80"/>
  <c r="BX45" i="80"/>
  <c r="BX32" i="80"/>
  <c r="BX40" i="80"/>
  <c r="BX30" i="80"/>
  <c r="BX38" i="80"/>
  <c r="BX28" i="80"/>
  <c r="BX36" i="80"/>
  <c r="BX44" i="80"/>
  <c r="BX31" i="80"/>
  <c r="BX39" i="80"/>
  <c r="BX16" i="80"/>
  <c r="BX10" i="80"/>
  <c r="BX3" i="80"/>
  <c r="BX12" i="80"/>
  <c r="BX17" i="80"/>
  <c r="BX9" i="80"/>
  <c r="BX20" i="80"/>
  <c r="BX19" i="80"/>
  <c r="BX18" i="80"/>
  <c r="BX11" i="80"/>
  <c r="BX6" i="80"/>
  <c r="BX14" i="80"/>
  <c r="BX5" i="80"/>
  <c r="BX22" i="80"/>
  <c r="CG9" i="80"/>
  <c r="CG10" i="80"/>
  <c r="CG26" i="80"/>
  <c r="CG17" i="80"/>
  <c r="CG7" i="80"/>
  <c r="CG16" i="80"/>
  <c r="CG41" i="80"/>
  <c r="CG34" i="80"/>
  <c r="CG43" i="80"/>
  <c r="CG42" i="80"/>
  <c r="CG3" i="80"/>
  <c r="CG15" i="80"/>
  <c r="CG44" i="80"/>
  <c r="CG39" i="80"/>
  <c r="CG38" i="80"/>
  <c r="CG45" i="80"/>
  <c r="CG31" i="80"/>
  <c r="CG29" i="80"/>
  <c r="CG36" i="80"/>
  <c r="CG30" i="80"/>
  <c r="CG32" i="80"/>
  <c r="CG28" i="80"/>
  <c r="CG40" i="80"/>
  <c r="CG37" i="80"/>
  <c r="CG20" i="80"/>
  <c r="CG12" i="80"/>
  <c r="CG18" i="80"/>
  <c r="CG5" i="80"/>
  <c r="CG6" i="80"/>
  <c r="CG19" i="80"/>
  <c r="CG22" i="80"/>
  <c r="CG11" i="80"/>
  <c r="CG14" i="80"/>
</calcChain>
</file>

<file path=xl/sharedStrings.xml><?xml version="1.0" encoding="utf-8"?>
<sst xmlns="http://schemas.openxmlformats.org/spreadsheetml/2006/main" count="522" uniqueCount="122">
  <si>
    <t>Filename</t>
  </si>
  <si>
    <t xml:space="preserve"> Event</t>
  </si>
  <si>
    <t>Distance (m)</t>
  </si>
  <si>
    <t>Sensor Height     (m)</t>
  </si>
  <si>
    <t>Source Height     (m)</t>
  </si>
  <si>
    <t>Pressure (mbar)</t>
  </si>
  <si>
    <t>&lt;u&gt;</t>
  </si>
  <si>
    <t>&lt;v&gt;</t>
  </si>
  <si>
    <t>&lt;w&gt;</t>
  </si>
  <si>
    <t>&lt;t&gt;</t>
  </si>
  <si>
    <t>&lt;uv&gt;</t>
  </si>
  <si>
    <t>&lt;uw&gt;</t>
  </si>
  <si>
    <t>&lt;ut&gt;</t>
  </si>
  <si>
    <t>&lt;vw&gt;</t>
  </si>
  <si>
    <t>&lt;vt&gt;</t>
  </si>
  <si>
    <t>&lt;wt&gt;</t>
  </si>
  <si>
    <t>GPS Latitude</t>
  </si>
  <si>
    <t>GPS Longitude</t>
  </si>
  <si>
    <t>Mean Methane (ppm)</t>
  </si>
  <si>
    <t>Mean Methane - bkg (ppm)</t>
  </si>
  <si>
    <t>3DS 2D Wind Speed (m/s)</t>
  </si>
  <si>
    <t>Temp.       (K)</t>
  </si>
  <si>
    <t>Mean 2DWind (deg)</t>
  </si>
  <si>
    <t>Mean 3DWind (deg)</t>
  </si>
  <si>
    <t>Std WD 2D (deg)</t>
  </si>
  <si>
    <t>Std WD 3D (deg)</t>
  </si>
  <si>
    <t>Turbulent Intensity</t>
  </si>
  <si>
    <t>WS 2D   PGI</t>
  </si>
  <si>
    <t>WS 3D   PGI</t>
  </si>
  <si>
    <t>StdDev. WD 2D    PGI</t>
  </si>
  <si>
    <t>StdDev. WD 3D    PGI</t>
  </si>
  <si>
    <t>Turbulent Intensity PGI</t>
  </si>
  <si>
    <t>Weighted Avg.        PGI</t>
  </si>
  <si>
    <t>Estimated     PGI</t>
  </si>
  <si>
    <t>PGσy             (m)</t>
  </si>
  <si>
    <t>PGσz            (m)</t>
  </si>
  <si>
    <t>Centroid Dir (deg)</t>
  </si>
  <si>
    <t>Angle Bin Size     (deg)</t>
  </si>
  <si>
    <t>wind Speed Cut    (m/s)</t>
  </si>
  <si>
    <t>Accept Angle Limit         (+/- deg)</t>
  </si>
  <si>
    <t>Bin Density Cut         (%)</t>
  </si>
  <si>
    <t>a1         (ppm)</t>
  </si>
  <si>
    <t>σ             (deg)</t>
  </si>
  <si>
    <t>σy               (m)</t>
  </si>
  <si>
    <t>rsq</t>
  </si>
  <si>
    <t>BinQA</t>
  </si>
  <si>
    <t>Count QA</t>
  </si>
  <si>
    <t>Temp QA</t>
  </si>
  <si>
    <t>3Dtemp stdev QA</t>
  </si>
  <si>
    <t>3Dtemp min QA</t>
  </si>
  <si>
    <t>3Dtemp max QA</t>
  </si>
  <si>
    <t>Estimated σz             (m)</t>
  </si>
  <si>
    <t>Sig y Emission Estimate           (g/s)</t>
  </si>
  <si>
    <t>3d xcord (m)</t>
  </si>
  <si>
    <t>3d ycord (m)</t>
  </si>
  <si>
    <t>Centroid xcord (m)</t>
  </si>
  <si>
    <t>Centroid ycord  (m)</t>
  </si>
  <si>
    <t>A1 bLs     (g/s)</t>
  </si>
  <si>
    <t>PSG Emission Estimate          (g/s)</t>
  </si>
  <si>
    <t>PSG-bLs combined Emission Estimate          (g/s)</t>
  </si>
  <si>
    <t>a1 + bkgCH4 (ppm)</t>
  </si>
  <si>
    <t>bkgCH4 (ppm)</t>
  </si>
  <si>
    <t>&lt;u2&gt;</t>
  </si>
  <si>
    <t>&lt;v2&gt;</t>
  </si>
  <si>
    <t>&lt;w2&gt;</t>
  </si>
  <si>
    <t>&lt;t2&gt;</t>
  </si>
  <si>
    <t>CH4 a1      (g/m3 )</t>
  </si>
  <si>
    <t>5% N</t>
  </si>
  <si>
    <t>High Methane (ppm)</t>
  </si>
  <si>
    <t>Avg. High 5% Methane (ppm)</t>
  </si>
  <si>
    <t>Stddev High 5% Methane (ppm)</t>
  </si>
  <si>
    <t>Low Methane (ppm)</t>
  </si>
  <si>
    <t>Mean    CO2     (ppm)</t>
  </si>
  <si>
    <t>Stdev    CO2     (ppm)</t>
  </si>
  <si>
    <t>Avg. Low 5% Methane (ppm)</t>
  </si>
  <si>
    <t>Stddev Low 5% Methane (ppm)</t>
  </si>
  <si>
    <t>GPS Longitude StdDev</t>
  </si>
  <si>
    <t>GPS Latitude StdDev</t>
  </si>
  <si>
    <t>A1 bLs bkg</t>
  </si>
  <si>
    <t>Approx Release Rate (g/s)</t>
  </si>
  <si>
    <t>Order</t>
  </si>
  <si>
    <t>Wind Var DQI</t>
  </si>
  <si>
    <t>PSG % Error</t>
  </si>
  <si>
    <t>bLs070913</t>
  </si>
  <si>
    <t>60 deg filter 09231501 (original code 031913) using R2012b</t>
  </si>
  <si>
    <t>60 deg 09231502 (code 092214_Histc.m) using R 2012b</t>
  </si>
  <si>
    <t>60 deg filter run 120415_01 (original code 031913) using R2015b</t>
  </si>
  <si>
    <t>60 deg 120415_02 (code 092214_Histc.m) using R 2015b</t>
  </si>
  <si>
    <t>60 deg 120415_03 (code 120415_Histcount.m) using R2015b</t>
  </si>
  <si>
    <t>ID</t>
  </si>
  <si>
    <t>release_rate</t>
  </si>
  <si>
    <t>PSG</t>
  </si>
  <si>
    <t>a_ppm</t>
  </si>
  <si>
    <t>Ubar</t>
  </si>
  <si>
    <t>PGI</t>
  </si>
  <si>
    <t>NonGauss</t>
  </si>
  <si>
    <t>4042011_01</t>
  </si>
  <si>
    <t>4042011_03</t>
  </si>
  <si>
    <t>4042011_05</t>
  </si>
  <si>
    <t>4042011_06</t>
  </si>
  <si>
    <t>4042011_07</t>
  </si>
  <si>
    <t>5050611_01</t>
  </si>
  <si>
    <t>5050611_02</t>
  </si>
  <si>
    <t>5050611_03</t>
  </si>
  <si>
    <t>5050611_04</t>
  </si>
  <si>
    <t>5050611_05</t>
  </si>
  <si>
    <t>5050611_06</t>
  </si>
  <si>
    <t>5050611_07</t>
  </si>
  <si>
    <t>5050611_08</t>
  </si>
  <si>
    <t>5050611_09</t>
  </si>
  <si>
    <t>5050611_10</t>
  </si>
  <si>
    <t>6061411_01</t>
  </si>
  <si>
    <t>6061411_03</t>
  </si>
  <si>
    <t>6061411_04</t>
  </si>
  <si>
    <t>6061411_05</t>
  </si>
  <si>
    <t>6061411_06</t>
  </si>
  <si>
    <t>histcount</t>
  </si>
  <si>
    <t>Test File #</t>
  </si>
  <si>
    <t>R_Nov15</t>
  </si>
  <si>
    <t>Matlab_Nov15</t>
  </si>
  <si>
    <t>original code 031913</t>
  </si>
  <si>
    <t>R code 120415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</si>
</sst>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E+00"/>
  </numFmts>
  <fonts count="31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indexed="8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rgb="FF0033CC"/>
      <name val="Arial"/>
      <family val="2"/>
    </font>
    <font>
      <b/>
      <sz val="10"/>
      <color rgb="FF0033CC"/>
      <name val="Arial"/>
      <family val="2"/>
    </font>
    <font>
      <b/>
      <sz val="10"/>
      <color theme="1"/>
      <name val="Arial"/>
      <family val="2"/>
    </font>
    <font>
      <sz val="10"/>
      <color theme="0" tint="-0.249977111117893"/>
      <name val="Arial"/>
      <family val="2"/>
    </font>
    <font>
      <b/>
      <sz val="10"/>
      <color theme="0" tint="-0.249977111117893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9" fillId="0" borderId="0"/>
    <xf numFmtId="0" fontId="2" fillId="0" borderId="0"/>
    <xf numFmtId="0" fontId="21" fillId="0" borderId="0"/>
    <xf numFmtId="0" fontId="2" fillId="0" borderId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2" fontId="20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9" fillId="0" borderId="0" xfId="40" applyFont="1" applyFill="1" applyBorder="1" applyAlignment="1">
      <alignment horizontal="center" vertical="center"/>
    </xf>
    <xf numFmtId="1" fontId="19" fillId="0" borderId="0" xfId="40" applyNumberFormat="1" applyFont="1" applyFill="1" applyBorder="1" applyAlignment="1">
      <alignment horizontal="center" vertical="center"/>
    </xf>
    <xf numFmtId="2" fontId="20" fillId="0" borderId="0" xfId="0" applyNumberFormat="1" applyFont="1" applyFill="1" applyBorder="1" applyAlignment="1">
      <alignment horizontal="center" vertical="center"/>
    </xf>
    <xf numFmtId="1" fontId="20" fillId="0" borderId="0" xfId="0" applyNumberFormat="1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166" fontId="19" fillId="0" borderId="0" xfId="0" applyNumberFormat="1" applyFont="1" applyFill="1" applyBorder="1" applyAlignment="1">
      <alignment horizontal="center" vertical="center"/>
    </xf>
    <xf numFmtId="11" fontId="19" fillId="0" borderId="0" xfId="0" applyNumberFormat="1" applyFont="1" applyFill="1" applyBorder="1" applyAlignment="1">
      <alignment horizontal="center" vertical="center"/>
    </xf>
    <xf numFmtId="2" fontId="24" fillId="0" borderId="0" xfId="40" applyNumberFormat="1" applyFont="1" applyFill="1" applyBorder="1" applyAlignment="1">
      <alignment horizontal="center" vertical="center"/>
    </xf>
    <xf numFmtId="2" fontId="19" fillId="0" borderId="0" xfId="40" applyNumberFormat="1" applyFont="1" applyFill="1" applyBorder="1" applyAlignment="1">
      <alignment horizontal="center" vertical="center"/>
    </xf>
    <xf numFmtId="164" fontId="19" fillId="0" borderId="0" xfId="40" applyNumberFormat="1" applyFont="1" applyFill="1" applyBorder="1" applyAlignment="1">
      <alignment horizontal="center" vertical="center"/>
    </xf>
    <xf numFmtId="165" fontId="19" fillId="0" borderId="0" xfId="40" applyNumberFormat="1" applyFont="1" applyFill="1" applyBorder="1" applyAlignment="1">
      <alignment horizontal="center" vertical="center"/>
    </xf>
    <xf numFmtId="164" fontId="20" fillId="0" borderId="0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40" applyFont="1" applyFill="1" applyBorder="1" applyAlignment="1">
      <alignment horizontal="left" vertical="center"/>
    </xf>
    <xf numFmtId="166" fontId="19" fillId="0" borderId="0" xfId="40" applyNumberFormat="1" applyFont="1" applyFill="1" applyBorder="1" applyAlignment="1">
      <alignment horizontal="center" vertical="center"/>
    </xf>
    <xf numFmtId="166" fontId="1" fillId="0" borderId="0" xfId="40" applyNumberFormat="1" applyFont="1" applyFill="1" applyBorder="1" applyAlignment="1">
      <alignment horizontal="center" vertical="center"/>
    </xf>
    <xf numFmtId="166" fontId="20" fillId="0" borderId="0" xfId="40" applyNumberFormat="1" applyFont="1" applyFill="1" applyBorder="1" applyAlignment="1">
      <alignment horizontal="center" vertical="center"/>
    </xf>
    <xf numFmtId="1" fontId="26" fillId="0" borderId="0" xfId="40" applyNumberFormat="1" applyFont="1" applyFill="1" applyBorder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 vertical="center" wrapText="1"/>
    </xf>
    <xf numFmtId="166" fontId="20" fillId="0" borderId="0" xfId="0" applyNumberFormat="1" applyFont="1" applyFill="1" applyBorder="1" applyAlignment="1">
      <alignment horizontal="center" vertical="center" wrapText="1"/>
    </xf>
    <xf numFmtId="11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2" fontId="25" fillId="0" borderId="0" xfId="0" applyNumberFormat="1" applyFont="1" applyFill="1" applyBorder="1" applyAlignment="1">
      <alignment horizontal="center" vertical="center" wrapText="1"/>
    </xf>
    <xf numFmtId="2" fontId="24" fillId="0" borderId="0" xfId="0" applyNumberFormat="1" applyFont="1" applyFill="1" applyBorder="1" applyAlignment="1">
      <alignment horizontal="center" vertical="center"/>
    </xf>
    <xf numFmtId="2" fontId="1" fillId="0" borderId="0" xfId="4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164" fontId="22" fillId="0" borderId="0" xfId="40" applyNumberFormat="1" applyFont="1" applyFill="1" applyBorder="1" applyAlignment="1">
      <alignment horizontal="center" vertical="center"/>
    </xf>
    <xf numFmtId="164" fontId="28" fillId="0" borderId="0" xfId="0" applyNumberFormat="1" applyFont="1" applyFill="1" applyBorder="1" applyAlignment="1">
      <alignment horizontal="center" vertical="center" wrapText="1"/>
    </xf>
    <xf numFmtId="14" fontId="26" fillId="0" borderId="0" xfId="40" applyNumberFormat="1" applyFont="1" applyFill="1" applyBorder="1" applyAlignment="1">
      <alignment horizontal="center" vertical="center"/>
    </xf>
    <xf numFmtId="2" fontId="20" fillId="24" borderId="0" xfId="0" applyNumberFormat="1" applyFont="1" applyFill="1" applyBorder="1" applyAlignment="1">
      <alignment horizontal="center" vertical="center" wrapText="1"/>
    </xf>
    <xf numFmtId="0" fontId="20" fillId="24" borderId="0" xfId="0" applyFont="1" applyFill="1" applyBorder="1" applyAlignment="1">
      <alignment horizontal="center" vertical="center"/>
    </xf>
    <xf numFmtId="2" fontId="29" fillId="0" borderId="0" xfId="40" applyNumberFormat="1" applyFont="1" applyFill="1" applyBorder="1" applyAlignment="1">
      <alignment horizontal="center" vertical="center"/>
    </xf>
    <xf numFmtId="2" fontId="30" fillId="0" borderId="0" xfId="0" applyNumberFormat="1" applyFont="1" applyFill="1" applyBorder="1" applyAlignment="1">
      <alignment horizontal="center" vertical="center"/>
    </xf>
    <xf numFmtId="2" fontId="29" fillId="0" borderId="0" xfId="0" applyNumberFormat="1" applyFont="1" applyFill="1" applyBorder="1" applyAlignment="1">
      <alignment horizontal="center" vertical="center"/>
    </xf>
    <xf numFmtId="2" fontId="29" fillId="0" borderId="0" xfId="0" applyNumberFormat="1" applyFont="1" applyFill="1" applyBorder="1"/>
    <xf numFmtId="2" fontId="20" fillId="24" borderId="0" xfId="0" applyNumberFormat="1" applyFont="1" applyFill="1" applyBorder="1" applyAlignment="1">
      <alignment horizontal="center" vertical="center"/>
    </xf>
    <xf numFmtId="166" fontId="23" fillId="24" borderId="0" xfId="4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1" fontId="0" fillId="0" borderId="0" xfId="0" applyNumberForma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2" fontId="20" fillId="0" borderId="0" xfId="0" applyNumberFormat="1" applyFont="1" applyAlignment="1">
      <alignment horizontal="center"/>
    </xf>
    <xf numFmtId="2" fontId="22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38"/>
    <cellStyle name="Normal 4" xfId="39"/>
    <cellStyle name="Normal_Xl0000045" xfId="40"/>
    <cellStyle name="Note" xfId="41" builtinId="10" customBuiltin="1"/>
    <cellStyle name="Output" xfId="42" builtinId="21" customBuiltin="1"/>
    <cellStyle name="Percent 2" xfId="46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colors>
    <mruColors>
      <color rgb="FF0033CC"/>
      <color rgb="FFCC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92439911031736"/>
          <c:y val="2.8655853904403793E-2"/>
          <c:w val="0.82394645303954539"/>
          <c:h val="0.860018521272768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Summary!$A$2</c:f>
              <c:strCache>
                <c:ptCount val="1"/>
                <c:pt idx="0">
                  <c:v>R_Nov15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Summary!$B$2:$B$21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Summary!$F$2:$F$21</c:f>
              <c:numCache>
                <c:formatCode>0.00</c:formatCode>
                <c:ptCount val="20"/>
                <c:pt idx="0">
                  <c:v>0.454991967603599</c:v>
                </c:pt>
                <c:pt idx="1">
                  <c:v>0.55446700088505496</c:v>
                </c:pt>
                <c:pt idx="2">
                  <c:v>0.73625147201376395</c:v>
                </c:pt>
                <c:pt idx="3">
                  <c:v>0.38144408473138602</c:v>
                </c:pt>
                <c:pt idx="4">
                  <c:v>0.38247774345391899</c:v>
                </c:pt>
                <c:pt idx="5">
                  <c:v>0.69025707285316196</c:v>
                </c:pt>
                <c:pt idx="6">
                  <c:v>0.65878932010053604</c:v>
                </c:pt>
                <c:pt idx="7">
                  <c:v>0.37856017057005797</c:v>
                </c:pt>
                <c:pt idx="8">
                  <c:v>0.81573751483068502</c:v>
                </c:pt>
                <c:pt idx="9">
                  <c:v>0.64354628431493499</c:v>
                </c:pt>
                <c:pt idx="10">
                  <c:v>0.30035842189832201</c:v>
                </c:pt>
                <c:pt idx="11">
                  <c:v>0.37535691596075998</c:v>
                </c:pt>
                <c:pt idx="12">
                  <c:v>0.62719560120484696</c:v>
                </c:pt>
                <c:pt idx="13">
                  <c:v>0.79815413708983596</c:v>
                </c:pt>
                <c:pt idx="14">
                  <c:v>0.61387797562477897</c:v>
                </c:pt>
                <c:pt idx="15">
                  <c:v>0.571180516552239</c:v>
                </c:pt>
                <c:pt idx="16">
                  <c:v>0.34798868643351499</c:v>
                </c:pt>
                <c:pt idx="17">
                  <c:v>0.53928833148535404</c:v>
                </c:pt>
                <c:pt idx="18">
                  <c:v>0.50661544214425902</c:v>
                </c:pt>
                <c:pt idx="19">
                  <c:v>0.60561396413623303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Summary!$A$45</c:f>
              <c:strCache>
                <c:ptCount val="1"/>
                <c:pt idx="0">
                  <c:v>Matlab_Nov15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Summary!$B$44:$B$63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Summary!$F$44:$F$63</c:f>
              <c:numCache>
                <c:formatCode>0.00</c:formatCode>
                <c:ptCount val="20"/>
                <c:pt idx="0">
                  <c:v>0.42823481893323767</c:v>
                </c:pt>
                <c:pt idx="1">
                  <c:v>0.53955057256192651</c:v>
                </c:pt>
                <c:pt idx="2">
                  <c:v>0.74527784583473233</c:v>
                </c:pt>
                <c:pt idx="3">
                  <c:v>0.37905680983964868</c:v>
                </c:pt>
                <c:pt idx="4">
                  <c:v>0.52697866771310076</c:v>
                </c:pt>
                <c:pt idx="5">
                  <c:v>0.64499418472274361</c:v>
                </c:pt>
                <c:pt idx="6">
                  <c:v>0.6075641853104462</c:v>
                </c:pt>
                <c:pt idx="7">
                  <c:v>0.3833750139782397</c:v>
                </c:pt>
                <c:pt idx="8">
                  <c:v>0.73978761063719456</c:v>
                </c:pt>
                <c:pt idx="9">
                  <c:v>0.64261013067919348</c:v>
                </c:pt>
                <c:pt idx="10">
                  <c:v>0.30809800383889252</c:v>
                </c:pt>
                <c:pt idx="11">
                  <c:v>0.34965920899843794</c:v>
                </c:pt>
                <c:pt idx="12">
                  <c:v>0.60900680376241534</c:v>
                </c:pt>
                <c:pt idx="13">
                  <c:v>0.80043368355357791</c:v>
                </c:pt>
                <c:pt idx="14">
                  <c:v>0.62706563861830622</c:v>
                </c:pt>
                <c:pt idx="15">
                  <c:v>0.58504560131131489</c:v>
                </c:pt>
                <c:pt idx="16">
                  <c:v>0.3235780535018728</c:v>
                </c:pt>
                <c:pt idx="17">
                  <c:v>0.51455005177185009</c:v>
                </c:pt>
                <c:pt idx="18">
                  <c:v>0.48573410130856315</c:v>
                </c:pt>
                <c:pt idx="19">
                  <c:v>0.60208605092594636</c:v>
                </c:pt>
              </c:numCache>
            </c:numRef>
          </c:yVal>
          <c:smooth val="0"/>
        </c:ser>
        <c:ser>
          <c:idx val="2"/>
          <c:order val="2"/>
          <c:tx>
            <c:v>OTM33_PSG_031913.m</c:v>
          </c:tx>
          <c:spPr>
            <a:ln w="28575">
              <a:noFill/>
            </a:ln>
          </c:spPr>
          <c:marker>
            <c:symbol val="x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Summary!$B$23:$B$42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Summary!$F$23:$F$42</c:f>
              <c:numCache>
                <c:formatCode>0.00</c:formatCode>
                <c:ptCount val="20"/>
                <c:pt idx="0">
                  <c:v>0.5159834232289352</c:v>
                </c:pt>
                <c:pt idx="1">
                  <c:v>0.5577886164676904</c:v>
                </c:pt>
                <c:pt idx="2">
                  <c:v>0.80732899235708699</c:v>
                </c:pt>
                <c:pt idx="3">
                  <c:v>0.37984256204301337</c:v>
                </c:pt>
                <c:pt idx="4">
                  <c:v>0.38708810630198925</c:v>
                </c:pt>
                <c:pt idx="5">
                  <c:v>0.61224832316578126</c:v>
                </c:pt>
                <c:pt idx="6">
                  <c:v>0.66338820632433648</c:v>
                </c:pt>
                <c:pt idx="7">
                  <c:v>0.39122368092832127</c:v>
                </c:pt>
                <c:pt idx="8">
                  <c:v>0.8129237283837869</c:v>
                </c:pt>
                <c:pt idx="9">
                  <c:v>0.73243504316587293</c:v>
                </c:pt>
                <c:pt idx="10">
                  <c:v>0.33518903088344076</c:v>
                </c:pt>
                <c:pt idx="11">
                  <c:v>0.37517058595815017</c:v>
                </c:pt>
                <c:pt idx="12">
                  <c:v>0.6218858810036334</c:v>
                </c:pt>
                <c:pt idx="13">
                  <c:v>0.75008018074822369</c:v>
                </c:pt>
                <c:pt idx="14">
                  <c:v>0.62435099995603338</c:v>
                </c:pt>
                <c:pt idx="15">
                  <c:v>0.58068297528849511</c:v>
                </c:pt>
                <c:pt idx="16">
                  <c:v>0.31005534220172903</c:v>
                </c:pt>
                <c:pt idx="17">
                  <c:v>0.52389162119991028</c:v>
                </c:pt>
                <c:pt idx="18">
                  <c:v>0.49055046002307406</c:v>
                </c:pt>
                <c:pt idx="19">
                  <c:v>0.58507740551102638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76336"/>
        <c:axId val="169763584"/>
      </c:scatterChart>
      <c:valAx>
        <c:axId val="169776336"/>
        <c:scaling>
          <c:orientation val="minMax"/>
          <c:max val="22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</a:t>
                </a:r>
                <a:r>
                  <a:rPr lang="en-US" baseline="0"/>
                  <a:t> File Number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0567538112045876"/>
              <c:y val="0.95479639947474326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 w="25400">
            <a:solidFill>
              <a:sysClr val="windowText" lastClr="000000"/>
            </a:solidFill>
          </a:ln>
        </c:spPr>
        <c:crossAx val="169763584"/>
        <c:crosses val="autoZero"/>
        <c:crossBetween val="midCat"/>
        <c:majorUnit val="5"/>
        <c:minorUnit val="2.5"/>
      </c:valAx>
      <c:valAx>
        <c:axId val="16976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800" b="0"/>
                </a:pPr>
                <a:r>
                  <a:rPr lang="en-US" sz="1800" b="0"/>
                  <a:t>PSG Emission Estimate (g/s)</a:t>
                </a:r>
              </a:p>
            </c:rich>
          </c:tx>
          <c:layout>
            <c:manualLayout>
              <c:xMode val="edge"/>
              <c:yMode val="edge"/>
              <c:x val="5.2705879748976159E-3"/>
              <c:y val="0.22988735328851109"/>
            </c:manualLayout>
          </c:layout>
          <c:overlay val="0"/>
        </c:title>
        <c:numFmt formatCode="0.0" sourceLinked="0"/>
        <c:majorTickMark val="out"/>
        <c:minorTickMark val="out"/>
        <c:tickLblPos val="nextTo"/>
        <c:spPr>
          <a:ln w="25400">
            <a:solidFill>
              <a:schemeClr val="tx1"/>
            </a:solidFill>
          </a:ln>
        </c:spPr>
        <c:crossAx val="169776336"/>
        <c:crosses val="autoZero"/>
        <c:crossBetween val="midCat"/>
        <c:majorUnit val="0.5"/>
        <c:minorUnit val="0.25"/>
      </c:valAx>
      <c:spPr>
        <a:noFill/>
        <a:ln w="25400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1743642116358011"/>
          <c:y val="0.71483223014236441"/>
          <c:w val="0.2902061826549604"/>
          <c:h val="0.14315335821161765"/>
        </c:manualLayout>
      </c:layout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txPr>
    <a:bodyPr/>
    <a:lstStyle/>
    <a:p>
      <a:pPr>
        <a:defRPr sz="1600">
          <a:solidFill>
            <a:sysClr val="windowText" lastClr="000000"/>
          </a:solidFill>
          <a:latin typeface="Arial" pitchFamily="34" charset="0"/>
          <a:cs typeface="Arial" pitchFamily="34" charset="0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3523" cy="63067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A61" workbookViewId="0">
      <selection activeCell="A65" sqref="A65:XFD84"/>
    </sheetView>
  </sheetViews>
  <sheetFormatPr defaultRowHeight="12.75" x14ac:dyDescent="0.2"/>
  <cols>
    <col min="1" max="1" width="24.28515625" customWidth="1"/>
    <col min="2" max="2" width="14.5703125" style="63" customWidth="1"/>
    <col min="3" max="3" width="15.7109375" style="53" customWidth="1"/>
    <col min="4" max="4" width="15.7109375" style="56" customWidth="1"/>
    <col min="5" max="5" width="15.7109375" style="53" customWidth="1"/>
    <col min="6" max="8" width="15.7109375" style="54" customWidth="1"/>
    <col min="9" max="29" width="15.7109375" style="53" customWidth="1"/>
  </cols>
  <sheetData>
    <row r="1" spans="1:29" s="57" customFormat="1" x14ac:dyDescent="0.2">
      <c r="B1" s="61" t="s">
        <v>117</v>
      </c>
      <c r="C1" s="58" t="s">
        <v>89</v>
      </c>
      <c r="D1" s="8" t="s">
        <v>2</v>
      </c>
      <c r="E1" s="58" t="s">
        <v>90</v>
      </c>
      <c r="F1" s="59" t="s">
        <v>91</v>
      </c>
      <c r="G1" s="59" t="s">
        <v>92</v>
      </c>
      <c r="H1" s="59" t="s">
        <v>93</v>
      </c>
      <c r="I1" s="58" t="s">
        <v>94</v>
      </c>
      <c r="J1" s="58" t="s">
        <v>95</v>
      </c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</row>
    <row r="2" spans="1:29" x14ac:dyDescent="0.2">
      <c r="A2" s="55" t="s">
        <v>118</v>
      </c>
      <c r="B2" s="62">
        <v>1</v>
      </c>
      <c r="C2" s="53" t="s">
        <v>96</v>
      </c>
      <c r="D2" s="9">
        <v>40.450000000000003</v>
      </c>
      <c r="E2" s="53">
        <v>0.6</v>
      </c>
      <c r="F2" s="54">
        <v>0.454991967603599</v>
      </c>
      <c r="G2" s="54">
        <v>1.2387155549042099</v>
      </c>
      <c r="H2" s="54">
        <v>3.4119214147901298</v>
      </c>
      <c r="I2" s="53">
        <v>4</v>
      </c>
      <c r="J2" s="53">
        <v>0</v>
      </c>
    </row>
    <row r="3" spans="1:29" x14ac:dyDescent="0.2">
      <c r="B3" s="63">
        <v>2</v>
      </c>
      <c r="C3" s="53" t="s">
        <v>97</v>
      </c>
      <c r="D3" s="9">
        <v>59.83</v>
      </c>
      <c r="E3" s="53">
        <v>0.6</v>
      </c>
      <c r="F3" s="54">
        <v>0.55446700088505496</v>
      </c>
      <c r="G3" s="54">
        <v>0.95171541183288599</v>
      </c>
      <c r="H3" s="54">
        <v>2.6469805665422901</v>
      </c>
      <c r="I3" s="53">
        <v>4</v>
      </c>
      <c r="J3" s="53">
        <v>0</v>
      </c>
    </row>
    <row r="4" spans="1:29" x14ac:dyDescent="0.2">
      <c r="B4" s="63">
        <v>3</v>
      </c>
      <c r="C4" s="53" t="s">
        <v>98</v>
      </c>
      <c r="D4" s="9">
        <v>35.18</v>
      </c>
      <c r="E4" s="53">
        <v>0.6</v>
      </c>
      <c r="F4" s="54">
        <v>0.73625147201376395</v>
      </c>
      <c r="G4" s="54">
        <v>2.2673873805692502</v>
      </c>
      <c r="H4" s="54">
        <v>2.6763481134849898</v>
      </c>
      <c r="I4" s="53">
        <v>3</v>
      </c>
      <c r="J4" s="53">
        <v>1</v>
      </c>
    </row>
    <row r="5" spans="1:29" x14ac:dyDescent="0.2">
      <c r="B5" s="62">
        <v>4</v>
      </c>
      <c r="C5" s="53" t="s">
        <v>99</v>
      </c>
      <c r="D5" s="9">
        <v>97.44</v>
      </c>
      <c r="E5" s="53">
        <v>0.6</v>
      </c>
      <c r="F5" s="54">
        <v>0.38144408473138602</v>
      </c>
      <c r="G5" s="54">
        <v>0.202739111773239</v>
      </c>
      <c r="H5" s="54">
        <v>3.5506804655807001</v>
      </c>
      <c r="I5" s="53">
        <v>4</v>
      </c>
      <c r="J5" s="53">
        <v>0</v>
      </c>
    </row>
    <row r="6" spans="1:29" x14ac:dyDescent="0.2">
      <c r="B6" s="63">
        <v>5</v>
      </c>
      <c r="C6" s="53" t="s">
        <v>100</v>
      </c>
      <c r="D6" s="9">
        <v>56.99</v>
      </c>
      <c r="E6" s="53">
        <v>0.6</v>
      </c>
      <c r="F6" s="54">
        <v>0.38247774345391899</v>
      </c>
      <c r="G6" s="54">
        <v>0.56974234596406403</v>
      </c>
      <c r="H6" s="54">
        <v>3.36453960042259</v>
      </c>
      <c r="I6" s="53">
        <v>4</v>
      </c>
      <c r="J6" s="53">
        <v>0</v>
      </c>
    </row>
    <row r="7" spans="1:29" x14ac:dyDescent="0.2">
      <c r="B7" s="63">
        <v>6</v>
      </c>
      <c r="C7" s="53" t="s">
        <v>101</v>
      </c>
      <c r="D7" s="9">
        <v>87.76</v>
      </c>
      <c r="E7" s="53">
        <v>0.6</v>
      </c>
      <c r="F7" s="54">
        <v>0.69025707285316196</v>
      </c>
      <c r="G7" s="54">
        <v>0.31388592877905902</v>
      </c>
      <c r="H7" s="54">
        <v>3.3566342082890799</v>
      </c>
      <c r="I7" s="53">
        <v>3</v>
      </c>
      <c r="J7" s="53">
        <v>0</v>
      </c>
    </row>
    <row r="8" spans="1:29" x14ac:dyDescent="0.2">
      <c r="B8" s="62">
        <v>7</v>
      </c>
      <c r="C8" s="53" t="s">
        <v>102</v>
      </c>
      <c r="D8" s="9">
        <v>87.76</v>
      </c>
      <c r="E8" s="53">
        <v>0.6</v>
      </c>
      <c r="F8" s="54">
        <v>0.65878932010053604</v>
      </c>
      <c r="G8" s="54">
        <v>0.43293759068091803</v>
      </c>
      <c r="H8" s="54">
        <v>3.32508365665349</v>
      </c>
      <c r="I8" s="53">
        <v>4</v>
      </c>
      <c r="J8" s="53">
        <v>0</v>
      </c>
    </row>
    <row r="9" spans="1:29" x14ac:dyDescent="0.2">
      <c r="B9" s="63">
        <v>8</v>
      </c>
      <c r="C9" s="53" t="s">
        <v>103</v>
      </c>
      <c r="D9" s="9">
        <v>98.4</v>
      </c>
      <c r="E9" s="53">
        <v>0.6</v>
      </c>
      <c r="F9" s="54">
        <v>0.37856017057005797</v>
      </c>
      <c r="G9" s="54">
        <v>0.21131765930767099</v>
      </c>
      <c r="H9" s="54">
        <v>3.20603987190951</v>
      </c>
      <c r="I9" s="53">
        <v>4</v>
      </c>
      <c r="J9" s="53">
        <v>0</v>
      </c>
    </row>
    <row r="10" spans="1:29" x14ac:dyDescent="0.2">
      <c r="B10" s="63">
        <v>9</v>
      </c>
      <c r="C10" s="53" t="s">
        <v>104</v>
      </c>
      <c r="D10" s="9">
        <v>98.4</v>
      </c>
      <c r="E10" s="53">
        <v>0.6</v>
      </c>
      <c r="F10" s="54">
        <v>0.81573751483068502</v>
      </c>
      <c r="G10" s="54">
        <v>0.36016588377178699</v>
      </c>
      <c r="H10" s="54">
        <v>4.0516749804384196</v>
      </c>
      <c r="I10" s="53">
        <v>4</v>
      </c>
      <c r="J10" s="53">
        <v>0</v>
      </c>
    </row>
    <row r="11" spans="1:29" x14ac:dyDescent="0.2">
      <c r="B11" s="62">
        <v>10</v>
      </c>
      <c r="C11" s="53" t="s">
        <v>105</v>
      </c>
      <c r="D11" s="9">
        <v>102.96</v>
      </c>
      <c r="E11" s="53">
        <v>0.6</v>
      </c>
      <c r="F11" s="54">
        <v>0.64354628431493499</v>
      </c>
      <c r="G11" s="54">
        <v>0.27351183907961502</v>
      </c>
      <c r="H11" s="54">
        <v>3.8406704258721902</v>
      </c>
      <c r="I11" s="53">
        <v>4</v>
      </c>
      <c r="J11" s="53">
        <v>0</v>
      </c>
    </row>
    <row r="12" spans="1:29" x14ac:dyDescent="0.2">
      <c r="B12" s="63">
        <v>11</v>
      </c>
      <c r="C12" s="53" t="s">
        <v>106</v>
      </c>
      <c r="D12" s="9">
        <v>102.96</v>
      </c>
      <c r="E12" s="53">
        <v>0.6</v>
      </c>
      <c r="F12" s="54">
        <v>0.30035842189832201</v>
      </c>
      <c r="G12" s="54">
        <v>0.174716742337334</v>
      </c>
      <c r="H12" s="54">
        <v>4.3341289454266096</v>
      </c>
      <c r="I12" s="53">
        <v>5</v>
      </c>
      <c r="J12" s="53">
        <v>0</v>
      </c>
    </row>
    <row r="13" spans="1:29" x14ac:dyDescent="0.2">
      <c r="B13" s="63">
        <v>12</v>
      </c>
      <c r="C13" s="53" t="s">
        <v>107</v>
      </c>
      <c r="D13" s="9">
        <v>102.96</v>
      </c>
      <c r="E13" s="53">
        <v>0.6</v>
      </c>
      <c r="F13" s="54">
        <v>0.37535691596075998</v>
      </c>
      <c r="G13" s="54">
        <v>0.22874239161478499</v>
      </c>
      <c r="H13" s="54">
        <v>2.6807015584374101</v>
      </c>
      <c r="I13" s="53">
        <v>4</v>
      </c>
      <c r="J13" s="53">
        <v>0</v>
      </c>
    </row>
    <row r="14" spans="1:29" x14ac:dyDescent="0.2">
      <c r="B14" s="62">
        <v>13</v>
      </c>
      <c r="C14" s="53" t="s">
        <v>108</v>
      </c>
      <c r="D14" s="9">
        <v>82</v>
      </c>
      <c r="E14" s="53">
        <v>0.6</v>
      </c>
      <c r="F14" s="54">
        <v>0.62719560120484696</v>
      </c>
      <c r="G14" s="54">
        <v>0.703777906408661</v>
      </c>
      <c r="H14" s="54">
        <v>2.2267375985213702</v>
      </c>
      <c r="I14" s="53">
        <v>4</v>
      </c>
      <c r="J14" s="53">
        <v>0</v>
      </c>
    </row>
    <row r="15" spans="1:29" x14ac:dyDescent="0.2">
      <c r="B15" s="63">
        <v>14</v>
      </c>
      <c r="C15" s="53" t="s">
        <v>109</v>
      </c>
      <c r="D15" s="9">
        <v>57</v>
      </c>
      <c r="E15" s="53">
        <v>0.6</v>
      </c>
      <c r="F15" s="54">
        <v>0.79815413708983596</v>
      </c>
      <c r="G15" s="54">
        <v>1.0344812181297001</v>
      </c>
      <c r="H15" s="54">
        <v>2.6353838317297398</v>
      </c>
      <c r="I15" s="53">
        <v>3</v>
      </c>
      <c r="J15" s="53">
        <v>1</v>
      </c>
    </row>
    <row r="16" spans="1:29" x14ac:dyDescent="0.2">
      <c r="B16" s="63">
        <v>15</v>
      </c>
      <c r="C16" s="53" t="s">
        <v>110</v>
      </c>
      <c r="D16" s="9">
        <v>57</v>
      </c>
      <c r="E16" s="53">
        <v>0.6</v>
      </c>
      <c r="F16" s="54">
        <v>0.61387797562477897</v>
      </c>
      <c r="G16" s="54">
        <v>0.858335219775478</v>
      </c>
      <c r="H16" s="54">
        <v>1.7653722968966501</v>
      </c>
      <c r="I16" s="53">
        <v>2</v>
      </c>
      <c r="J16" s="53">
        <v>0</v>
      </c>
    </row>
    <row r="17" spans="1:10" x14ac:dyDescent="0.2">
      <c r="B17" s="62">
        <v>16</v>
      </c>
      <c r="C17" s="53" t="s">
        <v>111</v>
      </c>
      <c r="D17" s="9">
        <v>81</v>
      </c>
      <c r="E17" s="53">
        <v>0.6</v>
      </c>
      <c r="F17" s="54">
        <v>0.571180516552239</v>
      </c>
      <c r="G17" s="54">
        <v>0.90190216098784903</v>
      </c>
      <c r="H17" s="54">
        <v>3.0970466171025599</v>
      </c>
      <c r="I17" s="53">
        <v>5</v>
      </c>
      <c r="J17" s="53">
        <v>0</v>
      </c>
    </row>
    <row r="18" spans="1:10" x14ac:dyDescent="0.2">
      <c r="B18" s="63">
        <v>17</v>
      </c>
      <c r="C18" s="53" t="s">
        <v>112</v>
      </c>
      <c r="D18" s="9">
        <v>97.8</v>
      </c>
      <c r="E18" s="53">
        <v>0.6</v>
      </c>
      <c r="F18" s="54">
        <v>0.34798868643351499</v>
      </c>
      <c r="G18" s="54">
        <v>0.27551707213876903</v>
      </c>
      <c r="H18" s="54">
        <v>4.3501000616037997</v>
      </c>
      <c r="I18" s="53">
        <v>5</v>
      </c>
      <c r="J18" s="53">
        <v>0</v>
      </c>
    </row>
    <row r="19" spans="1:10" x14ac:dyDescent="0.2">
      <c r="B19" s="63">
        <v>18</v>
      </c>
      <c r="C19" s="53" t="s">
        <v>113</v>
      </c>
      <c r="D19" s="9">
        <v>65.400000000000006</v>
      </c>
      <c r="E19" s="53">
        <v>0.6</v>
      </c>
      <c r="F19" s="54">
        <v>0.53928833148535404</v>
      </c>
      <c r="G19" s="54">
        <v>1.0639690583096999</v>
      </c>
      <c r="H19" s="54">
        <v>5.5230554167253603</v>
      </c>
      <c r="I19" s="53">
        <v>6</v>
      </c>
      <c r="J19" s="53">
        <v>0</v>
      </c>
    </row>
    <row r="20" spans="1:10" x14ac:dyDescent="0.2">
      <c r="B20" s="62">
        <v>19</v>
      </c>
      <c r="C20" s="53" t="s">
        <v>114</v>
      </c>
      <c r="D20" s="9">
        <v>41</v>
      </c>
      <c r="E20" s="53">
        <v>0.6</v>
      </c>
      <c r="F20" s="54">
        <v>0.50661544214425902</v>
      </c>
      <c r="G20" s="54">
        <v>1.3136552562610899</v>
      </c>
      <c r="H20" s="54">
        <v>6.4373115097139397</v>
      </c>
      <c r="I20" s="53">
        <v>5</v>
      </c>
      <c r="J20" s="53">
        <v>0</v>
      </c>
    </row>
    <row r="21" spans="1:10" x14ac:dyDescent="0.2">
      <c r="B21" s="63">
        <v>20</v>
      </c>
      <c r="C21" s="53" t="s">
        <v>115</v>
      </c>
      <c r="D21" s="9">
        <v>92.9</v>
      </c>
      <c r="E21" s="53">
        <v>0.6</v>
      </c>
      <c r="F21" s="54">
        <v>0.60561396413623303</v>
      </c>
      <c r="G21" s="54">
        <v>0.47921861589008702</v>
      </c>
      <c r="H21" s="54">
        <v>7.1793211784458402</v>
      </c>
      <c r="I21" s="53">
        <v>6</v>
      </c>
      <c r="J21" s="53">
        <v>0</v>
      </c>
    </row>
    <row r="23" spans="1:10" x14ac:dyDescent="0.2">
      <c r="B23" s="62">
        <v>1</v>
      </c>
      <c r="C23" s="53" t="s">
        <v>96</v>
      </c>
      <c r="D23" s="9">
        <v>40.450000000000003</v>
      </c>
      <c r="E23" s="53">
        <v>0.6</v>
      </c>
      <c r="F23" s="54">
        <v>0.5159834232289352</v>
      </c>
      <c r="G23" s="60">
        <v>1.3961877799159574</v>
      </c>
      <c r="H23" s="54">
        <v>3.4468004957123317</v>
      </c>
      <c r="I23" s="4">
        <v>4</v>
      </c>
    </row>
    <row r="24" spans="1:10" x14ac:dyDescent="0.2">
      <c r="A24" s="55" t="s">
        <v>120</v>
      </c>
      <c r="B24" s="63">
        <v>2</v>
      </c>
      <c r="C24" s="53" t="s">
        <v>97</v>
      </c>
      <c r="D24" s="9">
        <v>59.83</v>
      </c>
      <c r="E24" s="53">
        <v>0.6</v>
      </c>
      <c r="F24" s="54">
        <v>0.5577886164676904</v>
      </c>
      <c r="G24" s="60">
        <v>0.96176108840062624</v>
      </c>
      <c r="H24" s="54">
        <v>2.6471916045434609</v>
      </c>
      <c r="I24" s="4">
        <v>4</v>
      </c>
    </row>
    <row r="25" spans="1:10" x14ac:dyDescent="0.2">
      <c r="B25" s="63">
        <v>3</v>
      </c>
      <c r="C25" s="53" t="s">
        <v>98</v>
      </c>
      <c r="D25" s="9">
        <v>35.18</v>
      </c>
      <c r="E25" s="53">
        <v>0.6</v>
      </c>
      <c r="F25" s="54">
        <v>0.80732899235708699</v>
      </c>
      <c r="G25" s="60">
        <v>2.4935977344381475</v>
      </c>
      <c r="H25" s="54">
        <v>2.6810689660219169</v>
      </c>
      <c r="I25" s="4">
        <v>3</v>
      </c>
    </row>
    <row r="26" spans="1:10" x14ac:dyDescent="0.2">
      <c r="B26" s="62">
        <v>4</v>
      </c>
      <c r="C26" s="53" t="s">
        <v>99</v>
      </c>
      <c r="D26" s="9">
        <v>97.44</v>
      </c>
      <c r="E26" s="53">
        <v>0.6</v>
      </c>
      <c r="F26" s="54">
        <v>0.37984256204301337</v>
      </c>
      <c r="G26" s="60">
        <v>0.20298343891873216</v>
      </c>
      <c r="H26" s="54">
        <v>3.5485674461678669</v>
      </c>
      <c r="I26" s="4">
        <v>4</v>
      </c>
    </row>
    <row r="27" spans="1:10" x14ac:dyDescent="0.2">
      <c r="B27" s="63">
        <v>5</v>
      </c>
      <c r="C27" s="53" t="s">
        <v>100</v>
      </c>
      <c r="D27" s="9">
        <v>56.99</v>
      </c>
      <c r="E27" s="53">
        <v>0.6</v>
      </c>
      <c r="F27" s="54">
        <v>0.38708810630198925</v>
      </c>
      <c r="G27" s="60">
        <v>0.58285322687897723</v>
      </c>
      <c r="H27" s="54">
        <v>3.3446432780065005</v>
      </c>
      <c r="I27" s="4">
        <v>4</v>
      </c>
    </row>
    <row r="28" spans="1:10" x14ac:dyDescent="0.2">
      <c r="B28" s="63">
        <v>6</v>
      </c>
      <c r="C28" s="53" t="s">
        <v>101</v>
      </c>
      <c r="D28" s="9">
        <v>87.76</v>
      </c>
      <c r="E28" s="53">
        <v>0.6</v>
      </c>
      <c r="F28" s="54">
        <v>0.61224832316578126</v>
      </c>
      <c r="G28" s="60">
        <v>0.27989411841245171</v>
      </c>
      <c r="H28" s="54">
        <v>3.3558776357581364</v>
      </c>
      <c r="I28" s="4">
        <v>3</v>
      </c>
    </row>
    <row r="29" spans="1:10" x14ac:dyDescent="0.2">
      <c r="B29" s="62">
        <v>7</v>
      </c>
      <c r="C29" s="53" t="s">
        <v>102</v>
      </c>
      <c r="D29" s="9">
        <v>87.76</v>
      </c>
      <c r="E29" s="53">
        <v>0.6</v>
      </c>
      <c r="F29" s="54">
        <v>0.66338820632433648</v>
      </c>
      <c r="G29" s="60">
        <v>0.43811500762674482</v>
      </c>
      <c r="H29" s="54">
        <v>3.3262094186750151</v>
      </c>
      <c r="I29" s="4">
        <v>4</v>
      </c>
    </row>
    <row r="30" spans="1:10" x14ac:dyDescent="0.2">
      <c r="B30" s="63">
        <v>8</v>
      </c>
      <c r="C30" s="53" t="s">
        <v>103</v>
      </c>
      <c r="D30" s="9">
        <v>98.4</v>
      </c>
      <c r="E30" s="53">
        <v>0.6</v>
      </c>
      <c r="F30" s="54">
        <v>0.39122368092832127</v>
      </c>
      <c r="G30" s="60">
        <v>0.21960103060693092</v>
      </c>
      <c r="H30" s="54">
        <v>3.2053593189637954</v>
      </c>
      <c r="I30" s="4">
        <v>4</v>
      </c>
    </row>
    <row r="31" spans="1:10" x14ac:dyDescent="0.2">
      <c r="B31" s="63">
        <v>9</v>
      </c>
      <c r="C31" s="53" t="s">
        <v>104</v>
      </c>
      <c r="D31" s="9">
        <v>98.4</v>
      </c>
      <c r="E31" s="53">
        <v>0.6</v>
      </c>
      <c r="F31" s="54">
        <v>0.8129237283837869</v>
      </c>
      <c r="G31" s="60">
        <v>0.36153625014248048</v>
      </c>
      <c r="H31" s="54">
        <v>4.0431430115755278</v>
      </c>
      <c r="I31" s="4">
        <v>4</v>
      </c>
    </row>
    <row r="32" spans="1:10" x14ac:dyDescent="0.2">
      <c r="B32" s="62">
        <v>10</v>
      </c>
      <c r="C32" s="53" t="s">
        <v>105</v>
      </c>
      <c r="D32" s="9">
        <v>102.96</v>
      </c>
      <c r="E32" s="53">
        <v>0.6</v>
      </c>
      <c r="F32" s="54">
        <v>0.73243504316587293</v>
      </c>
      <c r="G32" s="60">
        <v>0.31404230350506879</v>
      </c>
      <c r="H32" s="54">
        <v>3.8279859347079701</v>
      </c>
      <c r="I32" s="4">
        <v>4</v>
      </c>
    </row>
    <row r="33" spans="1:9" x14ac:dyDescent="0.2">
      <c r="B33" s="63">
        <v>11</v>
      </c>
      <c r="C33" s="53" t="s">
        <v>106</v>
      </c>
      <c r="D33" s="9">
        <v>102.96</v>
      </c>
      <c r="E33" s="53">
        <v>0.6</v>
      </c>
      <c r="F33" s="54">
        <v>0.33518903088344076</v>
      </c>
      <c r="G33" s="60">
        <v>0.1959549597323858</v>
      </c>
      <c r="H33" s="54">
        <v>4.3337642787921613</v>
      </c>
      <c r="I33" s="4">
        <v>5</v>
      </c>
    </row>
    <row r="34" spans="1:9" x14ac:dyDescent="0.2">
      <c r="B34" s="63">
        <v>12</v>
      </c>
      <c r="C34" s="53" t="s">
        <v>107</v>
      </c>
      <c r="D34" s="9">
        <v>102.96</v>
      </c>
      <c r="E34" s="53">
        <v>0.6</v>
      </c>
      <c r="F34" s="54">
        <v>0.37517058595815017</v>
      </c>
      <c r="G34" s="60">
        <v>0.22988818347208131</v>
      </c>
      <c r="H34" s="54">
        <v>2.6807015584374163</v>
      </c>
      <c r="I34" s="4">
        <v>4</v>
      </c>
    </row>
    <row r="35" spans="1:9" x14ac:dyDescent="0.2">
      <c r="B35" s="62">
        <v>13</v>
      </c>
      <c r="C35" s="53" t="s">
        <v>108</v>
      </c>
      <c r="D35" s="9">
        <v>82</v>
      </c>
      <c r="E35" s="53">
        <v>0.6</v>
      </c>
      <c r="F35" s="54">
        <v>0.6218858810036334</v>
      </c>
      <c r="G35" s="60">
        <v>0.70033312398772685</v>
      </c>
      <c r="H35" s="54">
        <v>2.2296205351741545</v>
      </c>
      <c r="I35" s="4">
        <v>4</v>
      </c>
    </row>
    <row r="36" spans="1:9" x14ac:dyDescent="0.2">
      <c r="B36" s="63">
        <v>14</v>
      </c>
      <c r="C36" s="53" t="s">
        <v>109</v>
      </c>
      <c r="D36" s="9">
        <v>57</v>
      </c>
      <c r="E36" s="53">
        <v>0.6</v>
      </c>
      <c r="F36" s="54">
        <v>0.75008018074822369</v>
      </c>
      <c r="G36" s="60">
        <v>0.96678773352282688</v>
      </c>
      <c r="H36" s="54">
        <v>2.6646563565211001</v>
      </c>
      <c r="I36" s="4">
        <v>3</v>
      </c>
    </row>
    <row r="37" spans="1:9" x14ac:dyDescent="0.2">
      <c r="B37" s="63">
        <v>15</v>
      </c>
      <c r="C37" s="53" t="s">
        <v>110</v>
      </c>
      <c r="D37" s="9">
        <v>57</v>
      </c>
      <c r="E37" s="53">
        <v>0.6</v>
      </c>
      <c r="F37" s="54">
        <v>0.62435099995603338</v>
      </c>
      <c r="G37" s="60">
        <v>0.87431126470758103</v>
      </c>
      <c r="H37" s="54">
        <v>1.7735738794944715</v>
      </c>
      <c r="I37" s="4">
        <v>2</v>
      </c>
    </row>
    <row r="38" spans="1:9" x14ac:dyDescent="0.2">
      <c r="B38" s="62">
        <v>16</v>
      </c>
      <c r="C38" s="53" t="s">
        <v>111</v>
      </c>
      <c r="D38" s="9">
        <v>81</v>
      </c>
      <c r="E38" s="53">
        <v>0.6</v>
      </c>
      <c r="F38" s="54">
        <v>0.58068297528849511</v>
      </c>
      <c r="G38" s="60">
        <v>0.92291183939604071</v>
      </c>
      <c r="H38" s="54">
        <v>3.0968982254657327</v>
      </c>
      <c r="I38" s="4">
        <v>5</v>
      </c>
    </row>
    <row r="39" spans="1:9" x14ac:dyDescent="0.2">
      <c r="B39" s="63">
        <v>17</v>
      </c>
      <c r="C39" s="53" t="s">
        <v>112</v>
      </c>
      <c r="D39" s="9">
        <v>97.8</v>
      </c>
      <c r="E39" s="53">
        <v>0.6</v>
      </c>
      <c r="F39" s="54">
        <v>0.31005534220172903</v>
      </c>
      <c r="G39" s="60">
        <v>0.24702662207804033</v>
      </c>
      <c r="H39" s="54">
        <v>4.3502741907561786</v>
      </c>
      <c r="I39" s="4">
        <v>5</v>
      </c>
    </row>
    <row r="40" spans="1:9" x14ac:dyDescent="0.2">
      <c r="B40" s="63">
        <v>18</v>
      </c>
      <c r="C40" s="53" t="s">
        <v>113</v>
      </c>
      <c r="D40" s="9">
        <v>65.400000000000006</v>
      </c>
      <c r="E40" s="53">
        <v>0.6</v>
      </c>
      <c r="F40" s="54">
        <v>0.52389162119991028</v>
      </c>
      <c r="G40" s="60">
        <v>1.0397704639635932</v>
      </c>
      <c r="H40" s="54">
        <v>5.5232389654379945</v>
      </c>
      <c r="I40" s="4">
        <v>6</v>
      </c>
    </row>
    <row r="41" spans="1:9" x14ac:dyDescent="0.2">
      <c r="B41" s="62">
        <v>19</v>
      </c>
      <c r="C41" s="53" t="s">
        <v>114</v>
      </c>
      <c r="D41" s="9">
        <v>41</v>
      </c>
      <c r="E41" s="53">
        <v>0.6</v>
      </c>
      <c r="F41" s="54">
        <v>0.49055046002307406</v>
      </c>
      <c r="G41" s="60">
        <v>1.2798729380255645</v>
      </c>
      <c r="H41" s="54">
        <v>6.4373285055115819</v>
      </c>
      <c r="I41" s="4">
        <v>5</v>
      </c>
    </row>
    <row r="42" spans="1:9" x14ac:dyDescent="0.2">
      <c r="B42" s="63">
        <v>20</v>
      </c>
      <c r="C42" s="53" t="s">
        <v>115</v>
      </c>
      <c r="D42" s="9">
        <v>92.9</v>
      </c>
      <c r="E42" s="53">
        <v>0.6</v>
      </c>
      <c r="F42" s="54">
        <v>0.58507740551102638</v>
      </c>
      <c r="G42" s="60">
        <v>0.46582291610044113</v>
      </c>
      <c r="H42" s="54">
        <v>7.1793211784458597</v>
      </c>
      <c r="I42" s="4">
        <v>6</v>
      </c>
    </row>
    <row r="44" spans="1:9" x14ac:dyDescent="0.2">
      <c r="B44" s="62">
        <v>1</v>
      </c>
      <c r="C44" s="53" t="s">
        <v>96</v>
      </c>
      <c r="D44" s="9">
        <v>40.450000000000003</v>
      </c>
      <c r="E44" s="53">
        <v>0.6</v>
      </c>
      <c r="F44" s="54">
        <v>0.42823481893323767</v>
      </c>
      <c r="G44" s="60">
        <v>1.1715061659999999</v>
      </c>
      <c r="H44" s="54">
        <v>3.4094291769999998</v>
      </c>
      <c r="I44" s="4">
        <v>4</v>
      </c>
    </row>
    <row r="45" spans="1:9" x14ac:dyDescent="0.2">
      <c r="A45" s="55" t="s">
        <v>119</v>
      </c>
      <c r="B45" s="63">
        <v>2</v>
      </c>
      <c r="C45" s="53" t="s">
        <v>97</v>
      </c>
      <c r="D45" s="9">
        <v>59.83</v>
      </c>
      <c r="E45" s="53">
        <v>0.6</v>
      </c>
      <c r="F45" s="54">
        <v>0.53955057256192651</v>
      </c>
      <c r="G45" s="60">
        <v>0.93031433509999995</v>
      </c>
      <c r="H45" s="54">
        <v>2.6471916050000002</v>
      </c>
      <c r="I45" s="4">
        <v>4</v>
      </c>
    </row>
    <row r="46" spans="1:9" x14ac:dyDescent="0.2">
      <c r="A46" s="55" t="s">
        <v>116</v>
      </c>
      <c r="B46" s="63">
        <v>3</v>
      </c>
      <c r="C46" s="53" t="s">
        <v>98</v>
      </c>
      <c r="D46" s="9">
        <v>35.18</v>
      </c>
      <c r="E46" s="53">
        <v>0.6</v>
      </c>
      <c r="F46" s="54">
        <v>0.74527784583473233</v>
      </c>
      <c r="G46" s="60">
        <v>2.3019403060000001</v>
      </c>
      <c r="H46" s="54">
        <v>2.6810689660000002</v>
      </c>
      <c r="I46" s="4">
        <v>3</v>
      </c>
    </row>
    <row r="47" spans="1:9" x14ac:dyDescent="0.2">
      <c r="B47" s="62">
        <v>4</v>
      </c>
      <c r="C47" s="53" t="s">
        <v>99</v>
      </c>
      <c r="D47" s="9">
        <v>97.44</v>
      </c>
      <c r="E47" s="53">
        <v>0.6</v>
      </c>
      <c r="F47" s="54">
        <v>0.37905680983964868</v>
      </c>
      <c r="G47" s="60">
        <v>0.20235574170000001</v>
      </c>
      <c r="H47" s="54">
        <v>3.5522071739999999</v>
      </c>
      <c r="I47" s="4">
        <v>4</v>
      </c>
    </row>
    <row r="48" spans="1:9" x14ac:dyDescent="0.2">
      <c r="B48" s="63">
        <v>5</v>
      </c>
      <c r="C48" s="53" t="s">
        <v>100</v>
      </c>
      <c r="D48" s="9">
        <v>56.99</v>
      </c>
      <c r="E48" s="53">
        <v>0.6</v>
      </c>
      <c r="F48" s="54">
        <v>0.52697866771310076</v>
      </c>
      <c r="G48" s="60">
        <v>0.5528465628</v>
      </c>
      <c r="H48" s="54">
        <v>3.3648767940000002</v>
      </c>
      <c r="I48" s="4">
        <v>3</v>
      </c>
    </row>
    <row r="49" spans="2:9" x14ac:dyDescent="0.2">
      <c r="B49" s="63">
        <v>6</v>
      </c>
      <c r="C49" s="53" t="s">
        <v>101</v>
      </c>
      <c r="D49" s="9">
        <v>87.76</v>
      </c>
      <c r="E49" s="53">
        <v>0.6</v>
      </c>
      <c r="F49" s="54">
        <v>0.64499418472274361</v>
      </c>
      <c r="G49" s="60">
        <v>0.29486414560000002</v>
      </c>
      <c r="H49" s="54">
        <v>3.3558776360000002</v>
      </c>
      <c r="I49" s="4">
        <v>3</v>
      </c>
    </row>
    <row r="50" spans="2:9" x14ac:dyDescent="0.2">
      <c r="B50" s="62">
        <v>7</v>
      </c>
      <c r="C50" s="53" t="s">
        <v>102</v>
      </c>
      <c r="D50" s="9">
        <v>87.76</v>
      </c>
      <c r="E50" s="53">
        <v>0.6</v>
      </c>
      <c r="F50" s="54">
        <v>0.6075641853104462</v>
      </c>
      <c r="G50" s="60">
        <v>0.40124769339999999</v>
      </c>
      <c r="H50" s="54">
        <v>3.326209419</v>
      </c>
      <c r="I50" s="4">
        <v>4</v>
      </c>
    </row>
    <row r="51" spans="2:9" x14ac:dyDescent="0.2">
      <c r="B51" s="63">
        <v>8</v>
      </c>
      <c r="C51" s="53" t="s">
        <v>103</v>
      </c>
      <c r="D51" s="9">
        <v>98.4</v>
      </c>
      <c r="E51" s="53">
        <v>0.6</v>
      </c>
      <c r="F51" s="54">
        <v>0.3833750139782397</v>
      </c>
      <c r="G51" s="60">
        <v>0.2151954298</v>
      </c>
      <c r="H51" s="54">
        <v>3.2053593189999998</v>
      </c>
      <c r="I51" s="4">
        <v>4</v>
      </c>
    </row>
    <row r="52" spans="2:9" x14ac:dyDescent="0.2">
      <c r="B52" s="63">
        <v>9</v>
      </c>
      <c r="C52" s="53" t="s">
        <v>104</v>
      </c>
      <c r="D52" s="9">
        <v>98.4</v>
      </c>
      <c r="E52" s="53">
        <v>0.6</v>
      </c>
      <c r="F52" s="54">
        <v>0.73978761063719456</v>
      </c>
      <c r="G52" s="60">
        <v>0.32901000339999997</v>
      </c>
      <c r="H52" s="54">
        <v>4.0431430119999998</v>
      </c>
      <c r="I52" s="4">
        <v>4</v>
      </c>
    </row>
    <row r="53" spans="2:9" x14ac:dyDescent="0.2">
      <c r="B53" s="62">
        <v>10</v>
      </c>
      <c r="C53" s="53" t="s">
        <v>105</v>
      </c>
      <c r="D53" s="9">
        <v>102.96</v>
      </c>
      <c r="E53" s="53">
        <v>0.6</v>
      </c>
      <c r="F53" s="54">
        <v>0.64261013067919348</v>
      </c>
      <c r="G53" s="60">
        <v>0.27552855030000001</v>
      </c>
      <c r="H53" s="54">
        <v>3.8279859350000001</v>
      </c>
      <c r="I53" s="4">
        <v>4</v>
      </c>
    </row>
    <row r="54" spans="2:9" x14ac:dyDescent="0.2">
      <c r="B54" s="63">
        <v>11</v>
      </c>
      <c r="C54" s="53" t="s">
        <v>106</v>
      </c>
      <c r="D54" s="9">
        <v>102.96</v>
      </c>
      <c r="E54" s="53">
        <v>0.6</v>
      </c>
      <c r="F54" s="54">
        <v>0.30809800383889252</v>
      </c>
      <c r="G54" s="60">
        <v>0.1801172663</v>
      </c>
      <c r="H54" s="54">
        <v>4.3337642790000004</v>
      </c>
      <c r="I54" s="4">
        <v>5</v>
      </c>
    </row>
    <row r="55" spans="2:9" x14ac:dyDescent="0.2">
      <c r="B55" s="63">
        <v>12</v>
      </c>
      <c r="C55" s="53" t="s">
        <v>107</v>
      </c>
      <c r="D55" s="9">
        <v>102.96</v>
      </c>
      <c r="E55" s="53">
        <v>0.6</v>
      </c>
      <c r="F55" s="54">
        <v>0.34965920899843794</v>
      </c>
      <c r="G55" s="60">
        <v>0.21425592360000001</v>
      </c>
      <c r="H55" s="54">
        <v>2.680701558</v>
      </c>
      <c r="I55" s="4">
        <v>4</v>
      </c>
    </row>
    <row r="56" spans="2:9" x14ac:dyDescent="0.2">
      <c r="B56" s="62">
        <v>13</v>
      </c>
      <c r="C56" s="53" t="s">
        <v>108</v>
      </c>
      <c r="D56" s="9">
        <v>82</v>
      </c>
      <c r="E56" s="53">
        <v>0.6</v>
      </c>
      <c r="F56" s="54">
        <v>0.60900680376241534</v>
      </c>
      <c r="G56" s="60">
        <v>0.68582942700000005</v>
      </c>
      <c r="H56" s="54">
        <v>2.229620535</v>
      </c>
      <c r="I56" s="4">
        <v>4</v>
      </c>
    </row>
    <row r="57" spans="2:9" x14ac:dyDescent="0.2">
      <c r="B57" s="63">
        <v>14</v>
      </c>
      <c r="C57" s="53" t="s">
        <v>109</v>
      </c>
      <c r="D57" s="9">
        <v>57</v>
      </c>
      <c r="E57" s="53">
        <v>0.6</v>
      </c>
      <c r="F57" s="54">
        <v>0.80043368355357791</v>
      </c>
      <c r="G57" s="60">
        <v>1.0316889929999999</v>
      </c>
      <c r="H57" s="54">
        <v>2.6646563570000001</v>
      </c>
      <c r="I57" s="4">
        <v>3</v>
      </c>
    </row>
    <row r="58" spans="2:9" x14ac:dyDescent="0.2">
      <c r="B58" s="63">
        <v>15</v>
      </c>
      <c r="C58" s="53" t="s">
        <v>110</v>
      </c>
      <c r="D58" s="9">
        <v>57</v>
      </c>
      <c r="E58" s="53">
        <v>0.6</v>
      </c>
      <c r="F58" s="54">
        <v>0.62706563861830622</v>
      </c>
      <c r="G58" s="60">
        <v>0.87811271499999999</v>
      </c>
      <c r="H58" s="54">
        <v>1.773573879</v>
      </c>
      <c r="I58" s="4">
        <v>2</v>
      </c>
    </row>
    <row r="59" spans="2:9" x14ac:dyDescent="0.2">
      <c r="B59" s="62">
        <v>16</v>
      </c>
      <c r="C59" s="53" t="s">
        <v>111</v>
      </c>
      <c r="D59" s="9">
        <v>81</v>
      </c>
      <c r="E59" s="53">
        <v>0.6</v>
      </c>
      <c r="F59" s="54">
        <v>0.58504560131131489</v>
      </c>
      <c r="G59" s="60">
        <v>0.92984560439999997</v>
      </c>
      <c r="H59" s="54">
        <v>3.0968982249999999</v>
      </c>
      <c r="I59" s="4">
        <v>5</v>
      </c>
    </row>
    <row r="60" spans="2:9" x14ac:dyDescent="0.2">
      <c r="B60" s="63">
        <v>17</v>
      </c>
      <c r="C60" s="53" t="s">
        <v>112</v>
      </c>
      <c r="D60" s="9">
        <v>97.8</v>
      </c>
      <c r="E60" s="53">
        <v>0.6</v>
      </c>
      <c r="F60" s="54">
        <v>0.3235780535018728</v>
      </c>
      <c r="G60" s="60">
        <v>0.25780040739999999</v>
      </c>
      <c r="H60" s="54">
        <v>4.3502741909999996</v>
      </c>
      <c r="I60" s="4">
        <v>5</v>
      </c>
    </row>
    <row r="61" spans="2:9" x14ac:dyDescent="0.2">
      <c r="B61" s="63">
        <v>18</v>
      </c>
      <c r="C61" s="53" t="s">
        <v>113</v>
      </c>
      <c r="D61" s="9">
        <v>65.400000000000006</v>
      </c>
      <c r="E61" s="53">
        <v>0.6</v>
      </c>
      <c r="F61" s="54">
        <v>0.51455005177185009</v>
      </c>
      <c r="G61" s="60">
        <v>1.0212302019999999</v>
      </c>
      <c r="H61" s="54">
        <v>5.523238965</v>
      </c>
      <c r="I61" s="4">
        <v>6</v>
      </c>
    </row>
    <row r="62" spans="2:9" x14ac:dyDescent="0.2">
      <c r="B62" s="62">
        <v>19</v>
      </c>
      <c r="C62" s="53" t="s">
        <v>114</v>
      </c>
      <c r="D62" s="9">
        <v>41</v>
      </c>
      <c r="E62" s="53">
        <v>0.6</v>
      </c>
      <c r="F62" s="54">
        <v>0.48573410130856315</v>
      </c>
      <c r="G62" s="60">
        <v>1.2673067950000001</v>
      </c>
      <c r="H62" s="54">
        <v>6.4373285060000001</v>
      </c>
      <c r="I62" s="4">
        <v>5</v>
      </c>
    </row>
    <row r="63" spans="2:9" x14ac:dyDescent="0.2">
      <c r="B63" s="63">
        <v>20</v>
      </c>
      <c r="C63" s="53" t="s">
        <v>115</v>
      </c>
      <c r="D63" s="9">
        <v>92.9</v>
      </c>
      <c r="E63" s="53">
        <v>0.6</v>
      </c>
      <c r="F63" s="54">
        <v>0.60208605092594636</v>
      </c>
      <c r="G63" s="60">
        <v>0.47936474289999997</v>
      </c>
      <c r="H63" s="54">
        <v>7.1793211780000004</v>
      </c>
      <c r="I63" s="4">
        <v>6</v>
      </c>
    </row>
    <row r="65" spans="1:11" x14ac:dyDescent="0.2">
      <c r="A65" s="54"/>
      <c r="B65" s="54"/>
      <c r="C65" s="24"/>
      <c r="D65" s="9"/>
      <c r="E65" s="54"/>
      <c r="G65" s="24"/>
      <c r="H65" s="25"/>
      <c r="I65" s="54"/>
      <c r="J65" s="54"/>
      <c r="K65" s="24"/>
    </row>
    <row r="66" spans="1:11" x14ac:dyDescent="0.2">
      <c r="A66" s="54"/>
      <c r="B66" s="54"/>
      <c r="C66" s="24"/>
      <c r="D66" s="9"/>
      <c r="E66" s="54"/>
      <c r="G66" s="24"/>
      <c r="H66" s="25"/>
      <c r="I66" s="54"/>
      <c r="J66" s="54"/>
      <c r="K66" s="24"/>
    </row>
    <row r="67" spans="1:11" x14ac:dyDescent="0.2">
      <c r="A67" s="54"/>
      <c r="B67" s="54"/>
      <c r="C67" s="24"/>
      <c r="D67" s="9"/>
      <c r="E67" s="54"/>
      <c r="G67" s="24"/>
      <c r="H67" s="25"/>
      <c r="I67" s="54"/>
      <c r="J67" s="54"/>
      <c r="K67" s="24"/>
    </row>
    <row r="68" spans="1:11" x14ac:dyDescent="0.2">
      <c r="A68" s="54"/>
      <c r="B68" s="54"/>
      <c r="C68" s="24"/>
      <c r="D68" s="9"/>
      <c r="E68" s="54"/>
      <c r="G68" s="24"/>
      <c r="H68" s="25"/>
      <c r="I68" s="54"/>
      <c r="J68" s="54"/>
      <c r="K68" s="24"/>
    </row>
    <row r="69" spans="1:11" x14ac:dyDescent="0.2">
      <c r="A69" s="54"/>
      <c r="B69" s="54"/>
      <c r="C69" s="24"/>
      <c r="D69" s="9"/>
      <c r="E69" s="54"/>
      <c r="G69" s="24"/>
      <c r="H69" s="25"/>
      <c r="I69" s="54"/>
      <c r="J69" s="54"/>
      <c r="K69" s="24"/>
    </row>
    <row r="70" spans="1:11" x14ac:dyDescent="0.2">
      <c r="A70" s="54"/>
      <c r="B70" s="54"/>
      <c r="C70" s="24"/>
      <c r="D70" s="9"/>
      <c r="E70" s="54"/>
      <c r="G70" s="24"/>
      <c r="H70" s="25"/>
      <c r="I70" s="54"/>
      <c r="J70" s="54"/>
      <c r="K70" s="24"/>
    </row>
    <row r="71" spans="1:11" x14ac:dyDescent="0.2">
      <c r="A71" s="54"/>
      <c r="B71" s="54"/>
      <c r="C71" s="24"/>
      <c r="D71" s="9"/>
      <c r="E71" s="54"/>
      <c r="G71" s="24"/>
      <c r="H71" s="25"/>
      <c r="I71" s="54"/>
      <c r="J71" s="54"/>
      <c r="K71" s="24"/>
    </row>
    <row r="72" spans="1:11" x14ac:dyDescent="0.2">
      <c r="A72" s="54"/>
      <c r="B72" s="54"/>
      <c r="C72" s="24"/>
      <c r="D72" s="9"/>
      <c r="E72" s="54"/>
      <c r="G72" s="24"/>
      <c r="H72" s="25"/>
      <c r="I72" s="54"/>
      <c r="J72" s="54"/>
      <c r="K72" s="24"/>
    </row>
    <row r="73" spans="1:11" x14ac:dyDescent="0.2">
      <c r="A73" s="54"/>
      <c r="B73" s="54"/>
      <c r="C73" s="24"/>
      <c r="D73" s="9"/>
      <c r="E73" s="54"/>
      <c r="G73" s="24"/>
      <c r="H73" s="25"/>
      <c r="I73" s="54"/>
      <c r="J73" s="54"/>
      <c r="K73" s="24"/>
    </row>
    <row r="74" spans="1:11" x14ac:dyDescent="0.2">
      <c r="A74" s="54"/>
      <c r="B74" s="54"/>
      <c r="C74" s="24"/>
      <c r="D74" s="9"/>
      <c r="E74" s="54"/>
      <c r="G74" s="24"/>
      <c r="H74" s="25"/>
      <c r="I74" s="54"/>
      <c r="J74" s="54"/>
      <c r="K74" s="24"/>
    </row>
    <row r="75" spans="1:11" x14ac:dyDescent="0.2">
      <c r="A75" s="54"/>
      <c r="B75" s="54"/>
      <c r="C75" s="24"/>
      <c r="D75" s="9"/>
      <c r="E75" s="54"/>
      <c r="G75" s="24"/>
      <c r="H75" s="25"/>
      <c r="I75" s="54"/>
      <c r="J75" s="54"/>
      <c r="K75" s="24"/>
    </row>
    <row r="76" spans="1:11" x14ac:dyDescent="0.2">
      <c r="A76" s="54"/>
      <c r="B76" s="54"/>
      <c r="C76" s="24"/>
      <c r="D76" s="9"/>
      <c r="E76" s="54"/>
      <c r="G76" s="24"/>
      <c r="H76" s="25"/>
      <c r="I76" s="54"/>
      <c r="J76" s="54"/>
      <c r="K76" s="24"/>
    </row>
    <row r="77" spans="1:11" x14ac:dyDescent="0.2">
      <c r="A77" s="54"/>
      <c r="B77" s="54"/>
      <c r="C77" s="24"/>
      <c r="D77" s="9"/>
      <c r="E77" s="54"/>
      <c r="G77" s="24"/>
      <c r="H77" s="25"/>
      <c r="I77" s="54"/>
      <c r="J77" s="54"/>
      <c r="K77" s="24"/>
    </row>
    <row r="78" spans="1:11" x14ac:dyDescent="0.2">
      <c r="A78" s="54"/>
      <c r="B78" s="54"/>
      <c r="C78" s="24"/>
      <c r="D78" s="9"/>
      <c r="E78" s="54"/>
      <c r="G78" s="24"/>
      <c r="H78" s="25"/>
      <c r="I78" s="54"/>
      <c r="J78" s="54"/>
      <c r="K78" s="24"/>
    </row>
    <row r="79" spans="1:11" x14ac:dyDescent="0.2">
      <c r="A79" s="54"/>
      <c r="B79" s="54"/>
      <c r="C79" s="24"/>
      <c r="D79" s="9"/>
      <c r="E79" s="54"/>
      <c r="G79" s="24"/>
      <c r="H79" s="25"/>
      <c r="I79" s="54"/>
      <c r="J79" s="54"/>
      <c r="K79" s="24"/>
    </row>
    <row r="80" spans="1:11" x14ac:dyDescent="0.2">
      <c r="A80" s="54"/>
      <c r="B80" s="54"/>
      <c r="C80" s="24"/>
      <c r="D80" s="9"/>
      <c r="E80" s="54"/>
      <c r="G80" s="24"/>
      <c r="H80" s="25"/>
      <c r="I80" s="54"/>
      <c r="J80" s="54"/>
      <c r="K80" s="24"/>
    </row>
    <row r="81" spans="1:11" x14ac:dyDescent="0.2">
      <c r="A81" s="54"/>
      <c r="B81" s="54"/>
      <c r="C81" s="24"/>
      <c r="D81" s="9"/>
      <c r="E81" s="54"/>
      <c r="G81" s="24"/>
      <c r="H81" s="25"/>
      <c r="I81" s="54"/>
      <c r="J81" s="54"/>
      <c r="K81" s="24"/>
    </row>
    <row r="82" spans="1:11" x14ac:dyDescent="0.2">
      <c r="A82" s="54"/>
      <c r="B82" s="54"/>
      <c r="C82" s="24"/>
      <c r="D82" s="9"/>
      <c r="E82" s="54"/>
      <c r="G82" s="24"/>
      <c r="H82" s="25"/>
      <c r="I82" s="54"/>
      <c r="J82" s="54"/>
      <c r="K82" s="24"/>
    </row>
    <row r="83" spans="1:11" x14ac:dyDescent="0.2">
      <c r="A83" s="54"/>
      <c r="B83" s="54"/>
      <c r="C83" s="24"/>
      <c r="D83" s="9"/>
      <c r="E83" s="54"/>
      <c r="G83" s="24"/>
      <c r="H83" s="25"/>
      <c r="I83" s="54"/>
      <c r="J83" s="54"/>
      <c r="K83" s="24"/>
    </row>
    <row r="84" spans="1:11" x14ac:dyDescent="0.2">
      <c r="A84" s="54"/>
      <c r="B84" s="54"/>
      <c r="C84" s="24"/>
      <c r="D84" s="9"/>
      <c r="E84" s="54"/>
      <c r="G84" s="24"/>
      <c r="H84" s="25"/>
      <c r="I84" s="54"/>
      <c r="J84" s="54"/>
      <c r="K84" s="24"/>
    </row>
    <row r="85" spans="1:11" x14ac:dyDescent="0.2">
      <c r="A85" s="53"/>
      <c r="B85" s="54"/>
      <c r="C85" s="54"/>
      <c r="J85" s="54"/>
      <c r="K85" s="54"/>
    </row>
    <row r="86" spans="1:11" x14ac:dyDescent="0.2">
      <c r="A86" s="53"/>
      <c r="B86" s="54"/>
      <c r="C86" s="54" t="e">
        <f>AVERAGE(C65:C85)</f>
        <v>#DIV/0!</v>
      </c>
      <c r="G86" s="54" t="e">
        <f>AVERAGE(G65:G85)</f>
        <v>#DIV/0!</v>
      </c>
      <c r="J86" s="54"/>
      <c r="K86" s="54" t="e">
        <f>AVERAGE(K65:K85)</f>
        <v>#DIV/0!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161"/>
  <sheetViews>
    <sheetView tabSelected="1" topLeftCell="A67" zoomScale="90" zoomScaleNormal="90" workbookViewId="0">
      <selection activeCell="J118" sqref="J118"/>
    </sheetView>
  </sheetViews>
  <sheetFormatPr defaultRowHeight="12.75" x14ac:dyDescent="0.2"/>
  <cols>
    <col min="1" max="1" width="20.42578125" style="4" customWidth="1"/>
    <col min="2" max="24" width="10.7109375" style="4" customWidth="1"/>
    <col min="25" max="25" width="10.7109375" style="13" customWidth="1"/>
    <col min="26" max="26" width="10.7109375" style="4" customWidth="1"/>
    <col min="27" max="27" width="10.7109375" style="13" customWidth="1"/>
    <col min="28" max="30" width="10.7109375" style="9" customWidth="1"/>
    <col min="31" max="35" width="10.7109375" style="4" customWidth="1"/>
    <col min="36" max="36" width="10.7109375" style="12" customWidth="1"/>
    <col min="37" max="38" width="10.7109375" style="4" customWidth="1"/>
    <col min="39" max="39" width="10.7109375" style="25" customWidth="1"/>
    <col min="40" max="47" width="10.7109375" style="4" customWidth="1"/>
    <col min="48" max="51" width="10.7109375" style="11" customWidth="1"/>
    <col min="52" max="52" width="10.7109375" style="4" customWidth="1"/>
    <col min="53" max="55" width="10.7109375" style="9" customWidth="1"/>
    <col min="56" max="59" width="10.7109375" style="4" customWidth="1"/>
    <col min="60" max="60" width="10.7109375" style="20" customWidth="1"/>
    <col min="61" max="62" width="10.7109375" style="4" customWidth="1"/>
    <col min="63" max="63" width="10.7109375" style="25" customWidth="1"/>
    <col min="64" max="66" width="10.7109375" style="4" customWidth="1"/>
    <col min="67" max="70" width="10.7109375" style="11" customWidth="1"/>
    <col min="71" max="71" width="4.85546875" style="11" customWidth="1"/>
    <col min="72" max="72" width="10.7109375" style="11" customWidth="1"/>
    <col min="73" max="73" width="10.7109375" style="38" customWidth="1"/>
    <col min="74" max="74" width="10.7109375" style="45" customWidth="1"/>
    <col min="75" max="75" width="10.7109375" style="34" customWidth="1"/>
    <col min="76" max="76" width="9.140625" style="22"/>
    <col min="77" max="78" width="10.7109375" style="4" customWidth="1"/>
    <col min="79" max="81" width="9.140625" style="4"/>
    <col min="82" max="82" width="10.140625" style="24" customWidth="1"/>
    <col min="83" max="83" width="10.7109375" style="11" customWidth="1"/>
    <col min="84" max="84" width="9.140625" style="49"/>
    <col min="85" max="85" width="12.28515625" style="7" customWidth="1"/>
    <col min="86" max="86" width="9.140625" style="22"/>
    <col min="87" max="16384" width="9.140625" style="4"/>
  </cols>
  <sheetData>
    <row r="1" spans="1:139" s="5" customFormat="1" ht="15" customHeight="1" x14ac:dyDescent="0.2">
      <c r="A1" s="26" t="s">
        <v>84</v>
      </c>
      <c r="D1" s="6"/>
      <c r="E1" s="6"/>
      <c r="G1" s="16"/>
      <c r="H1" s="9"/>
      <c r="L1" s="6"/>
      <c r="M1" s="16"/>
      <c r="N1" s="17"/>
      <c r="O1" s="16"/>
      <c r="P1" s="16"/>
      <c r="Q1" s="16"/>
      <c r="R1" s="16"/>
      <c r="S1" s="16"/>
      <c r="T1" s="16"/>
      <c r="U1" s="16"/>
      <c r="V1" s="16"/>
      <c r="W1" s="16"/>
      <c r="X1" s="16"/>
      <c r="Y1" s="27"/>
      <c r="Z1" s="16"/>
      <c r="AA1" s="27"/>
      <c r="AB1" s="6"/>
      <c r="AC1" s="6"/>
      <c r="AD1" s="6"/>
      <c r="AE1" s="16"/>
      <c r="AF1" s="16"/>
      <c r="AG1" s="16"/>
      <c r="AH1" s="16"/>
      <c r="AI1" s="16"/>
      <c r="AJ1" s="17"/>
      <c r="AK1" s="16"/>
      <c r="AL1" s="16"/>
      <c r="AM1" s="39"/>
      <c r="AN1" s="16"/>
      <c r="AO1" s="16"/>
      <c r="AP1" s="16"/>
      <c r="AQ1" s="16"/>
      <c r="AR1" s="16"/>
      <c r="AS1" s="16"/>
      <c r="AT1" s="16"/>
      <c r="AU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41"/>
      <c r="BI1" s="27"/>
      <c r="BJ1" s="27"/>
      <c r="BK1" s="28"/>
      <c r="BL1" s="27"/>
      <c r="BM1" s="27"/>
      <c r="BN1" s="27"/>
      <c r="BO1" s="27"/>
      <c r="BP1" s="27"/>
      <c r="BQ1" s="27"/>
      <c r="BR1" s="27"/>
      <c r="BS1" s="27"/>
      <c r="BT1" s="27"/>
      <c r="BU1" s="15"/>
      <c r="BV1" s="51"/>
      <c r="BW1" s="29"/>
      <c r="BX1" s="30"/>
      <c r="BY1" s="27"/>
      <c r="BZ1" s="27"/>
      <c r="CA1" s="27"/>
      <c r="CB1" s="27"/>
      <c r="CC1" s="27"/>
      <c r="CD1" s="43" t="s">
        <v>83</v>
      </c>
      <c r="CE1" s="18"/>
      <c r="CF1" s="46"/>
      <c r="CG1" s="29"/>
      <c r="CH1" s="40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</row>
    <row r="2" spans="1:139" s="34" customFormat="1" ht="67.5" customHeight="1" x14ac:dyDescent="0.2">
      <c r="A2" s="3" t="s">
        <v>80</v>
      </c>
      <c r="B2" s="31" t="s">
        <v>0</v>
      </c>
      <c r="C2" s="31" t="s">
        <v>1</v>
      </c>
      <c r="D2" s="8" t="s">
        <v>2</v>
      </c>
      <c r="E2" s="31" t="s">
        <v>3</v>
      </c>
      <c r="F2" s="31" t="s">
        <v>4</v>
      </c>
      <c r="G2" s="31" t="s">
        <v>60</v>
      </c>
      <c r="H2" s="31" t="s">
        <v>61</v>
      </c>
      <c r="I2" s="31" t="s">
        <v>5</v>
      </c>
      <c r="J2" s="1" t="s">
        <v>6</v>
      </c>
      <c r="K2" s="1" t="s">
        <v>7</v>
      </c>
      <c r="L2" s="1" t="s">
        <v>8</v>
      </c>
      <c r="M2" s="1" t="s">
        <v>9</v>
      </c>
      <c r="N2" s="1" t="s">
        <v>62</v>
      </c>
      <c r="O2" s="1" t="s">
        <v>63</v>
      </c>
      <c r="P2" s="1" t="s">
        <v>64</v>
      </c>
      <c r="Q2" s="1" t="s">
        <v>65</v>
      </c>
      <c r="R2" s="1" t="s">
        <v>10</v>
      </c>
      <c r="S2" s="1" t="s">
        <v>11</v>
      </c>
      <c r="T2" s="1" t="s">
        <v>12</v>
      </c>
      <c r="U2" s="1" t="s">
        <v>13</v>
      </c>
      <c r="V2" s="1" t="s">
        <v>14</v>
      </c>
      <c r="W2" s="1" t="s">
        <v>15</v>
      </c>
      <c r="X2" s="31" t="s">
        <v>16</v>
      </c>
      <c r="Y2" s="32" t="s">
        <v>77</v>
      </c>
      <c r="Z2" s="31" t="s">
        <v>17</v>
      </c>
      <c r="AA2" s="32" t="s">
        <v>76</v>
      </c>
      <c r="AB2" s="8" t="s">
        <v>72</v>
      </c>
      <c r="AC2" s="8" t="s">
        <v>73</v>
      </c>
      <c r="AD2" s="8" t="s">
        <v>67</v>
      </c>
      <c r="AE2" s="31" t="s">
        <v>68</v>
      </c>
      <c r="AF2" s="31" t="s">
        <v>69</v>
      </c>
      <c r="AG2" s="31" t="s">
        <v>70</v>
      </c>
      <c r="AH2" s="31" t="s">
        <v>71</v>
      </c>
      <c r="AI2" s="31" t="s">
        <v>74</v>
      </c>
      <c r="AJ2" s="19" t="s">
        <v>75</v>
      </c>
      <c r="AK2" s="31" t="s">
        <v>18</v>
      </c>
      <c r="AL2" s="31" t="s">
        <v>19</v>
      </c>
      <c r="AM2" s="31" t="s">
        <v>20</v>
      </c>
      <c r="AN2" s="31" t="s">
        <v>21</v>
      </c>
      <c r="AO2" s="31" t="s">
        <v>22</v>
      </c>
      <c r="AP2" s="31" t="s">
        <v>23</v>
      </c>
      <c r="AQ2" s="31" t="s">
        <v>24</v>
      </c>
      <c r="AR2" s="31" t="s">
        <v>25</v>
      </c>
      <c r="AS2" s="19" t="s">
        <v>26</v>
      </c>
      <c r="AT2" s="31" t="s">
        <v>27</v>
      </c>
      <c r="AU2" s="31" t="s">
        <v>28</v>
      </c>
      <c r="AV2" s="31" t="s">
        <v>29</v>
      </c>
      <c r="AW2" s="31" t="s">
        <v>30</v>
      </c>
      <c r="AX2" s="31" t="s">
        <v>31</v>
      </c>
      <c r="AY2" s="31" t="s">
        <v>32</v>
      </c>
      <c r="AZ2" s="31" t="s">
        <v>33</v>
      </c>
      <c r="BA2" s="1" t="s">
        <v>34</v>
      </c>
      <c r="BB2" s="1" t="s">
        <v>35</v>
      </c>
      <c r="BC2" s="1" t="s">
        <v>36</v>
      </c>
      <c r="BD2" s="1" t="s">
        <v>37</v>
      </c>
      <c r="BE2" s="1" t="s">
        <v>38</v>
      </c>
      <c r="BF2" s="1" t="s">
        <v>39</v>
      </c>
      <c r="BG2" s="1" t="s">
        <v>40</v>
      </c>
      <c r="BH2" s="42" t="s">
        <v>41</v>
      </c>
      <c r="BI2" s="31" t="s">
        <v>42</v>
      </c>
      <c r="BJ2" s="33" t="s">
        <v>66</v>
      </c>
      <c r="BK2" s="1" t="s">
        <v>43</v>
      </c>
      <c r="BL2" s="1" t="s">
        <v>44</v>
      </c>
      <c r="BM2" s="8" t="s">
        <v>45</v>
      </c>
      <c r="BN2" s="8" t="s">
        <v>46</v>
      </c>
      <c r="BO2" s="31" t="s">
        <v>47</v>
      </c>
      <c r="BP2" s="31" t="s">
        <v>48</v>
      </c>
      <c r="BQ2" s="31" t="s">
        <v>49</v>
      </c>
      <c r="BR2" s="31" t="s">
        <v>50</v>
      </c>
      <c r="BS2" s="31"/>
      <c r="BT2" s="31" t="s">
        <v>51</v>
      </c>
      <c r="BU2" s="37" t="s">
        <v>79</v>
      </c>
      <c r="BV2" s="44" t="s">
        <v>58</v>
      </c>
      <c r="BW2" s="1" t="s">
        <v>52</v>
      </c>
      <c r="BX2" s="35" t="s">
        <v>82</v>
      </c>
      <c r="BY2" s="8" t="s">
        <v>53</v>
      </c>
      <c r="BZ2" s="8" t="s">
        <v>54</v>
      </c>
      <c r="CA2" s="8" t="s">
        <v>55</v>
      </c>
      <c r="CB2" s="8" t="s">
        <v>56</v>
      </c>
      <c r="CC2" s="8" t="s">
        <v>78</v>
      </c>
      <c r="CD2" s="1" t="s">
        <v>57</v>
      </c>
      <c r="CE2" s="31" t="s">
        <v>81</v>
      </c>
      <c r="CF2" s="47"/>
      <c r="CG2" s="1" t="s">
        <v>59</v>
      </c>
      <c r="CH2" s="35"/>
    </row>
    <row r="3" spans="1:139" ht="15" customHeight="1" x14ac:dyDescent="0.2">
      <c r="A3" s="4">
        <v>1</v>
      </c>
      <c r="B3" s="4">
        <v>4042011</v>
      </c>
      <c r="C3" s="4">
        <v>1</v>
      </c>
      <c r="D3" s="4">
        <v>40.450000000000003</v>
      </c>
      <c r="E3" s="4">
        <v>2.69</v>
      </c>
      <c r="F3" s="4">
        <v>3</v>
      </c>
      <c r="G3" s="2">
        <v>3.1331565948847997</v>
      </c>
      <c r="H3" s="10">
        <v>1.736968814968842</v>
      </c>
      <c r="I3" s="11">
        <v>995.67158583440721</v>
      </c>
      <c r="J3" s="2">
        <v>0.55261551431220413</v>
      </c>
      <c r="K3" s="2">
        <v>-3.1825646995640788</v>
      </c>
      <c r="L3" s="2">
        <v>-1.7509443391812576E-4</v>
      </c>
      <c r="M3" s="2">
        <v>24.030149548239766</v>
      </c>
      <c r="N3" s="2">
        <v>2.119268275334822</v>
      </c>
      <c r="O3" s="2">
        <v>12.277614847915652</v>
      </c>
      <c r="P3" s="2">
        <v>0.26098791216333134</v>
      </c>
      <c r="Q3" s="2">
        <v>577.58981434209977</v>
      </c>
      <c r="R3" s="2">
        <v>-1.9287197946496071</v>
      </c>
      <c r="S3" s="2">
        <v>0.10492875166691139</v>
      </c>
      <c r="T3" s="2">
        <v>13.129420545211087</v>
      </c>
      <c r="U3" s="2">
        <v>0.18096468440370894</v>
      </c>
      <c r="V3" s="2">
        <v>-76.245800412545137</v>
      </c>
      <c r="W3" s="2">
        <v>5.7825847220350057E-2</v>
      </c>
      <c r="X3" s="12">
        <v>35.969951584750063</v>
      </c>
      <c r="Y3" s="13">
        <v>5.7109489981460159E-7</v>
      </c>
      <c r="Z3" s="12">
        <v>-79.093430165853945</v>
      </c>
      <c r="AA3" s="13">
        <v>8.3066763008850916E-7</v>
      </c>
      <c r="AB3" s="9">
        <v>384.10993301485013</v>
      </c>
      <c r="AC3" s="9">
        <v>1.3550935365162857</v>
      </c>
      <c r="AD3" s="9">
        <v>481.45000000000005</v>
      </c>
      <c r="AE3" s="2">
        <v>35.418999999999997</v>
      </c>
      <c r="AF3" s="2">
        <v>8.9615862785862763</v>
      </c>
      <c r="AG3" s="2">
        <v>5.336746875568922</v>
      </c>
      <c r="AH3" s="2">
        <v>1.732</v>
      </c>
      <c r="AI3" s="2">
        <v>1.736968814968842</v>
      </c>
      <c r="AJ3" s="12">
        <v>1.0767739476984532E-3</v>
      </c>
      <c r="AK3" s="2">
        <v>2.2667011112265425</v>
      </c>
      <c r="AL3" s="2">
        <v>0.52973229625770046</v>
      </c>
      <c r="AM3" s="24">
        <v>3.4468004957123317</v>
      </c>
      <c r="AN3" s="11">
        <v>298.39426212482203</v>
      </c>
      <c r="AO3" s="11">
        <v>232.10839590958273</v>
      </c>
      <c r="AP3" s="11">
        <v>170.14946636345292</v>
      </c>
      <c r="AQ3" s="2">
        <v>21.043361314187614</v>
      </c>
      <c r="AR3" s="2">
        <v>20.373906505319454</v>
      </c>
      <c r="AS3" s="12">
        <v>0.14822333373505353</v>
      </c>
      <c r="AT3" s="4">
        <v>4</v>
      </c>
      <c r="AU3" s="4">
        <v>4</v>
      </c>
      <c r="AV3" s="11">
        <v>3</v>
      </c>
      <c r="AW3" s="11">
        <v>3</v>
      </c>
      <c r="AX3" s="11">
        <v>4</v>
      </c>
      <c r="AY3" s="11">
        <v>3.5</v>
      </c>
      <c r="AZ3" s="4">
        <v>4</v>
      </c>
      <c r="BA3" s="4">
        <v>6.85</v>
      </c>
      <c r="BB3" s="4">
        <v>3.87</v>
      </c>
      <c r="BC3" s="4">
        <v>145</v>
      </c>
      <c r="BD3" s="4">
        <v>10</v>
      </c>
      <c r="BE3" s="4">
        <v>0</v>
      </c>
      <c r="BF3" s="4">
        <v>60</v>
      </c>
      <c r="BG3" s="4">
        <v>2</v>
      </c>
      <c r="BH3" s="20">
        <v>1.3961877799159574</v>
      </c>
      <c r="BI3" s="2">
        <v>10.315748675710854</v>
      </c>
      <c r="BJ3" s="14">
        <v>8.9874643828602744E-4</v>
      </c>
      <c r="BK3" s="24">
        <v>7.302507897694916</v>
      </c>
      <c r="BL3" s="2">
        <v>0.96770205865636116</v>
      </c>
      <c r="BM3" s="4">
        <v>15</v>
      </c>
      <c r="BN3" s="4">
        <v>1594</v>
      </c>
      <c r="BO3" s="12">
        <v>1.0040854430500419</v>
      </c>
      <c r="BP3" s="11">
        <v>0.37648605767747312</v>
      </c>
      <c r="BQ3" s="11">
        <v>23.15</v>
      </c>
      <c r="BR3" s="11">
        <v>25.45</v>
      </c>
      <c r="BT3" s="11">
        <f t="shared" ref="BT3:BT22" si="0">BK3/2</f>
        <v>3.651253948847458</v>
      </c>
      <c r="BU3" s="38">
        <v>0.6</v>
      </c>
      <c r="BV3" s="50">
        <f t="shared" ref="BV3:BV22" si="1">AM3*BB3*BJ3*6.2832*BA3</f>
        <v>0.5159834232289352</v>
      </c>
      <c r="BW3" s="7">
        <f t="shared" ref="BW3:BW22" si="2">AM3*BK3*BJ3*6.2832*BT3</f>
        <v>0.51897721119381368</v>
      </c>
      <c r="BX3" s="22">
        <f t="shared" ref="BX3:BX22" si="3">-(($BU3-$BV3)/$BU3)*100</f>
        <v>-14.002762795177464</v>
      </c>
      <c r="BY3" s="11">
        <v>6.9201269945677861</v>
      </c>
      <c r="BZ3" s="11">
        <v>39.853661593121586</v>
      </c>
      <c r="CA3" s="11">
        <v>23.201166850399819</v>
      </c>
      <c r="CB3" s="11">
        <v>33.134700191489721</v>
      </c>
      <c r="CC3" s="11"/>
      <c r="CD3" s="21">
        <v>0.71899999999999997</v>
      </c>
      <c r="CE3" s="23">
        <v>0.12757136022962845</v>
      </c>
      <c r="CF3" s="48"/>
      <c r="CG3" s="7">
        <f t="shared" ref="CG3:CG22" si="4">IF(CH3=1,"",(AVERAGE(BV3,CD3)))</f>
        <v>0.61749171161446759</v>
      </c>
    </row>
    <row r="4" spans="1:139" ht="15" customHeight="1" x14ac:dyDescent="0.2">
      <c r="A4" s="4">
        <v>2</v>
      </c>
      <c r="B4" s="4">
        <v>4042011</v>
      </c>
      <c r="C4" s="4">
        <v>3</v>
      </c>
      <c r="D4" s="4">
        <v>59.83</v>
      </c>
      <c r="E4" s="4">
        <v>2.69</v>
      </c>
      <c r="F4" s="4">
        <v>3</v>
      </c>
      <c r="G4" s="2">
        <v>2.7242652760053252</v>
      </c>
      <c r="H4" s="10">
        <v>1.7625041876046987</v>
      </c>
      <c r="I4" s="11">
        <v>995.85675562609003</v>
      </c>
      <c r="J4" s="2">
        <v>-7.3284483554077713E-3</v>
      </c>
      <c r="K4" s="2">
        <v>-2.4182808786238876</v>
      </c>
      <c r="L4" s="2">
        <v>-5.1494025551561485E-3</v>
      </c>
      <c r="M4" s="2">
        <v>24.22932987534498</v>
      </c>
      <c r="N4" s="2">
        <v>1.2064303075982439</v>
      </c>
      <c r="O4" s="2">
        <v>6.8854850726428989</v>
      </c>
      <c r="P4" s="2">
        <v>0.16637119216745544</v>
      </c>
      <c r="Q4" s="2">
        <v>587.18498832093326</v>
      </c>
      <c r="R4" s="2">
        <v>4.686469811374528E-2</v>
      </c>
      <c r="S4" s="2">
        <v>-2.6020749176558038E-2</v>
      </c>
      <c r="T4" s="2">
        <v>-0.24224831292764404</v>
      </c>
      <c r="U4" s="2">
        <v>0.1042075780279824</v>
      </c>
      <c r="V4" s="2">
        <v>-58.458517739687977</v>
      </c>
      <c r="W4" s="2">
        <v>-8.6419542121339274E-2</v>
      </c>
      <c r="X4" s="12">
        <v>35.970025409067532</v>
      </c>
      <c r="Y4" s="13">
        <v>1.2620680096854155E-6</v>
      </c>
      <c r="Z4" s="12">
        <v>-79.093354012203363</v>
      </c>
      <c r="AA4" s="13">
        <v>1.3396815170784887E-6</v>
      </c>
      <c r="AB4" s="9">
        <v>385.79217401489251</v>
      </c>
      <c r="AC4" s="9">
        <v>1.9990730353106481</v>
      </c>
      <c r="AD4" s="9">
        <v>597.65</v>
      </c>
      <c r="AE4" s="2">
        <v>21.28</v>
      </c>
      <c r="AF4" s="2">
        <v>5.7651474036850896</v>
      </c>
      <c r="AG4" s="2">
        <v>2.2959552752365862</v>
      </c>
      <c r="AH4" s="2">
        <v>1.758</v>
      </c>
      <c r="AI4" s="2">
        <v>1.7625041876046987</v>
      </c>
      <c r="AJ4" s="12">
        <v>1.0738186352404818E-3</v>
      </c>
      <c r="AK4" s="2">
        <v>2.1480838283275943</v>
      </c>
      <c r="AL4" s="2">
        <v>0.38557964072289552</v>
      </c>
      <c r="AM4" s="24">
        <v>2.6471916045434609</v>
      </c>
      <c r="AN4" s="11">
        <v>298.75552162636285</v>
      </c>
      <c r="AO4" s="11">
        <v>215.94088508273671</v>
      </c>
      <c r="AP4" s="11">
        <v>180.1736307320931</v>
      </c>
      <c r="AQ4" s="2">
        <v>23.383974965885375</v>
      </c>
      <c r="AR4" s="2">
        <v>25.238249364863947</v>
      </c>
      <c r="AS4" s="12">
        <v>0.15407679756589726</v>
      </c>
      <c r="AT4" s="4">
        <v>3</v>
      </c>
      <c r="AU4" s="4">
        <v>3</v>
      </c>
      <c r="AV4" s="11">
        <v>3</v>
      </c>
      <c r="AW4" s="11">
        <v>2</v>
      </c>
      <c r="AX4" s="11">
        <v>4</v>
      </c>
      <c r="AY4" s="11">
        <v>3.5</v>
      </c>
      <c r="AZ4" s="4">
        <v>4</v>
      </c>
      <c r="BA4" s="4">
        <v>9.77</v>
      </c>
      <c r="BB4" s="4">
        <v>5.55</v>
      </c>
      <c r="BC4" s="4">
        <v>185</v>
      </c>
      <c r="BD4" s="4">
        <v>10</v>
      </c>
      <c r="BE4" s="4">
        <v>0</v>
      </c>
      <c r="BF4" s="4">
        <v>60</v>
      </c>
      <c r="BG4" s="4">
        <v>2</v>
      </c>
      <c r="BH4" s="20">
        <v>0.96176108840062624</v>
      </c>
      <c r="BI4" s="2">
        <v>12.277763723741984</v>
      </c>
      <c r="BJ4" s="14">
        <v>6.1846601398609551E-4</v>
      </c>
      <c r="BK4" s="24">
        <v>12.870101592860811</v>
      </c>
      <c r="BL4" s="2">
        <v>0.98174204049662472</v>
      </c>
      <c r="BM4" s="4">
        <v>19</v>
      </c>
      <c r="BN4" s="4">
        <v>1672</v>
      </c>
      <c r="BO4" s="12">
        <v>1.0046277316974073</v>
      </c>
      <c r="BP4" s="11">
        <v>0.35294834536578612</v>
      </c>
      <c r="BQ4" s="11">
        <v>23.51</v>
      </c>
      <c r="BR4" s="11">
        <v>26.54</v>
      </c>
      <c r="BT4" s="11">
        <f t="shared" si="0"/>
        <v>6.4350507964304056</v>
      </c>
      <c r="BU4" s="38">
        <v>0.6</v>
      </c>
      <c r="BV4" s="50">
        <f t="shared" si="1"/>
        <v>0.5577886164676904</v>
      </c>
      <c r="BW4" s="7">
        <f t="shared" si="2"/>
        <v>0.85195381993156671</v>
      </c>
      <c r="BX4" s="22">
        <f t="shared" si="3"/>
        <v>-7.0352305887182638</v>
      </c>
      <c r="BY4" s="11">
        <v>-0.18131022719705248</v>
      </c>
      <c r="BZ4" s="11">
        <v>59.829725275999003</v>
      </c>
      <c r="CA4" s="11">
        <v>-5.2145280885923917</v>
      </c>
      <c r="CB4" s="11">
        <v>59.602328786829133</v>
      </c>
      <c r="CC4" s="11"/>
      <c r="CD4" s="21">
        <v>1.002</v>
      </c>
      <c r="CE4" s="23">
        <v>0.51912786518648668</v>
      </c>
      <c r="CF4" s="48"/>
      <c r="CG4" s="7">
        <f t="shared" si="4"/>
        <v>0.7798943082338452</v>
      </c>
    </row>
    <row r="5" spans="1:139" ht="15" customHeight="1" x14ac:dyDescent="0.2">
      <c r="A5" s="4">
        <v>3</v>
      </c>
      <c r="B5" s="4">
        <v>4042011</v>
      </c>
      <c r="C5" s="4">
        <v>5</v>
      </c>
      <c r="D5" s="4">
        <v>35.18</v>
      </c>
      <c r="E5" s="4">
        <v>2.69</v>
      </c>
      <c r="F5" s="4">
        <v>3</v>
      </c>
      <c r="G5" s="2">
        <v>4.2487365356999636</v>
      </c>
      <c r="H5" s="10">
        <v>1.7551388012618157</v>
      </c>
      <c r="I5" s="11">
        <v>994.25809553828276</v>
      </c>
      <c r="J5" s="2">
        <v>-0.82779494676862253</v>
      </c>
      <c r="K5" s="2">
        <v>-2.4424552395696968</v>
      </c>
      <c r="L5" s="2">
        <v>-6.2870391689183805E-2</v>
      </c>
      <c r="M5" s="2">
        <v>25.141347942613947</v>
      </c>
      <c r="N5" s="2">
        <v>1.2451791075457599</v>
      </c>
      <c r="O5" s="2">
        <v>7.2081079155374441</v>
      </c>
      <c r="P5" s="2">
        <v>0.24927698448417077</v>
      </c>
      <c r="Q5" s="2">
        <v>632.13330025225139</v>
      </c>
      <c r="R5" s="2">
        <v>2.1325826674985606</v>
      </c>
      <c r="S5" s="2">
        <v>7.3508661729157015E-2</v>
      </c>
      <c r="T5" s="2">
        <v>-20.789382756827489</v>
      </c>
      <c r="U5" s="2">
        <v>0.25728086580270865</v>
      </c>
      <c r="V5" s="2">
        <v>-61.28328945758232</v>
      </c>
      <c r="W5" s="2">
        <v>-1.5479804210039712</v>
      </c>
      <c r="X5" s="12">
        <v>35.969815416124902</v>
      </c>
      <c r="Y5" s="13">
        <v>7.5900738124896654E-7</v>
      </c>
      <c r="Z5" s="12">
        <v>-79.093477257907779</v>
      </c>
      <c r="AA5" s="13">
        <v>1.1622871013084741E-6</v>
      </c>
      <c r="AB5" s="9">
        <v>383.47036197382823</v>
      </c>
      <c r="AC5" s="9">
        <v>1.4811302984676264</v>
      </c>
      <c r="AD5" s="9">
        <v>317.15000000000003</v>
      </c>
      <c r="AE5" s="2">
        <v>25.373000000000001</v>
      </c>
      <c r="AF5" s="2">
        <v>10.773577287066249</v>
      </c>
      <c r="AG5" s="2">
        <v>3.5509492817781805</v>
      </c>
      <c r="AH5" s="2">
        <v>1.7509999999999999</v>
      </c>
      <c r="AI5" s="2">
        <v>1.7551388012618157</v>
      </c>
      <c r="AJ5" s="12">
        <v>1.0279214994893197E-3</v>
      </c>
      <c r="AK5" s="2">
        <v>2.7073807346681544</v>
      </c>
      <c r="AL5" s="2">
        <v>0.95224193340633878</v>
      </c>
      <c r="AM5" s="24">
        <v>2.6810689660219169</v>
      </c>
      <c r="AN5" s="11">
        <v>299.69411161913212</v>
      </c>
      <c r="AO5" s="11">
        <v>221.92796091746303</v>
      </c>
      <c r="AP5" s="11">
        <v>198.72250600091684</v>
      </c>
      <c r="AQ5" s="2">
        <v>18.980547085719003</v>
      </c>
      <c r="AR5" s="2">
        <v>16.86786645099988</v>
      </c>
      <c r="AS5" s="12">
        <v>0.18475514184578368</v>
      </c>
      <c r="AT5" s="4">
        <v>3</v>
      </c>
      <c r="AU5" s="4">
        <v>3</v>
      </c>
      <c r="AV5" s="11">
        <v>4</v>
      </c>
      <c r="AW5" s="11">
        <v>4</v>
      </c>
      <c r="AX5" s="11">
        <v>2</v>
      </c>
      <c r="AY5" s="11">
        <v>3</v>
      </c>
      <c r="AZ5" s="4">
        <v>3</v>
      </c>
      <c r="BA5" s="4">
        <v>7.47</v>
      </c>
      <c r="BB5" s="4">
        <v>4.0199999999999996</v>
      </c>
      <c r="BC5" s="4">
        <v>215</v>
      </c>
      <c r="BD5" s="4">
        <v>10</v>
      </c>
      <c r="BE5" s="4">
        <v>0</v>
      </c>
      <c r="BF5" s="4">
        <v>60</v>
      </c>
      <c r="BG5" s="4">
        <v>2</v>
      </c>
      <c r="BH5" s="20">
        <v>2.4935977344381475</v>
      </c>
      <c r="BI5" s="2">
        <v>11.661817086758063</v>
      </c>
      <c r="BJ5" s="14">
        <v>1.5959343577727403E-3</v>
      </c>
      <c r="BK5" s="24">
        <v>7.1852580138329607</v>
      </c>
      <c r="BL5" s="2">
        <v>0.96027144735453218</v>
      </c>
      <c r="BM5" s="4">
        <v>22</v>
      </c>
      <c r="BN5" s="4">
        <v>1609</v>
      </c>
      <c r="BO5" s="12">
        <v>1.0047026629709288</v>
      </c>
      <c r="BP5" s="11">
        <v>0.21431547284350108</v>
      </c>
      <c r="BQ5" s="11">
        <v>24.66</v>
      </c>
      <c r="BR5" s="11">
        <v>25.9</v>
      </c>
      <c r="BT5" s="11">
        <f t="shared" si="0"/>
        <v>3.5926290069164803</v>
      </c>
      <c r="BU5" s="38">
        <v>0.6</v>
      </c>
      <c r="BV5" s="50">
        <f t="shared" si="1"/>
        <v>0.80732899235708699</v>
      </c>
      <c r="BW5" s="7">
        <f t="shared" si="2"/>
        <v>0.6939986630541557</v>
      </c>
      <c r="BX5" s="22">
        <f t="shared" si="3"/>
        <v>34.55483205951451</v>
      </c>
      <c r="BY5" s="11">
        <v>-11.292253483971487</v>
      </c>
      <c r="BZ5" s="11">
        <v>33.31842450137362</v>
      </c>
      <c r="CA5" s="11">
        <v>-20.178419030829804</v>
      </c>
      <c r="CB5" s="11">
        <v>28.817768918086728</v>
      </c>
      <c r="CC5" s="11"/>
      <c r="CD5" s="21">
        <v>0.37930000000000003</v>
      </c>
      <c r="CE5" s="23">
        <v>0.74317968015051739</v>
      </c>
      <c r="CF5" s="48"/>
      <c r="CG5" s="7">
        <f t="shared" si="4"/>
        <v>0.59331449617854348</v>
      </c>
    </row>
    <row r="6" spans="1:139" ht="15" customHeight="1" x14ac:dyDescent="0.2">
      <c r="A6" s="4">
        <v>4</v>
      </c>
      <c r="B6" s="4">
        <v>4042011</v>
      </c>
      <c r="C6" s="4">
        <v>6</v>
      </c>
      <c r="D6" s="4">
        <v>97.44</v>
      </c>
      <c r="E6" s="4">
        <v>2.69</v>
      </c>
      <c r="F6" s="4">
        <v>3</v>
      </c>
      <c r="G6" s="2">
        <v>1.9572996507967482</v>
      </c>
      <c r="H6" s="10">
        <v>1.754316211878016</v>
      </c>
      <c r="I6" s="11">
        <v>994.08895572640733</v>
      </c>
      <c r="J6" s="2">
        <v>4.420898766803045E-3</v>
      </c>
      <c r="K6" s="2">
        <v>-3.3179140714379369</v>
      </c>
      <c r="L6" s="2">
        <v>-7.4436789977549035E-4</v>
      </c>
      <c r="M6" s="2">
        <v>25.442281039461172</v>
      </c>
      <c r="N6" s="2">
        <v>1.6800220040145877</v>
      </c>
      <c r="O6" s="2">
        <v>12.506901420945569</v>
      </c>
      <c r="P6" s="2">
        <v>0.22322629432107904</v>
      </c>
      <c r="Q6" s="2">
        <v>647.40145224574576</v>
      </c>
      <c r="R6" s="2">
        <v>-9.800261374205238E-2</v>
      </c>
      <c r="S6" s="2">
        <v>6.8468521795003581E-2</v>
      </c>
      <c r="T6" s="2">
        <v>0.11091536468187252</v>
      </c>
      <c r="U6" s="2">
        <v>0.1085417831768767</v>
      </c>
      <c r="V6" s="2">
        <v>-84.267686548854499</v>
      </c>
      <c r="W6" s="2">
        <v>2.5865108171620927E-2</v>
      </c>
      <c r="X6" s="12">
        <v>35.970417310582711</v>
      </c>
      <c r="Y6" s="13">
        <v>6.1839146918732785E-7</v>
      </c>
      <c r="Z6" s="12">
        <v>-79.093380921590423</v>
      </c>
      <c r="AA6" s="13">
        <v>8.0161939965749815E-7</v>
      </c>
      <c r="AB6" s="9">
        <v>382.9174663939682</v>
      </c>
      <c r="AC6" s="9">
        <v>1.4193621326050314</v>
      </c>
      <c r="AD6" s="9">
        <v>623.40000000000009</v>
      </c>
      <c r="AE6" s="2">
        <v>5.7389999999999999</v>
      </c>
      <c r="AF6" s="2">
        <v>2.7921878009630805</v>
      </c>
      <c r="AG6" s="2">
        <v>0.46294309621513891</v>
      </c>
      <c r="AH6" s="2">
        <v>1.748</v>
      </c>
      <c r="AI6" s="2">
        <v>1.754316211878016</v>
      </c>
      <c r="AJ6" s="12">
        <v>1.1044387642483407E-3</v>
      </c>
      <c r="AK6" s="2">
        <v>1.8774672762271516</v>
      </c>
      <c r="AL6" s="2">
        <v>0.12315106434913559</v>
      </c>
      <c r="AM6" s="24">
        <v>3.5485674461678669</v>
      </c>
      <c r="AN6" s="11">
        <v>300.03488931662372</v>
      </c>
      <c r="AO6" s="11">
        <v>217.36687793441956</v>
      </c>
      <c r="AP6" s="11">
        <v>179.92365724735754</v>
      </c>
      <c r="AQ6" s="2">
        <v>17.809654366129106</v>
      </c>
      <c r="AR6" s="2">
        <v>21.077566350421968</v>
      </c>
      <c r="AS6" s="12">
        <v>0.13314856458411836</v>
      </c>
      <c r="AT6" s="4">
        <v>4</v>
      </c>
      <c r="AU6" s="4">
        <v>4</v>
      </c>
      <c r="AV6" s="11">
        <v>4</v>
      </c>
      <c r="AW6" s="11">
        <v>3</v>
      </c>
      <c r="AX6" s="11">
        <v>4</v>
      </c>
      <c r="AY6" s="11">
        <v>4</v>
      </c>
      <c r="AZ6" s="4">
        <v>4</v>
      </c>
      <c r="BA6" s="4">
        <v>15.18</v>
      </c>
      <c r="BB6" s="4">
        <v>8.65</v>
      </c>
      <c r="BC6" s="4">
        <v>165</v>
      </c>
      <c r="BD6" s="4">
        <v>10</v>
      </c>
      <c r="BE6" s="4">
        <v>0</v>
      </c>
      <c r="BF6" s="4">
        <v>60</v>
      </c>
      <c r="BG6" s="4">
        <v>2</v>
      </c>
      <c r="BH6" s="20">
        <v>0.20298343891873216</v>
      </c>
      <c r="BI6" s="2">
        <v>17.600045956335357</v>
      </c>
      <c r="BJ6" s="14">
        <v>1.2974236182759167E-4</v>
      </c>
      <c r="BK6" s="24">
        <v>30.169097975066823</v>
      </c>
      <c r="BL6" s="2">
        <v>0.98573675098833224</v>
      </c>
      <c r="BM6" s="4">
        <v>17</v>
      </c>
      <c r="BN6" s="4">
        <v>2171</v>
      </c>
      <c r="BO6" s="12">
        <v>1.0048313649373002</v>
      </c>
      <c r="BP6" s="11">
        <v>0.30297709036932213</v>
      </c>
      <c r="BQ6" s="11">
        <v>24.69</v>
      </c>
      <c r="BR6" s="11">
        <v>26.64</v>
      </c>
      <c r="BT6" s="11">
        <f t="shared" si="0"/>
        <v>15.084548987533411</v>
      </c>
      <c r="BU6" s="38">
        <v>0.6</v>
      </c>
      <c r="BV6" s="50">
        <f t="shared" si="1"/>
        <v>0.37984256204301337</v>
      </c>
      <c r="BW6" s="7">
        <f t="shared" si="2"/>
        <v>1.3164682903029417</v>
      </c>
      <c r="BX6" s="22">
        <f t="shared" si="3"/>
        <v>-36.69290632616444</v>
      </c>
      <c r="BY6" s="11">
        <v>0.1298321740200955</v>
      </c>
      <c r="BZ6" s="11">
        <v>97.439913503689993</v>
      </c>
      <c r="CA6" s="11">
        <v>25.219327754789621</v>
      </c>
      <c r="CB6" s="11">
        <v>94.119812513606817</v>
      </c>
      <c r="CC6" s="11"/>
      <c r="CD6" s="21">
        <v>0.37519999999999998</v>
      </c>
      <c r="CE6" s="23">
        <v>0.42247907532881629</v>
      </c>
      <c r="CF6" s="48"/>
      <c r="CG6" s="7">
        <f t="shared" si="4"/>
        <v>0.37752128102150667</v>
      </c>
    </row>
    <row r="7" spans="1:139" ht="15" customHeight="1" x14ac:dyDescent="0.2">
      <c r="A7" s="4">
        <v>5</v>
      </c>
      <c r="B7" s="4">
        <v>4042011</v>
      </c>
      <c r="C7" s="4">
        <v>7</v>
      </c>
      <c r="D7" s="4">
        <v>56.99</v>
      </c>
      <c r="E7" s="4">
        <v>2.69</v>
      </c>
      <c r="F7" s="4">
        <v>3</v>
      </c>
      <c r="G7" s="2">
        <v>2.3332734103651989</v>
      </c>
      <c r="H7" s="10">
        <v>1.7504201834862219</v>
      </c>
      <c r="I7" s="11">
        <v>994.13947006505634</v>
      </c>
      <c r="J7" s="2">
        <v>0.36201332877110259</v>
      </c>
      <c r="K7" s="2">
        <v>-3.1004209267443588</v>
      </c>
      <c r="L7" s="2">
        <v>1.2071959450856385E-2</v>
      </c>
      <c r="M7" s="2">
        <v>25.496780049509393</v>
      </c>
      <c r="N7" s="2">
        <v>1.5094296350738599</v>
      </c>
      <c r="O7" s="2">
        <v>11.104715200628938</v>
      </c>
      <c r="P7" s="2">
        <v>0.25184679352612238</v>
      </c>
      <c r="Q7" s="2">
        <v>650.12407074358134</v>
      </c>
      <c r="R7" s="2">
        <v>-0.89117267168242187</v>
      </c>
      <c r="S7" s="2">
        <v>1.2147066414745711E-4</v>
      </c>
      <c r="T7" s="2">
        <v>9.2053348932934238</v>
      </c>
      <c r="U7" s="2">
        <v>6.0753786913854108E-2</v>
      </c>
      <c r="V7" s="2">
        <v>-79.006260678422308</v>
      </c>
      <c r="W7" s="2">
        <v>0.32879313377185093</v>
      </c>
      <c r="X7" s="12">
        <v>35.970036946174972</v>
      </c>
      <c r="Y7" s="13">
        <v>1.1942235323596461E-6</v>
      </c>
      <c r="Z7" s="12">
        <v>-79.093444770637433</v>
      </c>
      <c r="AA7" s="13">
        <v>8.0259239125630664E-7</v>
      </c>
      <c r="AB7" s="9">
        <v>381.84120491427478</v>
      </c>
      <c r="AC7" s="9">
        <v>1.3156388875637171</v>
      </c>
      <c r="AD7" s="9">
        <v>545.35</v>
      </c>
      <c r="AE7" s="2">
        <v>16.358000000000001</v>
      </c>
      <c r="AF7" s="2">
        <v>5.0381522935779843</v>
      </c>
      <c r="AG7" s="2">
        <v>1.8956422958713441</v>
      </c>
      <c r="AH7" s="2">
        <v>1.744</v>
      </c>
      <c r="AI7" s="2">
        <v>1.7504201834862219</v>
      </c>
      <c r="AJ7" s="12">
        <v>1.1252270862730669E-3</v>
      </c>
      <c r="AK7" s="2">
        <v>2.0695082974237664</v>
      </c>
      <c r="AL7" s="2">
        <v>0.31908811393754455</v>
      </c>
      <c r="AM7" s="24">
        <v>3.3446432780065005</v>
      </c>
      <c r="AN7" s="11">
        <v>300.0907444760233</v>
      </c>
      <c r="AO7" s="11">
        <v>224.71954715472239</v>
      </c>
      <c r="AP7" s="11">
        <v>173.3401499993391</v>
      </c>
      <c r="AQ7" s="2">
        <v>21.308969664650569</v>
      </c>
      <c r="AR7" s="2">
        <v>21.977104530464917</v>
      </c>
      <c r="AS7" s="12">
        <v>0.15000738084775311</v>
      </c>
      <c r="AT7" s="4">
        <v>4</v>
      </c>
      <c r="AU7" s="4">
        <v>4</v>
      </c>
      <c r="AV7" s="11">
        <v>3</v>
      </c>
      <c r="AW7" s="11">
        <v>3</v>
      </c>
      <c r="AX7" s="11">
        <v>4</v>
      </c>
      <c r="AY7" s="11">
        <v>3.5</v>
      </c>
      <c r="AZ7" s="4">
        <v>4</v>
      </c>
      <c r="BA7" s="4">
        <v>9.33</v>
      </c>
      <c r="BB7" s="4">
        <v>5.3</v>
      </c>
      <c r="BC7" s="4">
        <v>145</v>
      </c>
      <c r="BD7" s="4">
        <v>10</v>
      </c>
      <c r="BE7" s="4">
        <v>0</v>
      </c>
      <c r="BF7" s="4">
        <v>60</v>
      </c>
      <c r="BG7" s="4">
        <v>2</v>
      </c>
      <c r="BH7" s="20">
        <v>0.58285322687897723</v>
      </c>
      <c r="BI7" s="2">
        <v>17.324475178994234</v>
      </c>
      <c r="BJ7" s="14">
        <v>3.7249600992713701E-4</v>
      </c>
      <c r="BK7" s="24">
        <v>17.364517876387364</v>
      </c>
      <c r="BL7" s="2">
        <v>0.98703696662662366</v>
      </c>
      <c r="BM7" s="4">
        <v>15</v>
      </c>
      <c r="BN7" s="4">
        <v>2017</v>
      </c>
      <c r="BO7" s="12">
        <v>1.0048350242593427</v>
      </c>
      <c r="BP7" s="11">
        <v>0.19565622988157047</v>
      </c>
      <c r="BQ7" s="11">
        <v>25.04</v>
      </c>
      <c r="BR7" s="11">
        <v>26.31</v>
      </c>
      <c r="BT7" s="11">
        <f t="shared" si="0"/>
        <v>8.6822589381936819</v>
      </c>
      <c r="BU7" s="38">
        <v>0.6</v>
      </c>
      <c r="BV7" s="50">
        <f t="shared" si="1"/>
        <v>0.38708810630198925</v>
      </c>
      <c r="BW7" s="7">
        <f t="shared" si="2"/>
        <v>1.1801787150490242</v>
      </c>
      <c r="BX7" s="22">
        <f t="shared" si="3"/>
        <v>-35.485315616335122</v>
      </c>
      <c r="BY7" s="11">
        <v>6.6094006886409451</v>
      </c>
      <c r="BZ7" s="11">
        <v>56.60544075031121</v>
      </c>
      <c r="CA7" s="11">
        <v>32.688121107646118</v>
      </c>
      <c r="CB7" s="11">
        <v>46.683475004029646</v>
      </c>
      <c r="CC7" s="11"/>
      <c r="CD7" s="21">
        <v>0.42130000000000001</v>
      </c>
      <c r="CE7" s="23">
        <v>0.71046539474734571</v>
      </c>
      <c r="CF7" s="48"/>
      <c r="CG7" s="7">
        <f t="shared" si="4"/>
        <v>0.40419405315099466</v>
      </c>
    </row>
    <row r="8" spans="1:139" ht="15" customHeight="1" x14ac:dyDescent="0.2">
      <c r="A8" s="4">
        <v>6</v>
      </c>
      <c r="B8" s="4">
        <v>5050611</v>
      </c>
      <c r="C8" s="4">
        <v>1</v>
      </c>
      <c r="D8" s="4">
        <v>87.76</v>
      </c>
      <c r="E8" s="4">
        <v>2.69</v>
      </c>
      <c r="F8" s="4">
        <v>3</v>
      </c>
      <c r="G8" s="2">
        <v>2.1186213911397269</v>
      </c>
      <c r="H8" s="10">
        <v>1.838727272727275</v>
      </c>
      <c r="I8" s="11">
        <v>997.09341142018809</v>
      </c>
      <c r="J8" s="2">
        <v>-3.0960481551231139E-2</v>
      </c>
      <c r="K8" s="2">
        <v>-3.0637290966594373</v>
      </c>
      <c r="L8" s="2">
        <v>-8.4836633632687786E-3</v>
      </c>
      <c r="M8" s="2">
        <v>15.456057101024932</v>
      </c>
      <c r="N8" s="2">
        <v>1.937875446388744</v>
      </c>
      <c r="O8" s="2">
        <v>10.3791111870881</v>
      </c>
      <c r="P8" s="2">
        <v>0.27365526989078193</v>
      </c>
      <c r="Q8" s="2">
        <v>239.11323480234498</v>
      </c>
      <c r="R8" s="2">
        <v>0.32502528819962123</v>
      </c>
      <c r="S8" s="2">
        <v>0.11433388770706553</v>
      </c>
      <c r="T8" s="2">
        <v>-0.47008317518982606</v>
      </c>
      <c r="U8" s="2">
        <v>0.14807332683024854</v>
      </c>
      <c r="V8" s="2">
        <v>-47.219654200600552</v>
      </c>
      <c r="W8" s="2">
        <v>-2.0360850603586274E-2</v>
      </c>
      <c r="X8" s="12">
        <v>35.970235243090883</v>
      </c>
      <c r="Y8" s="13">
        <v>5.0551328209641191E-7</v>
      </c>
      <c r="Z8" s="12">
        <v>-79.092907961738661</v>
      </c>
      <c r="AA8" s="13">
        <v>8.6671923647850215E-7</v>
      </c>
      <c r="AB8" s="9">
        <v>388.3658824304531</v>
      </c>
      <c r="AC8" s="9">
        <v>1.5611318522830069</v>
      </c>
      <c r="AD8" s="9">
        <v>341.5</v>
      </c>
      <c r="AE8" s="2">
        <v>11.853999999999999</v>
      </c>
      <c r="AF8" s="2">
        <v>3.4362668621700889</v>
      </c>
      <c r="AG8" s="2">
        <v>1.3498098348803935</v>
      </c>
      <c r="AH8" s="2">
        <v>1.833</v>
      </c>
      <c r="AI8" s="2">
        <v>1.838727272727275</v>
      </c>
      <c r="AJ8" s="12">
        <v>1.1827639161233511E-3</v>
      </c>
      <c r="AK8" s="2">
        <v>1.9954616398243123</v>
      </c>
      <c r="AL8" s="2">
        <v>0.15673436709703736</v>
      </c>
      <c r="AM8" s="24">
        <v>3.3558776357581364</v>
      </c>
      <c r="AN8" s="11">
        <v>290.07781844802031</v>
      </c>
      <c r="AO8" s="11">
        <v>220.41839518261713</v>
      </c>
      <c r="AP8" s="11">
        <v>180.57898218253786</v>
      </c>
      <c r="AQ8" s="2">
        <v>23.994876693268608</v>
      </c>
      <c r="AR8" s="2">
        <v>24.178750736978923</v>
      </c>
      <c r="AS8" s="12">
        <v>0.15587284719028882</v>
      </c>
      <c r="AT8" s="4">
        <v>4</v>
      </c>
      <c r="AU8" s="4">
        <v>4</v>
      </c>
      <c r="AV8" s="11">
        <v>2</v>
      </c>
      <c r="AW8" s="11">
        <v>2</v>
      </c>
      <c r="AX8" s="11">
        <v>3</v>
      </c>
      <c r="AY8" s="11">
        <v>2.5</v>
      </c>
      <c r="AZ8" s="4">
        <v>3</v>
      </c>
      <c r="BA8" s="4">
        <v>16.84</v>
      </c>
      <c r="BB8" s="4">
        <v>9.2899999999999991</v>
      </c>
      <c r="BC8" s="4">
        <v>185</v>
      </c>
      <c r="BD8" s="4">
        <v>10</v>
      </c>
      <c r="BE8" s="4">
        <v>0</v>
      </c>
      <c r="BF8" s="4">
        <v>60</v>
      </c>
      <c r="BG8" s="4">
        <v>2</v>
      </c>
      <c r="BH8" s="20">
        <v>0.27989411841245171</v>
      </c>
      <c r="BI8" s="2">
        <v>15.997736677696743</v>
      </c>
      <c r="BJ8" s="14">
        <v>1.8560206435970703E-4</v>
      </c>
      <c r="BK8" s="24">
        <v>24.664192109891292</v>
      </c>
      <c r="BL8" s="2">
        <v>0.97798406265179094</v>
      </c>
      <c r="BM8" s="4">
        <v>19</v>
      </c>
      <c r="BN8" s="4">
        <v>1495</v>
      </c>
      <c r="BO8" s="12">
        <v>1.0050995511382501</v>
      </c>
      <c r="BP8" s="11">
        <v>0.47282811380651468</v>
      </c>
      <c r="BQ8" s="11">
        <v>14.36</v>
      </c>
      <c r="BR8" s="11">
        <v>17.72</v>
      </c>
      <c r="BT8" s="11">
        <f t="shared" si="0"/>
        <v>12.332096054945646</v>
      </c>
      <c r="BU8" s="38">
        <v>0.6</v>
      </c>
      <c r="BV8" s="50">
        <f t="shared" si="1"/>
        <v>0.61224832316578126</v>
      </c>
      <c r="BW8" s="7">
        <f t="shared" si="2"/>
        <v>1.1903470402966827</v>
      </c>
      <c r="BX8" s="22">
        <f t="shared" si="3"/>
        <v>2.0413871942968806</v>
      </c>
      <c r="BY8" s="11">
        <v>-0.8868124670880726</v>
      </c>
      <c r="BZ8" s="11">
        <v>87.755519277411935</v>
      </c>
      <c r="CA8" s="11">
        <v>-7.6487879835344872</v>
      </c>
      <c r="CB8" s="11">
        <v>87.426046704531601</v>
      </c>
      <c r="CC8" s="11"/>
      <c r="CD8" s="21">
        <v>0.55410000000000004</v>
      </c>
      <c r="CE8" s="23">
        <v>0.70412415576950704</v>
      </c>
      <c r="CF8" s="48"/>
      <c r="CG8" s="7">
        <f t="shared" si="4"/>
        <v>0.5831741615828907</v>
      </c>
    </row>
    <row r="9" spans="1:139" ht="15" customHeight="1" x14ac:dyDescent="0.2">
      <c r="A9" s="4">
        <v>7</v>
      </c>
      <c r="B9" s="4">
        <v>5050611</v>
      </c>
      <c r="C9" s="4">
        <v>2</v>
      </c>
      <c r="D9" s="4">
        <v>87.76</v>
      </c>
      <c r="E9" s="4">
        <v>2.69</v>
      </c>
      <c r="F9" s="4">
        <v>3</v>
      </c>
      <c r="G9" s="2">
        <v>2.27645912527381</v>
      </c>
      <c r="H9" s="10">
        <v>1.838344117647065</v>
      </c>
      <c r="I9" s="11">
        <v>996.95579040076996</v>
      </c>
      <c r="J9" s="2">
        <v>-1.2992325801956917E-2</v>
      </c>
      <c r="K9" s="2">
        <v>-3.1524689593889788</v>
      </c>
      <c r="L9" s="2">
        <v>-2.6762067993201717E-3</v>
      </c>
      <c r="M9" s="2">
        <v>15.823530016145595</v>
      </c>
      <c r="N9" s="2">
        <v>1.2157533904043754</v>
      </c>
      <c r="O9" s="2">
        <v>11.62603304361121</v>
      </c>
      <c r="P9" s="2">
        <v>0.21039717085743753</v>
      </c>
      <c r="Q9" s="2">
        <v>250.72951570527201</v>
      </c>
      <c r="R9" s="2">
        <v>0.42771859192279599</v>
      </c>
      <c r="S9" s="2">
        <v>3.8936218333801391E-2</v>
      </c>
      <c r="T9" s="2">
        <v>-8.1613388167906864E-2</v>
      </c>
      <c r="U9" s="2">
        <v>0.15801849182731398</v>
      </c>
      <c r="V9" s="2">
        <v>-49.47707636302961</v>
      </c>
      <c r="W9" s="2">
        <v>7.9228173021921477E-2</v>
      </c>
      <c r="X9" s="12">
        <v>35.970237716768175</v>
      </c>
      <c r="Y9" s="13">
        <v>3.6852619825702082E-7</v>
      </c>
      <c r="Z9" s="12">
        <v>-79.092907997340404</v>
      </c>
      <c r="AA9" s="13">
        <v>2.103361366767735E-7</v>
      </c>
      <c r="AB9" s="9">
        <v>387.07966196976327</v>
      </c>
      <c r="AC9" s="9">
        <v>2.1241857910467603</v>
      </c>
      <c r="AD9" s="9">
        <v>340.65000000000003</v>
      </c>
      <c r="AE9" s="2">
        <v>7.2939999999999996</v>
      </c>
      <c r="AF9" s="2">
        <v>4.0105029411764708</v>
      </c>
      <c r="AG9" s="2">
        <v>0.78563065435678525</v>
      </c>
      <c r="AH9" s="2">
        <v>1.833</v>
      </c>
      <c r="AI9" s="2">
        <v>1.838344117647065</v>
      </c>
      <c r="AJ9" s="12">
        <v>1.2559454304114674E-3</v>
      </c>
      <c r="AK9" s="2">
        <v>2.1387220020549034</v>
      </c>
      <c r="AL9" s="2">
        <v>0.30037788440783841</v>
      </c>
      <c r="AM9" s="24">
        <v>3.3262094186750151</v>
      </c>
      <c r="AN9" s="11">
        <v>290.50119624248504</v>
      </c>
      <c r="AO9" s="11">
        <v>225.57154128795707</v>
      </c>
      <c r="AP9" s="11">
        <v>180.23613276953083</v>
      </c>
      <c r="AQ9" s="2">
        <v>19.81015599970242</v>
      </c>
      <c r="AR9" s="2">
        <v>19.236083325669021</v>
      </c>
      <c r="AS9" s="12">
        <v>0.13790970887917506</v>
      </c>
      <c r="AT9" s="4">
        <v>4</v>
      </c>
      <c r="AU9" s="4">
        <v>4</v>
      </c>
      <c r="AV9" s="11">
        <v>3</v>
      </c>
      <c r="AW9" s="11">
        <v>4</v>
      </c>
      <c r="AX9" s="11">
        <v>4</v>
      </c>
      <c r="AY9" s="11">
        <v>3.5</v>
      </c>
      <c r="AZ9" s="4">
        <v>4</v>
      </c>
      <c r="BA9" s="4">
        <v>13.87</v>
      </c>
      <c r="BB9" s="4">
        <v>7.89</v>
      </c>
      <c r="BC9" s="4">
        <v>175</v>
      </c>
      <c r="BD9" s="4">
        <v>10</v>
      </c>
      <c r="BE9" s="4">
        <v>0</v>
      </c>
      <c r="BF9" s="4">
        <v>60</v>
      </c>
      <c r="BG9" s="4">
        <v>2</v>
      </c>
      <c r="BH9" s="20">
        <v>0.43811500762674482</v>
      </c>
      <c r="BI9" s="2">
        <v>16.384386296615826</v>
      </c>
      <c r="BJ9" s="14">
        <v>2.9005730612168673E-4</v>
      </c>
      <c r="BK9" s="24">
        <v>25.26840671712927</v>
      </c>
      <c r="BL9" s="2">
        <v>0.99394924547744401</v>
      </c>
      <c r="BM9" s="4">
        <v>18</v>
      </c>
      <c r="BN9" s="4">
        <v>1787</v>
      </c>
      <c r="BO9" s="12">
        <v>1.0052865265073037</v>
      </c>
      <c r="BP9" s="11">
        <v>0.58776206073037041</v>
      </c>
      <c r="BQ9" s="11">
        <v>14.61</v>
      </c>
      <c r="BR9" s="11">
        <v>18.29</v>
      </c>
      <c r="BT9" s="11">
        <f t="shared" si="0"/>
        <v>12.634203358564635</v>
      </c>
      <c r="BU9" s="38">
        <v>0.6</v>
      </c>
      <c r="BV9" s="50">
        <f t="shared" si="1"/>
        <v>0.66338820632433648</v>
      </c>
      <c r="BW9" s="7">
        <f t="shared" si="2"/>
        <v>1.9352630455348536</v>
      </c>
      <c r="BX9" s="22">
        <f t="shared" si="3"/>
        <v>10.564701054056085</v>
      </c>
      <c r="BY9" s="11">
        <v>-0.36168376391004309</v>
      </c>
      <c r="BZ9" s="11">
        <v>87.759254696327758</v>
      </c>
      <c r="CA9" s="11">
        <v>7.6487879835344783</v>
      </c>
      <c r="CB9" s="11">
        <v>87.426046704531601</v>
      </c>
      <c r="CC9" s="11"/>
      <c r="CD9" s="21">
        <v>0.56610000000000005</v>
      </c>
      <c r="CE9" s="23">
        <v>0.3184252424374005</v>
      </c>
      <c r="CF9" s="48"/>
      <c r="CG9" s="7">
        <f t="shared" si="4"/>
        <v>0.61474410316216832</v>
      </c>
    </row>
    <row r="10" spans="1:139" ht="15" customHeight="1" x14ac:dyDescent="0.2">
      <c r="A10" s="4">
        <v>8</v>
      </c>
      <c r="B10" s="4">
        <v>5050611</v>
      </c>
      <c r="C10" s="4">
        <v>3</v>
      </c>
      <c r="D10" s="4">
        <v>98.4</v>
      </c>
      <c r="E10" s="4">
        <v>2.69</v>
      </c>
      <c r="F10" s="4">
        <v>3</v>
      </c>
      <c r="G10" s="2">
        <v>2.0530205889665512</v>
      </c>
      <c r="H10" s="10">
        <v>1.8334195583596202</v>
      </c>
      <c r="I10" s="11">
        <v>996.6501734468244</v>
      </c>
      <c r="J10" s="2">
        <v>-0.15817718057926416</v>
      </c>
      <c r="K10" s="2">
        <v>-3.0028057633634697</v>
      </c>
      <c r="L10" s="2">
        <v>-2.9960542223438514E-2</v>
      </c>
      <c r="M10" s="2">
        <v>16.195151371807036</v>
      </c>
      <c r="N10" s="2">
        <v>1.2712626070061999</v>
      </c>
      <c r="O10" s="2">
        <v>11.050047454326624</v>
      </c>
      <c r="P10" s="2">
        <v>0.16664927326203433</v>
      </c>
      <c r="Q10" s="2">
        <v>262.61217431409415</v>
      </c>
      <c r="R10" s="2">
        <v>0.58425916121127641</v>
      </c>
      <c r="S10" s="2">
        <v>6.9201531166440802E-2</v>
      </c>
      <c r="T10" s="2">
        <v>-2.4936826598877193</v>
      </c>
      <c r="U10" s="2">
        <v>0.20261158710149973</v>
      </c>
      <c r="V10" s="2">
        <v>-48.272006573344775</v>
      </c>
      <c r="W10" s="2">
        <v>-0.3863223391236949</v>
      </c>
      <c r="X10" s="12">
        <v>35.970298473038341</v>
      </c>
      <c r="Y10" s="13">
        <v>1.0483216729620903E-6</v>
      </c>
      <c r="Z10" s="12">
        <v>-79.092825335799489</v>
      </c>
      <c r="AA10" s="13">
        <v>9.6178009639111223E-7</v>
      </c>
      <c r="AB10" s="9">
        <v>385.29509145380064</v>
      </c>
      <c r="AC10" s="9">
        <v>1.6354135439874395</v>
      </c>
      <c r="AD10" s="9">
        <v>317.10000000000002</v>
      </c>
      <c r="AE10" s="2">
        <v>4.423</v>
      </c>
      <c r="AF10" s="2">
        <v>2.9379495268138784</v>
      </c>
      <c r="AG10" s="2">
        <v>0.45039113519205226</v>
      </c>
      <c r="AH10" s="2">
        <v>1.827</v>
      </c>
      <c r="AI10" s="2">
        <v>1.8334195583596202</v>
      </c>
      <c r="AJ10" s="12">
        <v>1.0451799223862655E-3</v>
      </c>
      <c r="AK10" s="2">
        <v>1.9687611163670407</v>
      </c>
      <c r="AL10" s="2">
        <v>0.13534155800742043</v>
      </c>
      <c r="AM10" s="24">
        <v>3.2053593189637954</v>
      </c>
      <c r="AN10" s="11">
        <v>290.89328287606543</v>
      </c>
      <c r="AO10" s="11">
        <v>210.36139575909053</v>
      </c>
      <c r="AP10" s="11">
        <v>183.01535197022201</v>
      </c>
      <c r="AQ10" s="2">
        <v>22.163105535560767</v>
      </c>
      <c r="AR10" s="2">
        <v>22.030667629950294</v>
      </c>
      <c r="AS10" s="12">
        <v>0.12702419096005921</v>
      </c>
      <c r="AT10" s="4">
        <v>4</v>
      </c>
      <c r="AU10" s="4">
        <v>4</v>
      </c>
      <c r="AV10" s="11">
        <v>3</v>
      </c>
      <c r="AW10" s="11">
        <v>3</v>
      </c>
      <c r="AX10" s="11">
        <v>5</v>
      </c>
      <c r="AY10" s="11">
        <v>4</v>
      </c>
      <c r="AZ10" s="4">
        <v>4</v>
      </c>
      <c r="BA10" s="4">
        <v>15.33</v>
      </c>
      <c r="BB10" s="4">
        <v>8.73</v>
      </c>
      <c r="BC10" s="4">
        <v>195</v>
      </c>
      <c r="BD10" s="4">
        <v>10</v>
      </c>
      <c r="BE10" s="4">
        <v>0</v>
      </c>
      <c r="BF10" s="4">
        <v>60</v>
      </c>
      <c r="BG10" s="4">
        <v>2</v>
      </c>
      <c r="BH10" s="20">
        <v>0.21960103060693092</v>
      </c>
      <c r="BI10" s="2">
        <v>17.947152896195959</v>
      </c>
      <c r="BJ10" s="14">
        <v>1.4514802528307324E-4</v>
      </c>
      <c r="BK10" s="24">
        <v>31.077028050359935</v>
      </c>
      <c r="BL10" s="2">
        <v>0.96115546877796865</v>
      </c>
      <c r="BM10" s="4">
        <v>20</v>
      </c>
      <c r="BN10" s="4">
        <v>1256</v>
      </c>
      <c r="BO10" s="12">
        <v>1.0053504663787129</v>
      </c>
      <c r="BP10" s="11">
        <v>0.57384517229542598</v>
      </c>
      <c r="BQ10" s="11">
        <v>14.96</v>
      </c>
      <c r="BR10" s="11">
        <v>18.28</v>
      </c>
      <c r="BT10" s="11">
        <f t="shared" si="0"/>
        <v>15.538514025179968</v>
      </c>
      <c r="BU10" s="38">
        <v>0.6</v>
      </c>
      <c r="BV10" s="50">
        <f t="shared" si="1"/>
        <v>0.39122368092832127</v>
      </c>
      <c r="BW10" s="7">
        <f t="shared" si="2"/>
        <v>1.4116196665575935</v>
      </c>
      <c r="BX10" s="22">
        <f t="shared" si="3"/>
        <v>-34.796053178613121</v>
      </c>
      <c r="BY10" s="11">
        <v>-5.1761873109001808</v>
      </c>
      <c r="BZ10" s="11">
        <v>98.263762827007994</v>
      </c>
      <c r="CA10" s="11">
        <v>-25.467794038088051</v>
      </c>
      <c r="CB10" s="11">
        <v>95.047101306844326</v>
      </c>
      <c r="CC10" s="11"/>
      <c r="CD10" s="21">
        <v>0.37909999999999999</v>
      </c>
      <c r="CE10" s="23">
        <v>0.15930485155684287</v>
      </c>
      <c r="CF10" s="48"/>
      <c r="CG10" s="7">
        <f t="shared" si="4"/>
        <v>0.38516184046416063</v>
      </c>
    </row>
    <row r="11" spans="1:139" ht="15" customHeight="1" x14ac:dyDescent="0.2">
      <c r="A11" s="4">
        <v>9</v>
      </c>
      <c r="B11" s="4">
        <v>5050611</v>
      </c>
      <c r="C11" s="4">
        <v>4</v>
      </c>
      <c r="D11" s="4">
        <v>98.4</v>
      </c>
      <c r="E11" s="4">
        <v>2.69</v>
      </c>
      <c r="F11" s="4">
        <v>3</v>
      </c>
      <c r="G11" s="2">
        <v>2.1904400402299538</v>
      </c>
      <c r="H11" s="10">
        <v>1.8289037900874734</v>
      </c>
      <c r="I11" s="11">
        <v>996.59082181813051</v>
      </c>
      <c r="J11" s="2">
        <v>1.4427795136185228E-4</v>
      </c>
      <c r="K11" s="2">
        <v>-3.7825626684490645</v>
      </c>
      <c r="L11" s="2">
        <v>-4.2227383834510298E-3</v>
      </c>
      <c r="M11" s="2">
        <v>16.059220363636392</v>
      </c>
      <c r="N11" s="2">
        <v>2.0551231234102398</v>
      </c>
      <c r="O11" s="2">
        <v>16.503017231358264</v>
      </c>
      <c r="P11" s="2">
        <v>0.31360347068608135</v>
      </c>
      <c r="Q11" s="2">
        <v>258.25885809454655</v>
      </c>
      <c r="R11" s="2">
        <v>0.23705605053965761</v>
      </c>
      <c r="S11" s="2">
        <v>0.12683713549055961</v>
      </c>
      <c r="T11" s="2">
        <v>-3.4802707850214748E-2</v>
      </c>
      <c r="U11" s="2">
        <v>0.33882039253362661</v>
      </c>
      <c r="V11" s="2">
        <v>-60.260904458244489</v>
      </c>
      <c r="W11" s="2">
        <v>6.6718715720379657E-2</v>
      </c>
      <c r="X11" s="12">
        <v>35.970296408538566</v>
      </c>
      <c r="Y11" s="13">
        <v>4.5712412200442138E-7</v>
      </c>
      <c r="Z11" s="12">
        <v>-79.092823139445613</v>
      </c>
      <c r="AA11" s="13">
        <v>4.8153247534489882E-7</v>
      </c>
      <c r="AB11" s="9">
        <v>385.27722690908996</v>
      </c>
      <c r="AC11" s="9">
        <v>1.7019584283145899</v>
      </c>
      <c r="AD11" s="9">
        <v>343.75</v>
      </c>
      <c r="AE11" s="2">
        <v>8.3879999999999999</v>
      </c>
      <c r="AF11" s="2">
        <v>3.2296647230320676</v>
      </c>
      <c r="AG11" s="2">
        <v>0.73693031013625088</v>
      </c>
      <c r="AH11" s="2">
        <v>1.825</v>
      </c>
      <c r="AI11" s="2">
        <v>1.8289037900874734</v>
      </c>
      <c r="AJ11" s="12">
        <v>9.9093120728045323E-4</v>
      </c>
      <c r="AK11" s="2">
        <v>1.9965412363636403</v>
      </c>
      <c r="AL11" s="2">
        <v>0.16763744627616695</v>
      </c>
      <c r="AM11" s="24">
        <v>4.0431430115755278</v>
      </c>
      <c r="AN11" s="11">
        <v>290.69865454545004</v>
      </c>
      <c r="AO11" s="11">
        <v>210.52893210879714</v>
      </c>
      <c r="AP11" s="11">
        <v>179.99781457216162</v>
      </c>
      <c r="AQ11" s="2">
        <v>20.508266938247107</v>
      </c>
      <c r="AR11" s="2">
        <v>21.979680138475775</v>
      </c>
      <c r="AS11" s="12">
        <v>0.1385130100174039</v>
      </c>
      <c r="AT11" s="4">
        <v>4</v>
      </c>
      <c r="AU11" s="4">
        <v>4</v>
      </c>
      <c r="AV11" s="11">
        <v>3</v>
      </c>
      <c r="AW11" s="11">
        <v>3</v>
      </c>
      <c r="AX11" s="11">
        <v>4</v>
      </c>
      <c r="AY11" s="11">
        <v>3.5</v>
      </c>
      <c r="AZ11" s="4">
        <v>4</v>
      </c>
      <c r="BA11" s="4">
        <v>15.33</v>
      </c>
      <c r="BB11" s="4">
        <v>8.73</v>
      </c>
      <c r="BC11" s="4">
        <v>185</v>
      </c>
      <c r="BD11" s="4">
        <v>10</v>
      </c>
      <c r="BE11" s="4">
        <v>0</v>
      </c>
      <c r="BF11" s="4">
        <v>60</v>
      </c>
      <c r="BG11" s="4">
        <v>2</v>
      </c>
      <c r="BH11" s="20">
        <v>0.36153625014248048</v>
      </c>
      <c r="BI11" s="2">
        <v>12.25449598790737</v>
      </c>
      <c r="BJ11" s="14">
        <v>2.3910761889721813E-4</v>
      </c>
      <c r="BK11" s="24">
        <v>21.126518121210093</v>
      </c>
      <c r="BL11" s="2">
        <v>0.98881867700558812</v>
      </c>
      <c r="BM11" s="4">
        <v>19</v>
      </c>
      <c r="BN11" s="4">
        <v>1190</v>
      </c>
      <c r="BO11" s="12">
        <v>1.0051500231560424</v>
      </c>
      <c r="BP11" s="11">
        <v>0.60029311300647148</v>
      </c>
      <c r="BQ11" s="11">
        <v>15.32</v>
      </c>
      <c r="BR11" s="11">
        <v>18.97</v>
      </c>
      <c r="BT11" s="11">
        <f t="shared" si="0"/>
        <v>10.563259060605047</v>
      </c>
      <c r="BU11" s="38">
        <v>0.6</v>
      </c>
      <c r="BV11" s="50">
        <f t="shared" si="1"/>
        <v>0.8129237283837869</v>
      </c>
      <c r="BW11" s="7">
        <f t="shared" si="2"/>
        <v>1.355561604348946</v>
      </c>
      <c r="BX11" s="22">
        <f t="shared" si="3"/>
        <v>35.487288063964492</v>
      </c>
      <c r="BY11" s="11">
        <v>3.75326247539657E-3</v>
      </c>
      <c r="BZ11" s="11">
        <v>98.399999928419817</v>
      </c>
      <c r="CA11" s="11">
        <v>-8.5761250863695704</v>
      </c>
      <c r="CB11" s="11">
        <v>98.025558292227771</v>
      </c>
      <c r="CC11" s="11"/>
      <c r="CD11" s="21">
        <v>0.60519999999999996</v>
      </c>
      <c r="CE11" s="23">
        <v>2.5435838811088884</v>
      </c>
      <c r="CF11" s="48"/>
      <c r="CG11" s="7">
        <f t="shared" si="4"/>
        <v>0.70906186419189343</v>
      </c>
    </row>
    <row r="12" spans="1:139" ht="15" customHeight="1" x14ac:dyDescent="0.2">
      <c r="A12" s="4">
        <v>10</v>
      </c>
      <c r="B12" s="4">
        <v>5050611</v>
      </c>
      <c r="C12" s="4">
        <v>5</v>
      </c>
      <c r="D12" s="4">
        <v>102.96</v>
      </c>
      <c r="E12" s="4">
        <v>2.69</v>
      </c>
      <c r="F12" s="4">
        <v>3</v>
      </c>
      <c r="G12" s="2">
        <v>2.137063261588894</v>
      </c>
      <c r="H12" s="10">
        <v>1.8230209580838252</v>
      </c>
      <c r="I12" s="11">
        <v>996.39904248948471</v>
      </c>
      <c r="J12" s="2">
        <v>0.12398851713677492</v>
      </c>
      <c r="K12" s="2">
        <v>-3.5096911282337784</v>
      </c>
      <c r="L12" s="2">
        <v>-3.3757152626267654E-3</v>
      </c>
      <c r="M12" s="2">
        <v>16.556858168761341</v>
      </c>
      <c r="N12" s="2">
        <v>2.2715333719999382</v>
      </c>
      <c r="O12" s="2">
        <v>15.020965813922176</v>
      </c>
      <c r="P12" s="2">
        <v>0.24523857589728076</v>
      </c>
      <c r="Q12" s="2">
        <v>274.52817456612559</v>
      </c>
      <c r="R12" s="2">
        <v>0.50737495388499387</v>
      </c>
      <c r="S12" s="2">
        <v>0.12195520247982689</v>
      </c>
      <c r="T12" s="2">
        <v>2.0145651015922099</v>
      </c>
      <c r="U12" s="2">
        <v>0.22329019820708704</v>
      </c>
      <c r="V12" s="2">
        <v>-57.666049060617802</v>
      </c>
      <c r="W12" s="2">
        <v>3.9514524034302285E-2</v>
      </c>
      <c r="X12" s="12">
        <v>35.970357422791437</v>
      </c>
      <c r="Y12" s="13">
        <v>2.7818401301122569E-7</v>
      </c>
      <c r="Z12" s="12">
        <v>-79.092756745429099</v>
      </c>
      <c r="AA12" s="13">
        <v>3.1731362438463919E-7</v>
      </c>
      <c r="AB12" s="9">
        <v>383.70243252543418</v>
      </c>
      <c r="AC12" s="9">
        <v>2.0761642712431092</v>
      </c>
      <c r="AD12" s="9">
        <v>334.20000000000005</v>
      </c>
      <c r="AE12" s="2">
        <v>5.3520000000000003</v>
      </c>
      <c r="AF12" s="2">
        <v>2.9565808383233523</v>
      </c>
      <c r="AG12" s="2">
        <v>0.55138881524535233</v>
      </c>
      <c r="AH12" s="2">
        <v>1.819</v>
      </c>
      <c r="AI12" s="2">
        <v>1.8230209580838252</v>
      </c>
      <c r="AJ12" s="12">
        <v>1.005769084676617E-3</v>
      </c>
      <c r="AK12" s="2">
        <v>1.9448424596049745</v>
      </c>
      <c r="AL12" s="2">
        <v>0.12182150152114923</v>
      </c>
      <c r="AM12" s="24">
        <v>3.8279859347079701</v>
      </c>
      <c r="AN12" s="11">
        <v>291.2982645122824</v>
      </c>
      <c r="AO12" s="11">
        <v>238.16928771001881</v>
      </c>
      <c r="AP12" s="11">
        <v>177.97672632480499</v>
      </c>
      <c r="AQ12" s="2">
        <v>25.12122937917939</v>
      </c>
      <c r="AR12" s="2">
        <v>23.981344969921114</v>
      </c>
      <c r="AS12" s="12">
        <v>0.12937383709423944</v>
      </c>
      <c r="AT12" s="4">
        <v>4</v>
      </c>
      <c r="AU12" s="4">
        <v>4</v>
      </c>
      <c r="AV12" s="11">
        <v>2</v>
      </c>
      <c r="AW12" s="11">
        <v>2</v>
      </c>
      <c r="AX12" s="11">
        <v>5</v>
      </c>
      <c r="AY12" s="11">
        <v>3.5</v>
      </c>
      <c r="AZ12" s="4">
        <v>4</v>
      </c>
      <c r="BA12" s="4">
        <v>16.059999999999999</v>
      </c>
      <c r="BB12" s="4">
        <v>9.15</v>
      </c>
      <c r="BC12" s="4">
        <v>155</v>
      </c>
      <c r="BD12" s="4">
        <v>10</v>
      </c>
      <c r="BE12" s="4">
        <v>0</v>
      </c>
      <c r="BF12" s="4">
        <v>60</v>
      </c>
      <c r="BG12" s="4">
        <v>2</v>
      </c>
      <c r="BH12" s="20">
        <v>0.31404230350506879</v>
      </c>
      <c r="BI12" s="2">
        <v>10.931598661275803</v>
      </c>
      <c r="BJ12" s="14">
        <v>2.0722934892727346E-4</v>
      </c>
      <c r="BK12" s="24">
        <v>19.703791698964633</v>
      </c>
      <c r="BL12" s="2">
        <v>0.96420465776678521</v>
      </c>
      <c r="BM12" s="4">
        <v>16</v>
      </c>
      <c r="BN12" s="4">
        <v>1240</v>
      </c>
      <c r="BO12" s="12">
        <v>1.0054931607542203</v>
      </c>
      <c r="BP12" s="11">
        <v>0.63141253775890138</v>
      </c>
      <c r="BQ12" s="11">
        <v>15.58</v>
      </c>
      <c r="BR12" s="11">
        <v>19.36</v>
      </c>
      <c r="BT12" s="11">
        <f t="shared" si="0"/>
        <v>9.8518958494823163</v>
      </c>
      <c r="BU12" s="38">
        <v>0.6</v>
      </c>
      <c r="BV12" s="50">
        <f t="shared" si="1"/>
        <v>0.73243504316587293</v>
      </c>
      <c r="BW12" s="7">
        <f t="shared" si="2"/>
        <v>0.96754706413900304</v>
      </c>
      <c r="BX12" s="22">
        <f t="shared" si="3"/>
        <v>22.072507194312159</v>
      </c>
      <c r="BY12" s="11">
        <v>3.6350489905200201</v>
      </c>
      <c r="BZ12" s="11">
        <v>102.89581147372577</v>
      </c>
      <c r="CA12" s="11">
        <v>43.51277622882241</v>
      </c>
      <c r="CB12" s="11">
        <v>93.313449753293469</v>
      </c>
      <c r="CC12" s="11"/>
      <c r="CD12" s="21">
        <v>0.7127</v>
      </c>
      <c r="CE12" s="23">
        <v>0</v>
      </c>
      <c r="CF12" s="48"/>
      <c r="CG12" s="7">
        <f t="shared" si="4"/>
        <v>0.72256752158293647</v>
      </c>
    </row>
    <row r="13" spans="1:139" ht="15" customHeight="1" x14ac:dyDescent="0.2">
      <c r="A13" s="4">
        <v>11</v>
      </c>
      <c r="B13" s="4">
        <v>5050611</v>
      </c>
      <c r="C13" s="4">
        <v>6</v>
      </c>
      <c r="D13" s="4">
        <v>102.96</v>
      </c>
      <c r="E13" s="4">
        <v>2.69</v>
      </c>
      <c r="F13" s="4">
        <v>3</v>
      </c>
      <c r="G13" s="2">
        <v>2.0170318828093121</v>
      </c>
      <c r="H13" s="10">
        <v>1.8210769230769261</v>
      </c>
      <c r="I13" s="11">
        <v>996.18551790280753</v>
      </c>
      <c r="J13" s="2">
        <v>-0.25636697930740049</v>
      </c>
      <c r="K13" s="2">
        <v>-4.0885561043811629</v>
      </c>
      <c r="L13" s="2">
        <v>-5.1623269423986269E-2</v>
      </c>
      <c r="M13" s="2">
        <v>16.375057544757084</v>
      </c>
      <c r="N13" s="2">
        <v>2.0665531690838974</v>
      </c>
      <c r="O13" s="2">
        <v>17.997049936674756</v>
      </c>
      <c r="P13" s="2">
        <v>0.22259480025178152</v>
      </c>
      <c r="Q13" s="2">
        <v>268.4754347186676</v>
      </c>
      <c r="R13" s="2">
        <v>0.89831458309870849</v>
      </c>
      <c r="S13" s="2">
        <v>0.17821924232826006</v>
      </c>
      <c r="T13" s="2">
        <v>-4.1266768227131463</v>
      </c>
      <c r="U13" s="2">
        <v>0.26599976464848124</v>
      </c>
      <c r="V13" s="2">
        <v>-66.732766566846465</v>
      </c>
      <c r="W13" s="2">
        <v>-0.75212205500607676</v>
      </c>
      <c r="X13" s="12">
        <v>35.970357589280411</v>
      </c>
      <c r="Y13" s="13">
        <v>7.0091711618059619E-7</v>
      </c>
      <c r="Z13" s="12">
        <v>-79.092756060130569</v>
      </c>
      <c r="AA13" s="13">
        <v>5.1960885939221905E-7</v>
      </c>
      <c r="AB13" s="9">
        <v>383.95378452685583</v>
      </c>
      <c r="AC13" s="9">
        <v>1.5702860808229357</v>
      </c>
      <c r="AD13" s="9">
        <v>312.8</v>
      </c>
      <c r="AE13" s="2">
        <v>3.6789999999999998</v>
      </c>
      <c r="AF13" s="2">
        <v>2.3770737179487171</v>
      </c>
      <c r="AG13" s="2">
        <v>0.27221330122701687</v>
      </c>
      <c r="AH13" s="2">
        <v>1.8149999999999999</v>
      </c>
      <c r="AI13" s="2">
        <v>1.8210769230769261</v>
      </c>
      <c r="AJ13" s="12">
        <v>1.0488913855868963E-3</v>
      </c>
      <c r="AK13" s="2">
        <v>1.8809872122762195</v>
      </c>
      <c r="AL13" s="2">
        <v>5.991028919929331E-2</v>
      </c>
      <c r="AM13" s="24">
        <v>4.3337642787921613</v>
      </c>
      <c r="AN13" s="11">
        <v>290.95035166241092</v>
      </c>
      <c r="AO13" s="11">
        <v>213.71664588203984</v>
      </c>
      <c r="AP13" s="11">
        <v>183.58795139519447</v>
      </c>
      <c r="AQ13" s="2">
        <v>17.790991252729707</v>
      </c>
      <c r="AR13" s="2">
        <v>19.265063567961192</v>
      </c>
      <c r="AS13" s="12">
        <v>0.10822099059474448</v>
      </c>
      <c r="AT13" s="4">
        <v>5</v>
      </c>
      <c r="AU13" s="4">
        <v>5</v>
      </c>
      <c r="AV13" s="11">
        <v>4</v>
      </c>
      <c r="AW13" s="11">
        <v>4</v>
      </c>
      <c r="AX13" s="11">
        <v>5</v>
      </c>
      <c r="AY13" s="11">
        <v>4.5</v>
      </c>
      <c r="AZ13" s="4">
        <v>5</v>
      </c>
      <c r="BA13" s="4">
        <v>12.63</v>
      </c>
      <c r="BB13" s="4">
        <v>7.53</v>
      </c>
      <c r="BC13" s="4">
        <v>195</v>
      </c>
      <c r="BD13" s="4">
        <v>10</v>
      </c>
      <c r="BE13" s="4">
        <v>0</v>
      </c>
      <c r="BF13" s="4">
        <v>60</v>
      </c>
      <c r="BG13" s="4">
        <v>2</v>
      </c>
      <c r="BH13" s="20">
        <v>0.1959549597323858</v>
      </c>
      <c r="BI13" s="2">
        <v>8.421901989807079</v>
      </c>
      <c r="BJ13" s="14">
        <v>1.2943308470169174E-4</v>
      </c>
      <c r="BK13" s="24">
        <v>15.161390024205904</v>
      </c>
      <c r="BL13" s="2">
        <v>0.9811413335760536</v>
      </c>
      <c r="BM13" s="4">
        <v>20</v>
      </c>
      <c r="BN13" s="4">
        <v>1422</v>
      </c>
      <c r="BO13" s="12">
        <v>1.0049228696463812</v>
      </c>
      <c r="BP13" s="11">
        <v>0.57704276271816934</v>
      </c>
      <c r="BQ13" s="11">
        <v>15.59</v>
      </c>
      <c r="BR13" s="11">
        <v>18.84</v>
      </c>
      <c r="BT13" s="11">
        <f t="shared" si="0"/>
        <v>7.5806950121029519</v>
      </c>
      <c r="BU13" s="38">
        <v>0.6</v>
      </c>
      <c r="BV13" s="50">
        <f t="shared" si="1"/>
        <v>0.33518903088344076</v>
      </c>
      <c r="BW13" s="7">
        <f t="shared" si="2"/>
        <v>0.40507880068282315</v>
      </c>
      <c r="BX13" s="22">
        <f t="shared" si="3"/>
        <v>-44.135161519426532</v>
      </c>
      <c r="BY13" s="11">
        <v>-6.4433032373480792</v>
      </c>
      <c r="BZ13" s="11">
        <v>102.75818917921616</v>
      </c>
      <c r="CA13" s="11">
        <v>-26.648008883755544</v>
      </c>
      <c r="CB13" s="11">
        <v>99.451723074722466</v>
      </c>
      <c r="CC13" s="11"/>
      <c r="CD13" s="21">
        <v>0.3589</v>
      </c>
      <c r="CE13" s="23">
        <v>1.1250540891389009</v>
      </c>
      <c r="CF13" s="48"/>
      <c r="CG13" s="7">
        <f t="shared" si="4"/>
        <v>0.34704451544172038</v>
      </c>
    </row>
    <row r="14" spans="1:139" ht="15" customHeight="1" x14ac:dyDescent="0.2">
      <c r="A14" s="4">
        <v>12</v>
      </c>
      <c r="B14" s="4">
        <v>5050611</v>
      </c>
      <c r="C14" s="4">
        <v>7</v>
      </c>
      <c r="D14" s="4">
        <v>102.96</v>
      </c>
      <c r="E14" s="4">
        <v>2.69</v>
      </c>
      <c r="F14" s="4">
        <v>3</v>
      </c>
      <c r="G14" s="2">
        <v>2.0509804024922582</v>
      </c>
      <c r="H14" s="10">
        <v>1.8210922190201768</v>
      </c>
      <c r="I14" s="11">
        <v>995.82824054080163</v>
      </c>
      <c r="J14" s="2">
        <v>-1.2692845917524006E-3</v>
      </c>
      <c r="K14" s="2">
        <v>-2.5289757879776382</v>
      </c>
      <c r="L14" s="2">
        <v>-5.1986775950609152E-5</v>
      </c>
      <c r="M14" s="2">
        <v>16.617282405409266</v>
      </c>
      <c r="N14" s="2">
        <v>0.89177465433268699</v>
      </c>
      <c r="O14" s="2">
        <v>7.3504661054976026</v>
      </c>
      <c r="P14" s="2">
        <v>0.16381675707369939</v>
      </c>
      <c r="Q14" s="2">
        <v>276.31857224859107</v>
      </c>
      <c r="R14" s="2">
        <v>-3.8872331817971319E-2</v>
      </c>
      <c r="S14" s="2">
        <v>5.458209376149905E-2</v>
      </c>
      <c r="T14" s="2">
        <v>-3.5550815166664404E-2</v>
      </c>
      <c r="U14" s="2">
        <v>5.7271731597500812E-2</v>
      </c>
      <c r="V14" s="2">
        <v>-41.890998010706952</v>
      </c>
      <c r="W14" s="2">
        <v>4.7454600353196839E-2</v>
      </c>
      <c r="X14" s="12">
        <v>35.970360396457203</v>
      </c>
      <c r="Y14" s="13">
        <v>2.6215475537810142E-7</v>
      </c>
      <c r="Z14" s="12">
        <v>-79.09275495221064</v>
      </c>
      <c r="AA14" s="13">
        <v>3.6885206851405488E-7</v>
      </c>
      <c r="AB14" s="9">
        <v>382.58655689828714</v>
      </c>
      <c r="AC14" s="9">
        <v>1.4923256262812206</v>
      </c>
      <c r="AD14" s="9">
        <v>347.55</v>
      </c>
      <c r="AE14" s="2">
        <v>5.0949999999999998</v>
      </c>
      <c r="AF14" s="2">
        <v>3.0609740634005789</v>
      </c>
      <c r="AG14" s="2">
        <v>0.47263152974506839</v>
      </c>
      <c r="AH14" s="2">
        <v>1.8109999999999999</v>
      </c>
      <c r="AI14" s="2">
        <v>1.8210922190201768</v>
      </c>
      <c r="AJ14" s="12">
        <v>1.1366833807005938E-3</v>
      </c>
      <c r="AK14" s="2">
        <v>1.9910909221694744</v>
      </c>
      <c r="AL14" s="2">
        <v>0.16999870314929755</v>
      </c>
      <c r="AM14" s="24">
        <v>2.6807015584374163</v>
      </c>
      <c r="AN14" s="11">
        <v>291.364069917991</v>
      </c>
      <c r="AO14" s="11">
        <v>222.23479434634686</v>
      </c>
      <c r="AP14" s="11">
        <v>180.02875656025088</v>
      </c>
      <c r="AQ14" s="2">
        <v>17.364384250960768</v>
      </c>
      <c r="AR14" s="2">
        <v>19.777256098297766</v>
      </c>
      <c r="AS14" s="12">
        <v>0.15099478002143868</v>
      </c>
      <c r="AT14" s="4">
        <v>3</v>
      </c>
      <c r="AU14" s="4">
        <v>3</v>
      </c>
      <c r="AV14" s="11">
        <v>4</v>
      </c>
      <c r="AW14" s="11">
        <v>3</v>
      </c>
      <c r="AX14" s="11">
        <v>4</v>
      </c>
      <c r="AY14" s="11">
        <v>4</v>
      </c>
      <c r="AZ14" s="4">
        <v>4</v>
      </c>
      <c r="BA14" s="4">
        <v>16.059999999999999</v>
      </c>
      <c r="BB14" s="4">
        <v>9.15</v>
      </c>
      <c r="BC14" s="4">
        <v>175</v>
      </c>
      <c r="BD14" s="4">
        <v>10</v>
      </c>
      <c r="BE14" s="4">
        <v>0</v>
      </c>
      <c r="BF14" s="4">
        <v>60</v>
      </c>
      <c r="BG14" s="4">
        <v>2</v>
      </c>
      <c r="BH14" s="20">
        <v>0.22988818347208131</v>
      </c>
      <c r="BI14" s="2">
        <v>19.589346109415899</v>
      </c>
      <c r="BJ14" s="14">
        <v>1.5157682148769739E-4</v>
      </c>
      <c r="BK14" s="24">
        <v>35.548844277355379</v>
      </c>
      <c r="BL14" s="2">
        <v>0.9718143008482979</v>
      </c>
      <c r="BM14" s="4">
        <v>18</v>
      </c>
      <c r="BN14" s="4">
        <v>1599</v>
      </c>
      <c r="BO14" s="12">
        <v>1.0055105859409887</v>
      </c>
      <c r="BP14" s="11">
        <v>0.4295628637403005</v>
      </c>
      <c r="BQ14" s="11">
        <v>15.94</v>
      </c>
      <c r="BR14" s="11">
        <v>18.52</v>
      </c>
      <c r="BT14" s="11">
        <f t="shared" si="0"/>
        <v>17.774422138677689</v>
      </c>
      <c r="BU14" s="38">
        <v>0.6</v>
      </c>
      <c r="BV14" s="50">
        <f t="shared" si="1"/>
        <v>0.37517058595815017</v>
      </c>
      <c r="BW14" s="7">
        <f t="shared" si="2"/>
        <v>1.6131810917022482</v>
      </c>
      <c r="BX14" s="22">
        <f t="shared" si="3"/>
        <v>-37.471569006974967</v>
      </c>
      <c r="BY14" s="11">
        <v>-5.1675277730551271E-2</v>
      </c>
      <c r="BZ14" s="11">
        <v>102.95998703217512</v>
      </c>
      <c r="CA14" s="11">
        <v>8.9735552732988815</v>
      </c>
      <c r="CB14" s="11">
        <v>102.56820611552611</v>
      </c>
      <c r="CC14" s="11"/>
      <c r="CD14" s="21">
        <v>0.36220000000000002</v>
      </c>
      <c r="CE14" s="23">
        <v>0.67181246426529451</v>
      </c>
      <c r="CF14" s="48"/>
      <c r="CG14" s="7">
        <f t="shared" si="4"/>
        <v>0.3686852929790751</v>
      </c>
    </row>
    <row r="15" spans="1:139" ht="15" customHeight="1" x14ac:dyDescent="0.2">
      <c r="A15" s="4">
        <v>13</v>
      </c>
      <c r="B15" s="4">
        <v>5050611</v>
      </c>
      <c r="C15" s="4">
        <v>8</v>
      </c>
      <c r="D15" s="4">
        <v>82</v>
      </c>
      <c r="E15" s="4">
        <v>2.69</v>
      </c>
      <c r="F15" s="4">
        <v>3</v>
      </c>
      <c r="G15" s="2">
        <v>2.5194819335115417</v>
      </c>
      <c r="H15" s="10">
        <v>1.8191488095238146</v>
      </c>
      <c r="I15" s="11">
        <v>995.66546805347411</v>
      </c>
      <c r="J15" s="2">
        <v>-1.9363113620405572E-2</v>
      </c>
      <c r="K15" s="2">
        <v>-2.1013046725076254</v>
      </c>
      <c r="L15" s="2">
        <v>-6.8968453796617174E-3</v>
      </c>
      <c r="M15" s="2">
        <v>16.327852897473765</v>
      </c>
      <c r="N15" s="2">
        <v>0.60892988595602482</v>
      </c>
      <c r="O15" s="2">
        <v>5.3080246626433132</v>
      </c>
      <c r="P15" s="2">
        <v>0.1125824053381774</v>
      </c>
      <c r="Q15" s="2">
        <v>266.63923071321835</v>
      </c>
      <c r="R15" s="2">
        <v>-1.4100051269941622E-2</v>
      </c>
      <c r="S15" s="2">
        <v>4.4732562760703115E-2</v>
      </c>
      <c r="T15" s="2">
        <v>-0.32305949320605987</v>
      </c>
      <c r="U15" s="2">
        <v>0.12068374453447071</v>
      </c>
      <c r="V15" s="2">
        <v>-34.22243036925984</v>
      </c>
      <c r="W15" s="2">
        <v>-8.4939340596518767E-2</v>
      </c>
      <c r="X15" s="12">
        <v>35.970222368752829</v>
      </c>
      <c r="Y15" s="13">
        <v>4.4087538796708622E-7</v>
      </c>
      <c r="Z15" s="12">
        <v>-79.092927934130671</v>
      </c>
      <c r="AA15" s="13">
        <v>1.302181328714819E-6</v>
      </c>
      <c r="AB15" s="9">
        <v>381.55462050520032</v>
      </c>
      <c r="AC15" s="9">
        <v>1.7754742009525022</v>
      </c>
      <c r="AD15" s="9">
        <v>336.5</v>
      </c>
      <c r="AE15" s="2">
        <v>7.67</v>
      </c>
      <c r="AF15" s="2">
        <v>4.8527291666666645</v>
      </c>
      <c r="AG15" s="2">
        <v>0.82428364621374228</v>
      </c>
      <c r="AH15" s="2">
        <v>1.8160000000000001</v>
      </c>
      <c r="AI15" s="2">
        <v>1.8191488095238146</v>
      </c>
      <c r="AJ15" s="12">
        <v>1.0287791979999516E-3</v>
      </c>
      <c r="AK15" s="2">
        <v>2.247317236255566</v>
      </c>
      <c r="AL15" s="2">
        <v>0.42816842673175137</v>
      </c>
      <c r="AM15" s="24">
        <v>2.2296205351741545</v>
      </c>
      <c r="AN15" s="11">
        <v>290.89787518572683</v>
      </c>
      <c r="AO15" s="11">
        <v>221.53495823933949</v>
      </c>
      <c r="AP15" s="11">
        <v>180.52795451931911</v>
      </c>
      <c r="AQ15" s="2">
        <v>20.971065937676489</v>
      </c>
      <c r="AR15" s="2">
        <v>21.148238064691508</v>
      </c>
      <c r="AS15" s="12">
        <v>0.1504682288717713</v>
      </c>
      <c r="AT15" s="4">
        <v>2</v>
      </c>
      <c r="AU15" s="4">
        <v>2</v>
      </c>
      <c r="AV15" s="11">
        <v>3</v>
      </c>
      <c r="AW15" s="11">
        <v>3</v>
      </c>
      <c r="AX15" s="11">
        <v>4</v>
      </c>
      <c r="AY15" s="11">
        <v>3.5</v>
      </c>
      <c r="AZ15" s="4">
        <v>4</v>
      </c>
      <c r="BA15" s="4">
        <v>12.99</v>
      </c>
      <c r="BB15" s="4">
        <v>7.39</v>
      </c>
      <c r="BC15" s="4">
        <v>185</v>
      </c>
      <c r="BD15" s="4">
        <v>10</v>
      </c>
      <c r="BE15" s="4">
        <v>0</v>
      </c>
      <c r="BF15" s="4">
        <v>60</v>
      </c>
      <c r="BG15" s="4">
        <v>2</v>
      </c>
      <c r="BH15" s="20">
        <v>0.70033312398772685</v>
      </c>
      <c r="BI15" s="2">
        <v>15.679246976095602</v>
      </c>
      <c r="BJ15" s="14">
        <v>4.6242921933053294E-4</v>
      </c>
      <c r="BK15" s="24">
        <v>22.580760577094047</v>
      </c>
      <c r="BL15" s="2">
        <v>0.97346909394402281</v>
      </c>
      <c r="BM15" s="4">
        <v>19</v>
      </c>
      <c r="BN15" s="4">
        <v>1569</v>
      </c>
      <c r="BO15" s="12">
        <v>1.0049054608980952</v>
      </c>
      <c r="BP15" s="11">
        <v>0.20113797015695833</v>
      </c>
      <c r="BQ15" s="11">
        <v>16.05</v>
      </c>
      <c r="BR15" s="11">
        <v>17.2</v>
      </c>
      <c r="BT15" s="11">
        <f t="shared" si="0"/>
        <v>11.290380288547023</v>
      </c>
      <c r="BU15" s="38">
        <v>0.6</v>
      </c>
      <c r="BV15" s="50">
        <f t="shared" si="1"/>
        <v>0.6218858810036334</v>
      </c>
      <c r="BW15" s="7">
        <f t="shared" si="2"/>
        <v>1.6515976023237506</v>
      </c>
      <c r="BX15" s="22">
        <f t="shared" si="3"/>
        <v>3.6476468339389041</v>
      </c>
      <c r="BY15" s="11">
        <v>-0.75558196978076153</v>
      </c>
      <c r="BZ15" s="11">
        <v>81.99651880346471</v>
      </c>
      <c r="CA15" s="11">
        <v>-7.1467709053079753</v>
      </c>
      <c r="CB15" s="11">
        <v>81.687965243523138</v>
      </c>
      <c r="CC15" s="11"/>
      <c r="CD15" s="21">
        <v>0.62539999999999996</v>
      </c>
      <c r="CE15" s="23">
        <v>0.67558057705840957</v>
      </c>
      <c r="CF15" s="48"/>
      <c r="CG15" s="7">
        <f t="shared" si="4"/>
        <v>0.62364294050181668</v>
      </c>
    </row>
    <row r="16" spans="1:139" ht="15" customHeight="1" x14ac:dyDescent="0.2">
      <c r="A16" s="4">
        <v>14</v>
      </c>
      <c r="B16" s="4">
        <v>5050611</v>
      </c>
      <c r="C16" s="4">
        <v>9</v>
      </c>
      <c r="D16" s="4">
        <v>57</v>
      </c>
      <c r="E16" s="4">
        <v>2.69</v>
      </c>
      <c r="F16" s="4">
        <v>3</v>
      </c>
      <c r="G16" s="2">
        <v>2.7775103362625511</v>
      </c>
      <c r="H16" s="10">
        <v>1.8107226027397241</v>
      </c>
      <c r="I16" s="11">
        <v>994.23847997264409</v>
      </c>
      <c r="J16" s="2">
        <v>-0.35390564117842166</v>
      </c>
      <c r="K16" s="2">
        <v>-2.3852183174454877</v>
      </c>
      <c r="L16" s="2">
        <v>-4.8660935303202243E-2</v>
      </c>
      <c r="M16" s="2">
        <v>17.235715508387681</v>
      </c>
      <c r="N16" s="2">
        <v>1.5302236363344737</v>
      </c>
      <c r="O16" s="2">
        <v>6.676564162013368</v>
      </c>
      <c r="P16" s="2">
        <v>0.1789010410906729</v>
      </c>
      <c r="Q16" s="2">
        <v>297.16487547072904</v>
      </c>
      <c r="R16" s="2">
        <v>0.67812178368825238</v>
      </c>
      <c r="S16" s="2">
        <v>9.4324953856343999E-2</v>
      </c>
      <c r="T16" s="2">
        <v>-6.1612972493111151</v>
      </c>
      <c r="U16" s="2">
        <v>0.15924443496328158</v>
      </c>
      <c r="V16" s="2">
        <v>-41.022897487845704</v>
      </c>
      <c r="W16" s="2">
        <v>-0.80452988663280278</v>
      </c>
      <c r="X16" s="12">
        <v>35.970087853402774</v>
      </c>
      <c r="Y16" s="13">
        <v>3.3850060713080682E-7</v>
      </c>
      <c r="Z16" s="12">
        <v>-79.09315114248264</v>
      </c>
      <c r="AA16" s="13">
        <v>4.454520177697698E-7</v>
      </c>
      <c r="AB16" s="9">
        <v>379.79206590208685</v>
      </c>
      <c r="AC16" s="9">
        <v>1.8303232379057766</v>
      </c>
      <c r="AD16" s="9">
        <v>292.10000000000002</v>
      </c>
      <c r="AE16" s="2">
        <v>15.875999999999999</v>
      </c>
      <c r="AF16" s="2">
        <v>6.5177054794520553</v>
      </c>
      <c r="AG16" s="2">
        <v>2.0959837577995604</v>
      </c>
      <c r="AH16" s="2">
        <v>1.8049999999999999</v>
      </c>
      <c r="AI16" s="2">
        <v>1.8107226027397241</v>
      </c>
      <c r="AJ16" s="12">
        <v>1.1068838366767556E-3</v>
      </c>
      <c r="AK16" s="2">
        <v>2.2298466278671785</v>
      </c>
      <c r="AL16" s="2">
        <v>0.41912402512745439</v>
      </c>
      <c r="AM16" s="24">
        <v>2.6646563565211001</v>
      </c>
      <c r="AN16" s="11">
        <v>291.9938719616452</v>
      </c>
      <c r="AO16" s="11">
        <v>212.30013540672181</v>
      </c>
      <c r="AP16" s="11">
        <v>188.43966070316205</v>
      </c>
      <c r="AQ16" s="2">
        <v>24.001657982848403</v>
      </c>
      <c r="AR16" s="2">
        <v>25.157330585105917</v>
      </c>
      <c r="AS16" s="12">
        <v>0.1576917980684121</v>
      </c>
      <c r="AT16" s="4">
        <v>3</v>
      </c>
      <c r="AU16" s="4">
        <v>3</v>
      </c>
      <c r="AV16" s="11">
        <v>2</v>
      </c>
      <c r="AW16" s="11">
        <v>2</v>
      </c>
      <c r="AX16" s="11">
        <v>3</v>
      </c>
      <c r="AY16" s="11">
        <v>2.5</v>
      </c>
      <c r="AZ16" s="4">
        <v>3</v>
      </c>
      <c r="BA16" s="4">
        <v>11.36</v>
      </c>
      <c r="BB16" s="4">
        <v>6.21</v>
      </c>
      <c r="BC16" s="4">
        <v>195</v>
      </c>
      <c r="BD16" s="4">
        <v>10</v>
      </c>
      <c r="BE16" s="4">
        <v>0</v>
      </c>
      <c r="BF16" s="4">
        <v>60</v>
      </c>
      <c r="BG16" s="4">
        <v>2</v>
      </c>
      <c r="BH16" s="20">
        <v>0.96678773352282688</v>
      </c>
      <c r="BI16" s="2">
        <v>12.100442248561588</v>
      </c>
      <c r="BJ16" s="14">
        <v>6.3506132623375531E-4</v>
      </c>
      <c r="BK16" s="24">
        <v>12.082919734733659</v>
      </c>
      <c r="BL16" s="2">
        <v>0.96055179140038827</v>
      </c>
      <c r="BM16" s="4">
        <v>20</v>
      </c>
      <c r="BN16" s="4">
        <v>869</v>
      </c>
      <c r="BO16" s="12">
        <v>1.0055380012423893</v>
      </c>
      <c r="BP16" s="11">
        <v>0.30822499357741884</v>
      </c>
      <c r="BQ16" s="11">
        <v>16.670000000000002</v>
      </c>
      <c r="BR16" s="11">
        <v>19.079999999999998</v>
      </c>
      <c r="BT16" s="11">
        <f t="shared" si="0"/>
        <v>6.0414598673668296</v>
      </c>
      <c r="BU16" s="38">
        <v>0.6</v>
      </c>
      <c r="BV16" s="50">
        <f t="shared" si="1"/>
        <v>0.75008018074822369</v>
      </c>
      <c r="BW16" s="7">
        <f t="shared" si="2"/>
        <v>0.77616051271551045</v>
      </c>
      <c r="BX16" s="22">
        <f t="shared" si="3"/>
        <v>25.013363458037286</v>
      </c>
      <c r="BY16" s="11">
        <v>-8.365763321293926</v>
      </c>
      <c r="BZ16" s="11">
        <v>56.382745623569036</v>
      </c>
      <c r="CA16" s="11">
        <v>-14.752685570843688</v>
      </c>
      <c r="CB16" s="11">
        <v>55.057772098476896</v>
      </c>
      <c r="CC16" s="11"/>
      <c r="CD16" s="21">
        <v>0.88360000000000005</v>
      </c>
      <c r="CE16" s="23">
        <v>1.7591925018024515</v>
      </c>
      <c r="CF16" s="48"/>
      <c r="CG16" s="7">
        <f t="shared" si="4"/>
        <v>0.81684009037411187</v>
      </c>
    </row>
    <row r="17" spans="1:86" ht="15" customHeight="1" x14ac:dyDescent="0.2">
      <c r="A17" s="4">
        <v>15</v>
      </c>
      <c r="B17" s="4">
        <v>5050611</v>
      </c>
      <c r="C17" s="4">
        <v>10</v>
      </c>
      <c r="D17" s="4">
        <v>57</v>
      </c>
      <c r="E17" s="4">
        <v>2.69</v>
      </c>
      <c r="F17" s="4">
        <v>3</v>
      </c>
      <c r="G17" s="2">
        <v>2.6845867364056861</v>
      </c>
      <c r="H17" s="10">
        <v>1.8102754716981051</v>
      </c>
      <c r="I17" s="11">
        <v>993.8877966101137</v>
      </c>
      <c r="J17" s="2">
        <v>-0.31609701678460556</v>
      </c>
      <c r="K17" s="2">
        <v>-1.5308871382322746</v>
      </c>
      <c r="L17" s="2">
        <v>-1.3274791460074846E-2</v>
      </c>
      <c r="M17" s="2">
        <v>17.691354048964165</v>
      </c>
      <c r="N17" s="2">
        <v>0.81102512011369188</v>
      </c>
      <c r="O17" s="2">
        <v>2.7387810588163681</v>
      </c>
      <c r="P17" s="2">
        <v>9.1467719375034742E-2</v>
      </c>
      <c r="Q17" s="2">
        <v>313.19565903954765</v>
      </c>
      <c r="R17" s="2">
        <v>0.33930342235778815</v>
      </c>
      <c r="S17" s="2">
        <v>-7.4842970418551524E-4</v>
      </c>
      <c r="T17" s="2">
        <v>-5.6311051774895962</v>
      </c>
      <c r="U17" s="2">
        <v>4.1748865597303321E-2</v>
      </c>
      <c r="V17" s="2">
        <v>-27.063347065661532</v>
      </c>
      <c r="W17" s="2">
        <v>-0.15524276692903097</v>
      </c>
      <c r="X17" s="12">
        <v>35.970086619421451</v>
      </c>
      <c r="Y17" s="13">
        <v>3.7530195532902558E-7</v>
      </c>
      <c r="Z17" s="12">
        <v>-79.093151454489515</v>
      </c>
      <c r="AA17" s="13">
        <v>3.0598104144452195E-7</v>
      </c>
      <c r="AB17" s="9">
        <v>378.56429585687403</v>
      </c>
      <c r="AC17" s="9">
        <v>2.5720100206051333</v>
      </c>
      <c r="AD17" s="9">
        <v>265.5</v>
      </c>
      <c r="AE17" s="2">
        <v>10.558</v>
      </c>
      <c r="AF17" s="2">
        <v>5.8033999999999981</v>
      </c>
      <c r="AG17" s="2">
        <v>1.1858442741035786</v>
      </c>
      <c r="AH17" s="2">
        <v>1.8049999999999999</v>
      </c>
      <c r="AI17" s="2">
        <v>1.8102754716981051</v>
      </c>
      <c r="AJ17" s="12">
        <v>1.0990535977598969E-3</v>
      </c>
      <c r="AK17" s="2">
        <v>2.3075674199623402</v>
      </c>
      <c r="AL17" s="2">
        <v>0.49729194826423506</v>
      </c>
      <c r="AM17" s="24">
        <v>1.7735738794944715</v>
      </c>
      <c r="AN17" s="11">
        <v>292.62135593220216</v>
      </c>
      <c r="AO17" s="11">
        <v>242.32104155673252</v>
      </c>
      <c r="AP17" s="11">
        <v>191.66646034697368</v>
      </c>
      <c r="AQ17" s="2">
        <v>31.064342913223157</v>
      </c>
      <c r="AR17" s="2">
        <v>27.633345716018564</v>
      </c>
      <c r="AS17" s="12">
        <v>0.17037535887383332</v>
      </c>
      <c r="AT17" s="4">
        <v>2</v>
      </c>
      <c r="AU17" s="4">
        <v>2</v>
      </c>
      <c r="AV17" s="11">
        <v>1</v>
      </c>
      <c r="AW17" s="11">
        <v>1</v>
      </c>
      <c r="AX17" s="11">
        <v>3</v>
      </c>
      <c r="AY17" s="11">
        <v>2</v>
      </c>
      <c r="AZ17" s="4">
        <v>2</v>
      </c>
      <c r="BA17" s="4">
        <v>13.64</v>
      </c>
      <c r="BB17" s="4">
        <v>7.17</v>
      </c>
      <c r="BC17" s="4">
        <v>205</v>
      </c>
      <c r="BD17" s="4">
        <v>10</v>
      </c>
      <c r="BE17" s="4">
        <v>0</v>
      </c>
      <c r="BF17" s="4">
        <v>60</v>
      </c>
      <c r="BG17" s="4">
        <v>2</v>
      </c>
      <c r="BH17" s="20">
        <v>0.87431126470758103</v>
      </c>
      <c r="BI17" s="2">
        <v>20.933677362960388</v>
      </c>
      <c r="BJ17" s="14">
        <v>5.7288192187378046E-4</v>
      </c>
      <c r="BK17" s="24">
        <v>21.06041171772393</v>
      </c>
      <c r="BL17" s="2">
        <v>0.95538436430145179</v>
      </c>
      <c r="BM17" s="4">
        <v>21</v>
      </c>
      <c r="BN17" s="4">
        <v>839</v>
      </c>
      <c r="BO17" s="12">
        <v>1.006120181530094</v>
      </c>
      <c r="BP17" s="11">
        <v>0.46009870700737243</v>
      </c>
      <c r="BQ17" s="11">
        <v>16.89</v>
      </c>
      <c r="BR17" s="11">
        <v>19.77</v>
      </c>
      <c r="BT17" s="11">
        <f t="shared" si="0"/>
        <v>10.530205858861965</v>
      </c>
      <c r="BU17" s="38">
        <v>0.6</v>
      </c>
      <c r="BV17" s="50">
        <f t="shared" si="1"/>
        <v>0.62435099995603338</v>
      </c>
      <c r="BW17" s="7">
        <f t="shared" si="2"/>
        <v>1.4157905336484182</v>
      </c>
      <c r="BX17" s="22">
        <f t="shared" si="3"/>
        <v>4.0584999926722345</v>
      </c>
      <c r="BY17" s="11">
        <v>-11.526200608680517</v>
      </c>
      <c r="BZ17" s="11">
        <v>55.822456946362124</v>
      </c>
      <c r="CA17" s="11">
        <v>-24.089240919219861</v>
      </c>
      <c r="CB17" s="11">
        <v>51.659543861089055</v>
      </c>
      <c r="CC17" s="11"/>
      <c r="CD17" s="21">
        <v>0.6744</v>
      </c>
      <c r="CE17" s="23">
        <v>0.90459363957597172</v>
      </c>
      <c r="CF17" s="48"/>
      <c r="CG17" s="7">
        <f t="shared" si="4"/>
        <v>0.64937549997801669</v>
      </c>
    </row>
    <row r="18" spans="1:86" ht="15" customHeight="1" x14ac:dyDescent="0.2">
      <c r="A18" s="4">
        <v>16</v>
      </c>
      <c r="B18" s="4">
        <v>6061411</v>
      </c>
      <c r="C18" s="4">
        <v>1</v>
      </c>
      <c r="D18" s="4">
        <v>81</v>
      </c>
      <c r="E18" s="4">
        <v>2.69</v>
      </c>
      <c r="F18" s="4">
        <v>2</v>
      </c>
      <c r="G18" s="2">
        <v>2.6874242772069827</v>
      </c>
      <c r="H18" s="10">
        <v>1.764512437810942</v>
      </c>
      <c r="I18" s="11">
        <v>786.97893952571849</v>
      </c>
      <c r="J18" s="2">
        <v>0.48937207291545576</v>
      </c>
      <c r="K18" s="2">
        <v>-2.9409727555409284</v>
      </c>
      <c r="L18" s="2">
        <v>-1.4572461585120973E-2</v>
      </c>
      <c r="M18" s="2">
        <v>10.206133118092636</v>
      </c>
      <c r="N18" s="2">
        <v>0.95708470679320634</v>
      </c>
      <c r="O18" s="2">
        <v>9.8649103267290705</v>
      </c>
      <c r="P18" s="2">
        <v>0.12180274370359843</v>
      </c>
      <c r="Q18" s="2">
        <v>104.99784218303779</v>
      </c>
      <c r="R18" s="2">
        <v>-1.6133710752787074</v>
      </c>
      <c r="S18" s="2">
        <v>-3.9615481288559184E-2</v>
      </c>
      <c r="T18" s="2">
        <v>4.8477627677088515</v>
      </c>
      <c r="U18" s="2">
        <v>0.13557340310149818</v>
      </c>
      <c r="V18" s="2">
        <v>-29.777020569198211</v>
      </c>
      <c r="W18" s="2">
        <v>1.6741988637643972E-2</v>
      </c>
      <c r="X18" s="12">
        <v>42.802026479336796</v>
      </c>
      <c r="Y18" s="13">
        <v>6.4462668095319989E-7</v>
      </c>
      <c r="Z18" s="12">
        <v>-109.81615667880455</v>
      </c>
      <c r="AA18" s="13">
        <v>1.4780236502797482E-6</v>
      </c>
      <c r="AB18" s="9">
        <v>399.04498137340192</v>
      </c>
      <c r="AC18" s="9">
        <v>7.629450506211251</v>
      </c>
      <c r="AD18" s="9">
        <v>402.65000000000003</v>
      </c>
      <c r="AE18" s="2">
        <v>7.8049999999999997</v>
      </c>
      <c r="AF18" s="2">
        <v>4.3288606965174132</v>
      </c>
      <c r="AG18" s="2">
        <v>0.83537002746719147</v>
      </c>
      <c r="AH18" s="2">
        <v>1.756</v>
      </c>
      <c r="AI18" s="2">
        <v>1.764512437810942</v>
      </c>
      <c r="AJ18" s="12">
        <v>1.8091191908623221E-3</v>
      </c>
      <c r="AK18" s="2">
        <v>2.2609749161803188</v>
      </c>
      <c r="AL18" s="2">
        <v>0.49646247836937674</v>
      </c>
      <c r="AM18" s="24">
        <v>3.0968982254657327</v>
      </c>
      <c r="AN18" s="11">
        <v>285.19861542282445</v>
      </c>
      <c r="AO18" s="11">
        <v>298.80040255843585</v>
      </c>
      <c r="AP18" s="11">
        <v>170.55265411573282</v>
      </c>
      <c r="AQ18" s="2">
        <v>18.343879786338974</v>
      </c>
      <c r="AR18" s="2">
        <v>17.156924036528039</v>
      </c>
      <c r="AS18" s="12">
        <v>0.1126029202614611</v>
      </c>
      <c r="AT18" s="4">
        <v>3</v>
      </c>
      <c r="AU18" s="4">
        <v>3</v>
      </c>
      <c r="AV18" s="11">
        <v>4</v>
      </c>
      <c r="AW18" s="11">
        <v>4</v>
      </c>
      <c r="AX18" s="11">
        <v>5</v>
      </c>
      <c r="AY18" s="11">
        <v>4.5</v>
      </c>
      <c r="AZ18" s="4">
        <v>5</v>
      </c>
      <c r="BA18" s="4">
        <v>10.09</v>
      </c>
      <c r="BB18" s="4">
        <v>6.02</v>
      </c>
      <c r="BC18" s="4">
        <v>155</v>
      </c>
      <c r="BD18" s="4">
        <v>10</v>
      </c>
      <c r="BE18" s="4">
        <v>0</v>
      </c>
      <c r="BF18" s="4">
        <v>60</v>
      </c>
      <c r="BG18" s="4">
        <v>2</v>
      </c>
      <c r="BH18" s="20">
        <v>0.92291183939604071</v>
      </c>
      <c r="BI18" s="2">
        <v>14.120172787648865</v>
      </c>
      <c r="BJ18" s="14">
        <v>4.9129644177576745E-4</v>
      </c>
      <c r="BK18" s="24">
        <v>20.063572688163116</v>
      </c>
      <c r="BL18" s="2">
        <v>0.97023389369047719</v>
      </c>
      <c r="BM18" s="4">
        <v>16</v>
      </c>
      <c r="BN18" s="4">
        <v>1870</v>
      </c>
      <c r="BO18" s="12">
        <v>1.0065023554791523</v>
      </c>
      <c r="BP18" s="11">
        <v>0.91257458475424569</v>
      </c>
      <c r="BQ18" s="11">
        <v>8.92</v>
      </c>
      <c r="BR18" s="11">
        <v>14.74</v>
      </c>
      <c r="BT18" s="11">
        <f t="shared" si="0"/>
        <v>10.031786344081558</v>
      </c>
      <c r="BU18" s="38">
        <v>0.6</v>
      </c>
      <c r="BV18" s="50">
        <f t="shared" si="1"/>
        <v>0.58068297528849511</v>
      </c>
      <c r="BW18" s="7">
        <f t="shared" si="2"/>
        <v>1.9241458110090091</v>
      </c>
      <c r="BX18" s="22">
        <f t="shared" si="3"/>
        <v>-3.2195041185841453</v>
      </c>
      <c r="BY18" s="11">
        <v>13.295433309793953</v>
      </c>
      <c r="BZ18" s="11">
        <v>79.901385802155033</v>
      </c>
      <c r="CA18" s="11">
        <v>34.232079200996658</v>
      </c>
      <c r="CB18" s="11">
        <v>73.410930749968642</v>
      </c>
      <c r="CC18" s="11"/>
      <c r="CD18" s="21">
        <v>0.50239999999999996</v>
      </c>
      <c r="CE18" s="23">
        <v>0</v>
      </c>
      <c r="CF18" s="48"/>
      <c r="CG18" s="7">
        <f t="shared" si="4"/>
        <v>0.54154148764424748</v>
      </c>
    </row>
    <row r="19" spans="1:86" ht="15" customHeight="1" x14ac:dyDescent="0.2">
      <c r="A19" s="4">
        <v>17</v>
      </c>
      <c r="B19" s="4">
        <v>6061411</v>
      </c>
      <c r="C19" s="4">
        <v>3</v>
      </c>
      <c r="D19" s="4">
        <v>97.8</v>
      </c>
      <c r="E19" s="4">
        <v>2.69</v>
      </c>
      <c r="F19" s="4">
        <v>3</v>
      </c>
      <c r="G19" s="2">
        <v>2.0131999768132065</v>
      </c>
      <c r="H19" s="10">
        <v>1.7661733547351663</v>
      </c>
      <c r="I19" s="11">
        <v>786.85784156519549</v>
      </c>
      <c r="J19" s="2">
        <v>2.7019829178199441E-3</v>
      </c>
      <c r="K19" s="2">
        <v>-4.1459810161328381</v>
      </c>
      <c r="L19" s="2">
        <v>4.5073491119893087E-4</v>
      </c>
      <c r="M19" s="2">
        <v>11.454940667094245</v>
      </c>
      <c r="N19" s="2">
        <v>1.8734850369630467</v>
      </c>
      <c r="O19" s="2">
        <v>19.674811127083672</v>
      </c>
      <c r="P19" s="2">
        <v>0.19735743601747255</v>
      </c>
      <c r="Q19" s="2">
        <v>131.97398741180339</v>
      </c>
      <c r="R19" s="2">
        <v>-0.22054298755690085</v>
      </c>
      <c r="S19" s="2">
        <v>-7.8757104566652469E-2</v>
      </c>
      <c r="T19" s="2">
        <v>0.18311556960171266</v>
      </c>
      <c r="U19" s="2">
        <v>0.10104822032028013</v>
      </c>
      <c r="V19" s="2">
        <v>-47.445002117474864</v>
      </c>
      <c r="W19" s="2">
        <v>0.16299062809407641</v>
      </c>
      <c r="X19" s="12">
        <v>42.801939851306997</v>
      </c>
      <c r="Y19" s="13">
        <v>8.3545542020329813E-7</v>
      </c>
      <c r="Z19" s="12">
        <v>-109.81598621545423</v>
      </c>
      <c r="AA19" s="13">
        <v>8.3447482941804737E-7</v>
      </c>
      <c r="AB19" s="9">
        <v>398.71320517960334</v>
      </c>
      <c r="AC19" s="9">
        <v>10.921290939296821</v>
      </c>
      <c r="AD19" s="9">
        <v>623.6</v>
      </c>
      <c r="AE19" s="2">
        <v>3.5710000000000002</v>
      </c>
      <c r="AF19" s="2">
        <v>2.5836243980738369</v>
      </c>
      <c r="AG19" s="2">
        <v>0.23347472480082032</v>
      </c>
      <c r="AH19" s="2">
        <v>1.76</v>
      </c>
      <c r="AI19" s="2">
        <v>1.7661733547351663</v>
      </c>
      <c r="AJ19" s="12">
        <v>2.1077401716519555E-3</v>
      </c>
      <c r="AK19" s="2">
        <v>1.9285890795381817</v>
      </c>
      <c r="AL19" s="2">
        <v>0.16241572480301536</v>
      </c>
      <c r="AM19" s="24">
        <v>4.3502741907561786</v>
      </c>
      <c r="AN19" s="11">
        <v>286.40590923668583</v>
      </c>
      <c r="AO19" s="11">
        <v>292.74487820173766</v>
      </c>
      <c r="AP19" s="11">
        <v>179.96265969470119</v>
      </c>
      <c r="AQ19" s="2">
        <v>17.339466665308336</v>
      </c>
      <c r="AR19" s="2">
        <v>18.169491945174002</v>
      </c>
      <c r="AS19" s="12">
        <v>0.10212387948149501</v>
      </c>
      <c r="AT19" s="4">
        <v>5</v>
      </c>
      <c r="AU19" s="4">
        <v>5</v>
      </c>
      <c r="AV19" s="11">
        <v>4</v>
      </c>
      <c r="AW19" s="11">
        <v>4</v>
      </c>
      <c r="AX19" s="11">
        <v>6</v>
      </c>
      <c r="AY19" s="11">
        <v>5</v>
      </c>
      <c r="AZ19" s="4">
        <v>5</v>
      </c>
      <c r="BA19" s="4">
        <v>12.05</v>
      </c>
      <c r="BB19" s="4">
        <v>7.19</v>
      </c>
      <c r="BC19" s="4">
        <v>165</v>
      </c>
      <c r="BD19" s="4">
        <v>10</v>
      </c>
      <c r="BE19" s="4">
        <v>0</v>
      </c>
      <c r="BF19" s="4">
        <v>60</v>
      </c>
      <c r="BG19" s="4">
        <v>2</v>
      </c>
      <c r="BH19" s="20">
        <v>0.24702662207804033</v>
      </c>
      <c r="BI19" s="2">
        <v>18.894848267121848</v>
      </c>
      <c r="BJ19" s="14">
        <v>1.3092595989464692E-4</v>
      </c>
      <c r="BK19" s="24">
        <v>32.547729485932521</v>
      </c>
      <c r="BL19" s="2">
        <v>0.97098807319800362</v>
      </c>
      <c r="BM19" s="4">
        <v>17</v>
      </c>
      <c r="BN19" s="4">
        <v>3068</v>
      </c>
      <c r="BO19" s="12">
        <v>1.0063279596108565</v>
      </c>
      <c r="BP19" s="11">
        <v>0.87085161305566028</v>
      </c>
      <c r="BQ19" s="11">
        <v>9.83</v>
      </c>
      <c r="BR19" s="11">
        <v>14.72</v>
      </c>
      <c r="BT19" s="11">
        <f t="shared" si="0"/>
        <v>16.273864742966261</v>
      </c>
      <c r="BU19" s="38">
        <v>0.6</v>
      </c>
      <c r="BV19" s="50">
        <f t="shared" si="1"/>
        <v>0.31005534220172903</v>
      </c>
      <c r="BW19" s="7">
        <f t="shared" si="2"/>
        <v>1.8955475411039009</v>
      </c>
      <c r="BX19" s="22">
        <f t="shared" si="3"/>
        <v>-48.324109633045161</v>
      </c>
      <c r="BY19" s="11">
        <v>6.3737357808023601E-2</v>
      </c>
      <c r="BZ19" s="11">
        <v>97.799979230822018</v>
      </c>
      <c r="CA19" s="11">
        <v>25.312502611026527</v>
      </c>
      <c r="CB19" s="11">
        <v>94.467545811070877</v>
      </c>
      <c r="CC19" s="11"/>
      <c r="CD19" s="21">
        <v>0.3105</v>
      </c>
      <c r="CE19" s="23">
        <v>0.19952114924181963</v>
      </c>
      <c r="CF19" s="48"/>
      <c r="CG19" s="7">
        <f t="shared" si="4"/>
        <v>0.31027767110086452</v>
      </c>
    </row>
    <row r="20" spans="1:86" ht="15" customHeight="1" x14ac:dyDescent="0.2">
      <c r="A20" s="4">
        <v>18</v>
      </c>
      <c r="B20" s="4">
        <v>6061411</v>
      </c>
      <c r="C20" s="4">
        <v>4</v>
      </c>
      <c r="D20" s="4">
        <v>65.400000000000006</v>
      </c>
      <c r="E20" s="4">
        <v>2.69</v>
      </c>
      <c r="F20" s="4">
        <v>3</v>
      </c>
      <c r="G20" s="2">
        <v>2.8011524698632755</v>
      </c>
      <c r="H20" s="10">
        <v>1.7613820058996823</v>
      </c>
      <c r="I20" s="11">
        <v>786.80202020203865</v>
      </c>
      <c r="J20" s="2">
        <v>1.4818388859676678E-3</v>
      </c>
      <c r="K20" s="2">
        <v>-5.3265618255769347</v>
      </c>
      <c r="L20" s="2">
        <v>-3.1340199710133318E-4</v>
      </c>
      <c r="M20" s="2">
        <v>12.179674113396713</v>
      </c>
      <c r="N20" s="2">
        <v>2.0322531828232853</v>
      </c>
      <c r="O20" s="2">
        <v>30.818949125301859</v>
      </c>
      <c r="P20" s="2">
        <v>0.24382899026015473</v>
      </c>
      <c r="Q20" s="2">
        <v>149.19150080365799</v>
      </c>
      <c r="R20" s="2">
        <v>0.92958647200446487</v>
      </c>
      <c r="S20" s="2">
        <v>-7.4446985439648797E-2</v>
      </c>
      <c r="T20" s="2">
        <v>-0.17257799704313825</v>
      </c>
      <c r="U20" s="2">
        <v>0.11297111241121911</v>
      </c>
      <c r="V20" s="2">
        <v>-64.718618848593621</v>
      </c>
      <c r="W20" s="2">
        <v>0.178147246500063</v>
      </c>
      <c r="X20" s="12">
        <v>42.802086986203008</v>
      </c>
      <c r="Y20" s="13">
        <v>1.0071281217436389E-6</v>
      </c>
      <c r="Z20" s="12">
        <v>-109.8163249454866</v>
      </c>
      <c r="AA20" s="13">
        <v>2.5226325133473689E-6</v>
      </c>
      <c r="AB20" s="9">
        <v>391.49569851802499</v>
      </c>
      <c r="AC20" s="9">
        <v>5.3318605203791316</v>
      </c>
      <c r="AD20" s="9">
        <v>678.15000000000009</v>
      </c>
      <c r="AE20" s="2">
        <v>5.4829999999999997</v>
      </c>
      <c r="AF20" s="2">
        <v>4.1119380530973491</v>
      </c>
      <c r="AG20" s="2">
        <v>0.23214037608122925</v>
      </c>
      <c r="AH20" s="2">
        <v>1.7549999999999999</v>
      </c>
      <c r="AI20" s="2">
        <v>1.7613820058996823</v>
      </c>
      <c r="AJ20" s="12">
        <v>1.425687774615787E-3</v>
      </c>
      <c r="AK20" s="2">
        <v>2.3021562338715218</v>
      </c>
      <c r="AL20" s="2">
        <v>0.54077422797183949</v>
      </c>
      <c r="AM20" s="24">
        <v>5.5232389654379945</v>
      </c>
      <c r="AN20" s="11">
        <v>287.0454508589533</v>
      </c>
      <c r="AO20" s="11">
        <v>292.87384279424998</v>
      </c>
      <c r="AP20" s="11">
        <v>179.98406042858494</v>
      </c>
      <c r="AQ20" s="2">
        <v>15.246768409463238</v>
      </c>
      <c r="AR20" s="2">
        <v>16.111449883657261</v>
      </c>
      <c r="AS20" s="12">
        <v>8.9405607785747937E-2</v>
      </c>
      <c r="AT20" s="4">
        <v>6</v>
      </c>
      <c r="AU20" s="4">
        <v>6</v>
      </c>
      <c r="AV20" s="11">
        <v>5</v>
      </c>
      <c r="AW20" s="11">
        <v>4</v>
      </c>
      <c r="AX20" s="11">
        <v>6</v>
      </c>
      <c r="AY20" s="11">
        <v>5.5</v>
      </c>
      <c r="AZ20" s="4">
        <v>6</v>
      </c>
      <c r="BA20" s="4">
        <v>6.83</v>
      </c>
      <c r="BB20" s="4">
        <v>4.0199999999999996</v>
      </c>
      <c r="BC20" s="4">
        <v>165</v>
      </c>
      <c r="BD20" s="4">
        <v>10</v>
      </c>
      <c r="BE20" s="4">
        <v>0</v>
      </c>
      <c r="BF20" s="4">
        <v>60</v>
      </c>
      <c r="BG20" s="4">
        <v>2</v>
      </c>
      <c r="BH20" s="20">
        <v>1.0397704639635932</v>
      </c>
      <c r="BI20" s="2">
        <v>13.720663038906906</v>
      </c>
      <c r="BJ20" s="14">
        <v>5.4981929724378384E-4</v>
      </c>
      <c r="BK20" s="24">
        <v>15.736661933288335</v>
      </c>
      <c r="BL20" s="2">
        <v>0.99812054569284725</v>
      </c>
      <c r="BM20" s="4">
        <v>17</v>
      </c>
      <c r="BN20" s="4">
        <v>3349</v>
      </c>
      <c r="BO20" s="12">
        <v>1.0060133133747413</v>
      </c>
      <c r="BP20" s="11">
        <v>0.92038130789532502</v>
      </c>
      <c r="BQ20" s="11">
        <v>10.44</v>
      </c>
      <c r="BR20" s="11">
        <v>15.88</v>
      </c>
      <c r="BT20" s="11">
        <f t="shared" si="0"/>
        <v>7.8683309666441676</v>
      </c>
      <c r="BU20" s="38">
        <v>0.6</v>
      </c>
      <c r="BV20" s="50">
        <f t="shared" si="1"/>
        <v>0.52389162119991028</v>
      </c>
      <c r="BW20" s="7">
        <f t="shared" si="2"/>
        <v>2.3625985353693255</v>
      </c>
      <c r="BX20" s="22">
        <f t="shared" si="3"/>
        <v>-12.684729800014949</v>
      </c>
      <c r="BY20" s="11">
        <v>1.8194149132052487E-2</v>
      </c>
      <c r="BZ20" s="11">
        <v>65.399997469212011</v>
      </c>
      <c r="CA20" s="11">
        <v>16.926765549704857</v>
      </c>
      <c r="CB20" s="11">
        <v>63.17154903930507</v>
      </c>
      <c r="CC20" s="11"/>
      <c r="CD20" s="21">
        <v>0.60229999999999995</v>
      </c>
      <c r="CE20" s="23">
        <v>1.8517157763244911</v>
      </c>
      <c r="CF20" s="48"/>
      <c r="CG20" s="7">
        <f t="shared" si="4"/>
        <v>0.56309581059995506</v>
      </c>
    </row>
    <row r="21" spans="1:86" ht="15" customHeight="1" x14ac:dyDescent="0.2">
      <c r="A21" s="4">
        <v>19</v>
      </c>
      <c r="B21" s="4">
        <v>6061411</v>
      </c>
      <c r="C21" s="4">
        <v>5</v>
      </c>
      <c r="D21" s="4">
        <v>41</v>
      </c>
      <c r="E21" s="4">
        <v>2.69</v>
      </c>
      <c r="F21" s="4">
        <v>3</v>
      </c>
      <c r="G21" s="2">
        <v>3.0499259075279639</v>
      </c>
      <c r="H21" s="10">
        <v>1.7700529695023997</v>
      </c>
      <c r="I21" s="11">
        <v>786.71512429830341</v>
      </c>
      <c r="J21" s="2">
        <v>-1.7040170283809527E-3</v>
      </c>
      <c r="K21" s="2">
        <v>-6.1226453707102921</v>
      </c>
      <c r="L21" s="2">
        <v>-1.0598046638706449E-4</v>
      </c>
      <c r="M21" s="2">
        <v>12.780723336006387</v>
      </c>
      <c r="N21" s="2">
        <v>4.0709637309563238</v>
      </c>
      <c r="O21" s="2">
        <v>39.202523554584751</v>
      </c>
      <c r="P21" s="2">
        <v>0.38616583394553183</v>
      </c>
      <c r="Q21" s="2">
        <v>164.07907178829367</v>
      </c>
      <c r="R21" s="2">
        <v>0.12888294286328703</v>
      </c>
      <c r="S21" s="2">
        <v>-0.14744627072897393</v>
      </c>
      <c r="T21" s="2">
        <v>1.4315317812294974E-2</v>
      </c>
      <c r="U21" s="2">
        <v>0.2711480933241478</v>
      </c>
      <c r="V21" s="2">
        <v>-77.79660057305378</v>
      </c>
      <c r="W21" s="2">
        <v>0.2216155667332867</v>
      </c>
      <c r="X21" s="12">
        <v>42.802203420300003</v>
      </c>
      <c r="Y21" s="13">
        <v>4.5652015631113632E-7</v>
      </c>
      <c r="Z21" s="12">
        <v>-109.81657702112096</v>
      </c>
      <c r="AA21" s="13">
        <v>5.1725909493877388E-7</v>
      </c>
      <c r="AB21" s="9">
        <v>387.72941275060077</v>
      </c>
      <c r="AC21" s="9">
        <v>3.8040497670151536</v>
      </c>
      <c r="AD21" s="9">
        <v>623.5</v>
      </c>
      <c r="AE21" s="2">
        <v>5.407</v>
      </c>
      <c r="AF21" s="2">
        <v>4.2060802568218305</v>
      </c>
      <c r="AG21" s="2">
        <v>0.24585800932867585</v>
      </c>
      <c r="AH21" s="2">
        <v>1.762</v>
      </c>
      <c r="AI21" s="2">
        <v>1.7700529695023997</v>
      </c>
      <c r="AJ21" s="12">
        <v>2.6799397718494399E-3</v>
      </c>
      <c r="AK21" s="2">
        <v>2.562848596631937</v>
      </c>
      <c r="AL21" s="2">
        <v>0.79279562712953733</v>
      </c>
      <c r="AM21" s="24">
        <v>6.4373285055115819</v>
      </c>
      <c r="AN21" s="11">
        <v>287.70238973536379</v>
      </c>
      <c r="AO21" s="11">
        <v>287.46407629703657</v>
      </c>
      <c r="AP21" s="11">
        <v>180.01594620892476</v>
      </c>
      <c r="AQ21" s="2">
        <v>17.087674805103838</v>
      </c>
      <c r="AR21" s="2">
        <v>17.881299093553658</v>
      </c>
      <c r="AS21" s="12">
        <v>9.6538080442092639E-2</v>
      </c>
      <c r="AT21" s="4">
        <v>7</v>
      </c>
      <c r="AU21" s="4">
        <v>7</v>
      </c>
      <c r="AV21" s="11">
        <v>4</v>
      </c>
      <c r="AW21" s="11">
        <v>4</v>
      </c>
      <c r="AX21" s="11">
        <v>6</v>
      </c>
      <c r="AY21" s="11">
        <v>5</v>
      </c>
      <c r="AZ21" s="4">
        <v>5</v>
      </c>
      <c r="BA21" s="4">
        <v>5.46</v>
      </c>
      <c r="BB21" s="4">
        <v>3.29</v>
      </c>
      <c r="BC21" s="4">
        <v>175</v>
      </c>
      <c r="BD21" s="4">
        <v>10</v>
      </c>
      <c r="BE21" s="4">
        <v>0</v>
      </c>
      <c r="BF21" s="4">
        <v>60</v>
      </c>
      <c r="BG21" s="4">
        <v>2</v>
      </c>
      <c r="BH21" s="20">
        <v>1.2798729380255645</v>
      </c>
      <c r="BI21" s="2">
        <v>14.606066119074091</v>
      </c>
      <c r="BJ21" s="14">
        <v>6.7516293185503886E-4</v>
      </c>
      <c r="BK21" s="24">
        <v>10.508854353362862</v>
      </c>
      <c r="BL21" s="2">
        <v>0.99609082982651131</v>
      </c>
      <c r="BM21" s="4">
        <v>18</v>
      </c>
      <c r="BN21" s="4">
        <v>3098</v>
      </c>
      <c r="BO21" s="12">
        <v>1.0061961386264726</v>
      </c>
      <c r="BP21" s="11">
        <v>0.85571111772776565</v>
      </c>
      <c r="BQ21" s="11">
        <v>10.88</v>
      </c>
      <c r="BR21" s="11">
        <v>15.96</v>
      </c>
      <c r="BT21" s="11">
        <f t="shared" si="0"/>
        <v>5.254427176681431</v>
      </c>
      <c r="BU21" s="38">
        <v>0.6</v>
      </c>
      <c r="BV21" s="50">
        <f t="shared" si="1"/>
        <v>0.49055046002307406</v>
      </c>
      <c r="BW21" s="7">
        <f t="shared" si="2"/>
        <v>1.5079116516336903</v>
      </c>
      <c r="BX21" s="22">
        <f t="shared" si="3"/>
        <v>-18.241589996154321</v>
      </c>
      <c r="BY21" s="11">
        <v>-1.1410867659551472E-2</v>
      </c>
      <c r="BZ21" s="11">
        <v>40.999998412098741</v>
      </c>
      <c r="CA21" s="11">
        <v>3.5733854526539837</v>
      </c>
      <c r="CB21" s="11">
        <v>40.843982621761569</v>
      </c>
      <c r="CC21" s="11"/>
      <c r="CD21" s="21">
        <v>0.74980000000000002</v>
      </c>
      <c r="CE21" s="23">
        <v>1.5982100047946299</v>
      </c>
      <c r="CF21" s="48"/>
      <c r="CG21" s="7">
        <f t="shared" si="4"/>
        <v>0.62017523001153707</v>
      </c>
    </row>
    <row r="22" spans="1:86" ht="15" customHeight="1" x14ac:dyDescent="0.2">
      <c r="A22" s="4">
        <v>20</v>
      </c>
      <c r="B22" s="4">
        <v>6061411</v>
      </c>
      <c r="C22" s="4">
        <v>6</v>
      </c>
      <c r="D22" s="4">
        <v>92.9</v>
      </c>
      <c r="E22" s="4">
        <v>2.69</v>
      </c>
      <c r="F22" s="4">
        <v>3</v>
      </c>
      <c r="G22" s="2">
        <v>2.231337111684045</v>
      </c>
      <c r="H22" s="10">
        <v>1.7655141955836038</v>
      </c>
      <c r="I22" s="11">
        <v>786.68194138031276</v>
      </c>
      <c r="J22" s="2">
        <v>2.1409144723523307E-15</v>
      </c>
      <c r="K22" s="2">
        <v>-7.0081815547258355</v>
      </c>
      <c r="L22" s="2">
        <v>-8.2247651977923369E-17</v>
      </c>
      <c r="M22" s="2">
        <v>13.068609360226981</v>
      </c>
      <c r="N22" s="2">
        <v>2.5103863135628095</v>
      </c>
      <c r="O22" s="2">
        <v>51.125681590101387</v>
      </c>
      <c r="P22" s="2">
        <v>0.39641009822688611</v>
      </c>
      <c r="Q22" s="2">
        <v>171.63166469429737</v>
      </c>
      <c r="R22" s="2">
        <v>0.10781076031146967</v>
      </c>
      <c r="S22" s="2">
        <v>-2.3458367458012799E-2</v>
      </c>
      <c r="T22" s="2">
        <v>3.2675700123284274E-2</v>
      </c>
      <c r="U22" s="2">
        <v>0.28407420128874833</v>
      </c>
      <c r="V22" s="2">
        <v>-90.943711986706404</v>
      </c>
      <c r="W22" s="2">
        <v>0.23824884818341227</v>
      </c>
      <c r="X22" s="12">
        <v>42.801956985414407</v>
      </c>
      <c r="Y22" s="13">
        <v>8.3447664693349659E-7</v>
      </c>
      <c r="Z22" s="12">
        <v>-109.81603752839484</v>
      </c>
      <c r="AA22" s="13">
        <v>8.3807257489503103E-7</v>
      </c>
      <c r="AB22" s="9">
        <v>386.42370233217622</v>
      </c>
      <c r="AC22" s="9">
        <v>3.9367506167846278</v>
      </c>
      <c r="AD22" s="9">
        <v>634.6</v>
      </c>
      <c r="AE22" s="2">
        <v>3.1459999999999999</v>
      </c>
      <c r="AF22" s="2">
        <v>2.7428470031545777</v>
      </c>
      <c r="AG22" s="2">
        <v>0.10998023777172627</v>
      </c>
      <c r="AH22" s="2">
        <v>1.76</v>
      </c>
      <c r="AI22" s="2">
        <v>1.7655141955836038</v>
      </c>
      <c r="AJ22" s="12">
        <v>1.4529874654107598E-3</v>
      </c>
      <c r="AK22" s="2">
        <v>2.0653330444374407</v>
      </c>
      <c r="AL22" s="2">
        <v>0.29981884885383692</v>
      </c>
      <c r="AM22" s="24">
        <v>7.1793211784458597</v>
      </c>
      <c r="AN22" s="11">
        <v>287.98416325243375</v>
      </c>
      <c r="AO22" s="11">
        <v>293.60531715413987</v>
      </c>
      <c r="AP22" s="11">
        <v>179.99999999999997</v>
      </c>
      <c r="AQ22" s="2">
        <v>12.423104382119623</v>
      </c>
      <c r="AR22" s="2">
        <v>12.503008740185406</v>
      </c>
      <c r="AS22" s="12">
        <v>8.7701310234349711E-2</v>
      </c>
      <c r="AT22" s="4">
        <v>7</v>
      </c>
      <c r="AU22" s="4">
        <v>7</v>
      </c>
      <c r="AV22" s="11">
        <v>5</v>
      </c>
      <c r="AW22" s="11">
        <v>5</v>
      </c>
      <c r="AX22" s="11">
        <v>6</v>
      </c>
      <c r="AY22" s="11">
        <v>5.5</v>
      </c>
      <c r="AZ22" s="4">
        <v>6</v>
      </c>
      <c r="BA22" s="4">
        <v>9.52</v>
      </c>
      <c r="BB22" s="4">
        <v>5.55</v>
      </c>
      <c r="BC22" s="4">
        <v>165</v>
      </c>
      <c r="BD22" s="4">
        <v>10</v>
      </c>
      <c r="BE22" s="4">
        <v>0</v>
      </c>
      <c r="BF22" s="4">
        <v>60</v>
      </c>
      <c r="BG22" s="4">
        <v>2</v>
      </c>
      <c r="BH22" s="20">
        <v>0.46582291610044113</v>
      </c>
      <c r="BI22" s="2">
        <v>14.628023552883047</v>
      </c>
      <c r="BJ22" s="14">
        <v>2.4548170374780366E-4</v>
      </c>
      <c r="BK22" s="24">
        <v>23.847713727791103</v>
      </c>
      <c r="BL22" s="2">
        <v>0.98983162241737566</v>
      </c>
      <c r="BM22" s="4">
        <v>17</v>
      </c>
      <c r="BN22" s="4">
        <v>3834</v>
      </c>
      <c r="BO22" s="12">
        <v>1.0061685503124806</v>
      </c>
      <c r="BP22" s="11">
        <v>0.91824861453751638</v>
      </c>
      <c r="BQ22" s="11">
        <v>11.08</v>
      </c>
      <c r="BR22" s="11">
        <v>16.43</v>
      </c>
      <c r="BT22" s="11">
        <f t="shared" si="0"/>
        <v>11.923856863895551</v>
      </c>
      <c r="BU22" s="38">
        <v>0.6</v>
      </c>
      <c r="BV22" s="50">
        <f t="shared" si="1"/>
        <v>0.58507740551102638</v>
      </c>
      <c r="BW22" s="7">
        <f t="shared" si="2"/>
        <v>3.148813212868061</v>
      </c>
      <c r="BX22" s="22">
        <f t="shared" si="3"/>
        <v>-2.4870990814955993</v>
      </c>
      <c r="BY22" s="11">
        <v>5.6908145730505399E-15</v>
      </c>
      <c r="BZ22" s="11">
        <v>92.9</v>
      </c>
      <c r="CA22" s="11">
        <v>24.044289290024178</v>
      </c>
      <c r="CB22" s="11">
        <v>89.734509262254448</v>
      </c>
      <c r="CC22" s="11"/>
      <c r="CD22" s="21">
        <v>0.51149999999999995</v>
      </c>
      <c r="CE22" s="23">
        <v>1.8143261074458059</v>
      </c>
      <c r="CF22" s="48"/>
      <c r="CG22" s="7">
        <f t="shared" si="4"/>
        <v>0.54828870275551322</v>
      </c>
    </row>
    <row r="23" spans="1:86" ht="15" customHeight="1" x14ac:dyDescent="0.2">
      <c r="G23" s="2"/>
      <c r="H23" s="10"/>
      <c r="I23" s="11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12"/>
      <c r="Z23" s="12"/>
      <c r="AE23" s="2"/>
      <c r="AF23" s="2"/>
      <c r="AG23" s="2"/>
      <c r="AH23" s="2"/>
      <c r="AI23" s="2"/>
      <c r="AK23" s="2"/>
      <c r="AL23" s="2"/>
      <c r="AM23" s="24"/>
      <c r="AN23" s="11"/>
      <c r="AO23" s="11"/>
      <c r="AP23" s="11"/>
      <c r="AQ23" s="2"/>
      <c r="AR23" s="2"/>
      <c r="AS23" s="12"/>
      <c r="BA23" s="4"/>
      <c r="BB23" s="4"/>
      <c r="BC23" s="4"/>
      <c r="BI23" s="2"/>
      <c r="BJ23" s="14"/>
      <c r="BK23" s="24"/>
      <c r="BL23" s="2"/>
      <c r="BO23" s="12"/>
      <c r="BV23" s="50"/>
      <c r="BW23" s="7"/>
      <c r="BY23" s="11"/>
      <c r="BZ23" s="11"/>
      <c r="CA23" s="11"/>
      <c r="CB23" s="11"/>
      <c r="CC23" s="11"/>
      <c r="CD23" s="21"/>
      <c r="CE23" s="23"/>
      <c r="CF23" s="48"/>
    </row>
    <row r="24" spans="1:86" ht="15" customHeight="1" x14ac:dyDescent="0.2">
      <c r="A24" s="36" t="s">
        <v>85</v>
      </c>
      <c r="G24" s="2"/>
      <c r="H24" s="10"/>
      <c r="I24" s="11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12"/>
      <c r="Z24" s="12"/>
      <c r="AE24" s="2"/>
      <c r="AF24" s="2"/>
      <c r="AG24" s="2"/>
      <c r="AH24" s="2"/>
      <c r="AI24" s="2"/>
      <c r="AK24" s="2"/>
      <c r="AL24" s="2"/>
      <c r="AM24" s="24"/>
      <c r="AN24" s="11"/>
      <c r="AO24" s="11"/>
      <c r="AP24" s="11"/>
      <c r="AQ24" s="2"/>
      <c r="AR24" s="2"/>
      <c r="AS24" s="12"/>
      <c r="BA24" s="4"/>
      <c r="BB24" s="4"/>
      <c r="BC24" s="4"/>
      <c r="BI24" s="2"/>
      <c r="BJ24" s="14"/>
      <c r="BK24" s="24"/>
      <c r="BL24" s="2"/>
      <c r="BO24" s="12"/>
      <c r="BV24" s="50"/>
      <c r="BW24" s="7"/>
      <c r="BY24" s="11"/>
      <c r="BZ24" s="11"/>
      <c r="CA24" s="11"/>
      <c r="CB24" s="11"/>
      <c r="CC24" s="11"/>
      <c r="CD24" s="21"/>
      <c r="CE24" s="23"/>
      <c r="CF24" s="48"/>
    </row>
    <row r="25" spans="1:86" s="34" customFormat="1" ht="67.5" customHeight="1" x14ac:dyDescent="0.2">
      <c r="A25" s="3" t="s">
        <v>80</v>
      </c>
      <c r="B25" s="31" t="s">
        <v>0</v>
      </c>
      <c r="C25" s="31" t="s">
        <v>1</v>
      </c>
      <c r="D25" s="8" t="s">
        <v>2</v>
      </c>
      <c r="E25" s="31" t="s">
        <v>3</v>
      </c>
      <c r="F25" s="31" t="s">
        <v>4</v>
      </c>
      <c r="G25" s="31" t="s">
        <v>60</v>
      </c>
      <c r="H25" s="31" t="s">
        <v>61</v>
      </c>
      <c r="I25" s="31" t="s">
        <v>5</v>
      </c>
      <c r="J25" s="1" t="s">
        <v>6</v>
      </c>
      <c r="K25" s="1" t="s">
        <v>7</v>
      </c>
      <c r="L25" s="1" t="s">
        <v>8</v>
      </c>
      <c r="M25" s="1" t="s">
        <v>9</v>
      </c>
      <c r="N25" s="1" t="s">
        <v>62</v>
      </c>
      <c r="O25" s="1" t="s">
        <v>63</v>
      </c>
      <c r="P25" s="1" t="s">
        <v>64</v>
      </c>
      <c r="Q25" s="1" t="s">
        <v>65</v>
      </c>
      <c r="R25" s="1" t="s">
        <v>10</v>
      </c>
      <c r="S25" s="1" t="s">
        <v>11</v>
      </c>
      <c r="T25" s="1" t="s">
        <v>12</v>
      </c>
      <c r="U25" s="1" t="s">
        <v>13</v>
      </c>
      <c r="V25" s="1" t="s">
        <v>14</v>
      </c>
      <c r="W25" s="1" t="s">
        <v>15</v>
      </c>
      <c r="X25" s="31" t="s">
        <v>16</v>
      </c>
      <c r="Y25" s="32" t="s">
        <v>77</v>
      </c>
      <c r="Z25" s="31" t="s">
        <v>17</v>
      </c>
      <c r="AA25" s="32" t="s">
        <v>76</v>
      </c>
      <c r="AB25" s="8" t="s">
        <v>72</v>
      </c>
      <c r="AC25" s="8" t="s">
        <v>73</v>
      </c>
      <c r="AD25" s="8" t="s">
        <v>67</v>
      </c>
      <c r="AE25" s="31" t="s">
        <v>68</v>
      </c>
      <c r="AF25" s="31" t="s">
        <v>69</v>
      </c>
      <c r="AG25" s="31" t="s">
        <v>70</v>
      </c>
      <c r="AH25" s="31" t="s">
        <v>71</v>
      </c>
      <c r="AI25" s="31" t="s">
        <v>74</v>
      </c>
      <c r="AJ25" s="19" t="s">
        <v>75</v>
      </c>
      <c r="AK25" s="31" t="s">
        <v>18</v>
      </c>
      <c r="AL25" s="31" t="s">
        <v>19</v>
      </c>
      <c r="AM25" s="31" t="s">
        <v>20</v>
      </c>
      <c r="AN25" s="31" t="s">
        <v>21</v>
      </c>
      <c r="AO25" s="31" t="s">
        <v>22</v>
      </c>
      <c r="AP25" s="31" t="s">
        <v>23</v>
      </c>
      <c r="AQ25" s="31" t="s">
        <v>24</v>
      </c>
      <c r="AR25" s="31" t="s">
        <v>25</v>
      </c>
      <c r="AS25" s="19" t="s">
        <v>26</v>
      </c>
      <c r="AT25" s="31" t="s">
        <v>27</v>
      </c>
      <c r="AU25" s="31" t="s">
        <v>28</v>
      </c>
      <c r="AV25" s="31" t="s">
        <v>29</v>
      </c>
      <c r="AW25" s="31" t="s">
        <v>30</v>
      </c>
      <c r="AX25" s="31" t="s">
        <v>31</v>
      </c>
      <c r="AY25" s="31" t="s">
        <v>32</v>
      </c>
      <c r="AZ25" s="31" t="s">
        <v>33</v>
      </c>
      <c r="BA25" s="1" t="s">
        <v>34</v>
      </c>
      <c r="BB25" s="1" t="s">
        <v>35</v>
      </c>
      <c r="BC25" s="1" t="s">
        <v>36</v>
      </c>
      <c r="BD25" s="1" t="s">
        <v>37</v>
      </c>
      <c r="BE25" s="1" t="s">
        <v>38</v>
      </c>
      <c r="BF25" s="1" t="s">
        <v>39</v>
      </c>
      <c r="BG25" s="1" t="s">
        <v>40</v>
      </c>
      <c r="BH25" s="42" t="s">
        <v>41</v>
      </c>
      <c r="BI25" s="31" t="s">
        <v>42</v>
      </c>
      <c r="BJ25" s="33" t="s">
        <v>66</v>
      </c>
      <c r="BK25" s="1" t="s">
        <v>43</v>
      </c>
      <c r="BL25" s="1" t="s">
        <v>44</v>
      </c>
      <c r="BM25" s="8" t="s">
        <v>45</v>
      </c>
      <c r="BN25" s="8" t="s">
        <v>46</v>
      </c>
      <c r="BO25" s="31" t="s">
        <v>47</v>
      </c>
      <c r="BP25" s="31" t="s">
        <v>48</v>
      </c>
      <c r="BQ25" s="31" t="s">
        <v>49</v>
      </c>
      <c r="BR25" s="31" t="s">
        <v>50</v>
      </c>
      <c r="BS25" s="31"/>
      <c r="BT25" s="31" t="s">
        <v>51</v>
      </c>
      <c r="BU25" s="37" t="s">
        <v>79</v>
      </c>
      <c r="BV25" s="44" t="s">
        <v>58</v>
      </c>
      <c r="BW25" s="1" t="s">
        <v>52</v>
      </c>
      <c r="BX25" s="35" t="s">
        <v>82</v>
      </c>
      <c r="BY25" s="8" t="s">
        <v>53</v>
      </c>
      <c r="BZ25" s="8" t="s">
        <v>54</v>
      </c>
      <c r="CA25" s="8" t="s">
        <v>55</v>
      </c>
      <c r="CB25" s="8" t="s">
        <v>56</v>
      </c>
      <c r="CC25" s="8" t="s">
        <v>78</v>
      </c>
      <c r="CD25" s="1" t="s">
        <v>57</v>
      </c>
      <c r="CE25" s="31" t="s">
        <v>81</v>
      </c>
      <c r="CF25" s="47"/>
      <c r="CG25" s="1" t="s">
        <v>59</v>
      </c>
      <c r="CH25" s="35"/>
    </row>
    <row r="26" spans="1:86" ht="15" customHeight="1" x14ac:dyDescent="0.2">
      <c r="A26" s="4">
        <v>1</v>
      </c>
      <c r="B26" s="4">
        <v>4042011</v>
      </c>
      <c r="C26" s="4">
        <v>1</v>
      </c>
      <c r="D26" s="4">
        <v>40.450000000000003</v>
      </c>
      <c r="E26" s="4">
        <v>2.69</v>
      </c>
      <c r="F26" s="4">
        <v>3</v>
      </c>
      <c r="G26" s="2">
        <v>2.9083267269999999</v>
      </c>
      <c r="H26" s="10">
        <v>1.736820561</v>
      </c>
      <c r="I26" s="11">
        <v>995.67834530000005</v>
      </c>
      <c r="J26" s="2">
        <v>-0.33930172060000002</v>
      </c>
      <c r="K26" s="2">
        <v>3.1299373109999999</v>
      </c>
      <c r="L26" s="2">
        <v>5.872515612E-4</v>
      </c>
      <c r="M26" s="2">
        <v>24.040503309999998</v>
      </c>
      <c r="N26" s="2">
        <v>2.1917426830000002</v>
      </c>
      <c r="O26" s="2">
        <v>11.87110693</v>
      </c>
      <c r="P26" s="2">
        <v>0.26103873820000001</v>
      </c>
      <c r="Q26" s="2">
        <v>578.09277880000002</v>
      </c>
      <c r="R26" s="2">
        <v>-1.2484774080000001</v>
      </c>
      <c r="S26" s="2">
        <v>-9.1883119439999994E-2</v>
      </c>
      <c r="T26" s="2">
        <v>-8.0080592759999991</v>
      </c>
      <c r="U26" s="2">
        <v>-0.16021361719999999</v>
      </c>
      <c r="V26" s="2">
        <v>75.021114569999995</v>
      </c>
      <c r="W26" s="2">
        <v>7.4079563170000001E-2</v>
      </c>
      <c r="X26" s="12">
        <v>35.969951610000003</v>
      </c>
      <c r="Y26" s="13">
        <v>5.594386217E-7</v>
      </c>
      <c r="Z26" s="12">
        <v>-79.0934302</v>
      </c>
      <c r="AA26" s="13">
        <v>8.1805694889999998E-7</v>
      </c>
      <c r="AB26" s="9">
        <v>384.14024840000002</v>
      </c>
      <c r="AC26" s="9">
        <v>1.3473171079999999</v>
      </c>
      <c r="AD26" s="9">
        <v>535</v>
      </c>
      <c r="AE26" s="2">
        <v>35.418999999999997</v>
      </c>
      <c r="AF26" s="2">
        <v>8.5069383179999996</v>
      </c>
      <c r="AG26" s="2">
        <v>5.2389202209999999</v>
      </c>
      <c r="AH26" s="2">
        <v>1.732</v>
      </c>
      <c r="AI26" s="2">
        <v>1.736820561</v>
      </c>
      <c r="AJ26" s="12">
        <v>1.0356689489999999E-3</v>
      </c>
      <c r="AK26" s="2">
        <v>2.2143701560000002</v>
      </c>
      <c r="AL26" s="2">
        <v>0.47754959520000001</v>
      </c>
      <c r="AM26" s="24">
        <v>3.4094291769999998</v>
      </c>
      <c r="AN26" s="11">
        <v>298.41006160000001</v>
      </c>
      <c r="AO26" s="11">
        <v>235.4978557</v>
      </c>
      <c r="AP26" s="11">
        <v>353.81299710000002</v>
      </c>
      <c r="AQ26" s="2">
        <v>22.778879530000001</v>
      </c>
      <c r="AR26" s="2">
        <v>22.561316160000001</v>
      </c>
      <c r="AS26" s="12">
        <v>0.14986174960000001</v>
      </c>
      <c r="AT26" s="4">
        <v>4</v>
      </c>
      <c r="AU26" s="4">
        <v>4</v>
      </c>
      <c r="AV26" s="11">
        <v>3</v>
      </c>
      <c r="AW26" s="11">
        <v>3</v>
      </c>
      <c r="AX26" s="11">
        <v>4</v>
      </c>
      <c r="AY26" s="11">
        <v>3.5</v>
      </c>
      <c r="AZ26" s="4">
        <v>4</v>
      </c>
      <c r="BA26" s="4">
        <v>6.85</v>
      </c>
      <c r="BB26" s="4">
        <v>3.87</v>
      </c>
      <c r="BC26" s="4">
        <v>155</v>
      </c>
      <c r="BD26" s="4">
        <v>10</v>
      </c>
      <c r="BE26" s="4">
        <v>0</v>
      </c>
      <c r="BF26" s="4">
        <v>60</v>
      </c>
      <c r="BG26" s="4">
        <v>2</v>
      </c>
      <c r="BH26" s="20">
        <v>1.1715061659999999</v>
      </c>
      <c r="BI26" s="2">
        <v>13.530944099999999</v>
      </c>
      <c r="BJ26" s="14">
        <v>7.5408079829999996E-4</v>
      </c>
      <c r="BK26" s="24">
        <v>9.5972988249999993</v>
      </c>
      <c r="BL26" s="2">
        <v>0.98825843719999995</v>
      </c>
      <c r="BM26" s="4">
        <v>16</v>
      </c>
      <c r="BN26" s="4">
        <v>1550</v>
      </c>
      <c r="BO26" s="12">
        <v>1.0041036249999999</v>
      </c>
      <c r="BP26" s="11">
        <v>0.38339653270000001</v>
      </c>
      <c r="BQ26" s="11">
        <v>23.15</v>
      </c>
      <c r="BR26" s="11">
        <v>25.45</v>
      </c>
      <c r="BT26" s="11">
        <f t="shared" ref="BT26:BT45" si="5">BK26/2</f>
        <v>4.7986494124999997</v>
      </c>
      <c r="BU26" s="38">
        <v>0.6</v>
      </c>
      <c r="BV26" s="50">
        <f t="shared" ref="BV26:BV45" si="6">AM26*BB26*BJ26*6.2832*BA26</f>
        <v>0.42823481893323767</v>
      </c>
      <c r="BW26" s="7">
        <f t="shared" ref="BW26:BW45" si="7">AM26*BK26*BJ26*6.2832*BT26</f>
        <v>0.74395810338644142</v>
      </c>
      <c r="BX26" s="22">
        <f t="shared" ref="BX26:BX45" si="8">-(($BU26-$BV26)/$BU26)*100</f>
        <v>-28.627530177793719</v>
      </c>
      <c r="BY26" s="11">
        <v>6.9201269945677861</v>
      </c>
      <c r="BZ26" s="11">
        <v>39.853661593121586</v>
      </c>
      <c r="CA26" s="11">
        <v>23.201166850399819</v>
      </c>
      <c r="CB26" s="11">
        <v>33.134700191489721</v>
      </c>
      <c r="CC26" s="11"/>
      <c r="CD26" s="21">
        <v>0.71899999999999997</v>
      </c>
      <c r="CE26" s="23">
        <v>0.12757136022962845</v>
      </c>
      <c r="CF26" s="48"/>
      <c r="CG26" s="7">
        <f t="shared" ref="CG26:CG45" si="9">IF(CH26=1,"",(AVERAGE(BV26,CD26)))</f>
        <v>0.57361740946661888</v>
      </c>
    </row>
    <row r="27" spans="1:86" ht="15" customHeight="1" x14ac:dyDescent="0.2">
      <c r="A27" s="4">
        <v>2</v>
      </c>
      <c r="B27" s="4">
        <v>4042011</v>
      </c>
      <c r="C27" s="4">
        <v>3</v>
      </c>
      <c r="D27" s="4">
        <v>59.83</v>
      </c>
      <c r="E27" s="4">
        <v>2.69</v>
      </c>
      <c r="F27" s="4">
        <v>3</v>
      </c>
      <c r="G27" s="2">
        <v>2.6928210240000001</v>
      </c>
      <c r="H27" s="10">
        <v>1.7625066890000001</v>
      </c>
      <c r="I27" s="11">
        <v>995.85675560000004</v>
      </c>
      <c r="J27" s="2">
        <v>7.3284483550000003E-3</v>
      </c>
      <c r="K27" s="2">
        <v>2.4182808790000001</v>
      </c>
      <c r="L27" s="2">
        <v>-5.1494025549999999E-3</v>
      </c>
      <c r="M27" s="2">
        <v>24.229329880000002</v>
      </c>
      <c r="N27" s="2">
        <v>1.2064303080000001</v>
      </c>
      <c r="O27" s="2">
        <v>6.8854850729999999</v>
      </c>
      <c r="P27" s="2">
        <v>0.16637119219999999</v>
      </c>
      <c r="Q27" s="2">
        <v>587.18498829999999</v>
      </c>
      <c r="R27" s="2">
        <v>4.6864698109999998E-2</v>
      </c>
      <c r="S27" s="2">
        <v>2.602074918E-2</v>
      </c>
      <c r="T27" s="2">
        <v>0.24224831290000001</v>
      </c>
      <c r="U27" s="2">
        <v>-0.104207578</v>
      </c>
      <c r="V27" s="2">
        <v>58.458517739999998</v>
      </c>
      <c r="W27" s="2">
        <v>-8.6419542119999998E-2</v>
      </c>
      <c r="X27" s="12">
        <v>35.970025409999998</v>
      </c>
      <c r="Y27" s="13">
        <v>1.26206801E-6</v>
      </c>
      <c r="Z27" s="12">
        <v>-79.093354009999999</v>
      </c>
      <c r="AA27" s="13">
        <v>1.339681517E-6</v>
      </c>
      <c r="AB27" s="9">
        <v>385.79217399999999</v>
      </c>
      <c r="AC27" s="9">
        <v>1.9990730350000001</v>
      </c>
      <c r="AD27" s="9">
        <v>598</v>
      </c>
      <c r="AE27" s="2">
        <v>21.28</v>
      </c>
      <c r="AF27" s="2">
        <v>5.7616020069999996</v>
      </c>
      <c r="AG27" s="2">
        <v>2.2956693050000001</v>
      </c>
      <c r="AH27" s="2">
        <v>1.758</v>
      </c>
      <c r="AI27" s="2">
        <v>1.7625066890000001</v>
      </c>
      <c r="AJ27" s="12">
        <v>1.0746611360000001E-3</v>
      </c>
      <c r="AK27" s="2">
        <v>2.1480838279999999</v>
      </c>
      <c r="AL27" s="2">
        <v>0.38557713939999999</v>
      </c>
      <c r="AM27" s="24">
        <v>2.6471916050000002</v>
      </c>
      <c r="AN27" s="11">
        <v>298.75552160000001</v>
      </c>
      <c r="AO27" s="11">
        <v>215.9408851</v>
      </c>
      <c r="AP27" s="11">
        <v>0.17362920239999999</v>
      </c>
      <c r="AQ27" s="2">
        <v>23.383974970000001</v>
      </c>
      <c r="AR27" s="2">
        <v>25.238248089999999</v>
      </c>
      <c r="AS27" s="12">
        <v>0.15407679760000001</v>
      </c>
      <c r="AT27" s="4">
        <v>3</v>
      </c>
      <c r="AU27" s="4">
        <v>3</v>
      </c>
      <c r="AV27" s="11">
        <v>3</v>
      </c>
      <c r="AW27" s="11">
        <v>2</v>
      </c>
      <c r="AX27" s="11">
        <v>4</v>
      </c>
      <c r="AY27" s="11">
        <v>3.5</v>
      </c>
      <c r="AZ27" s="4">
        <v>4</v>
      </c>
      <c r="BA27" s="4">
        <v>9.77</v>
      </c>
      <c r="BB27" s="4">
        <v>5.55</v>
      </c>
      <c r="BC27" s="4">
        <v>185</v>
      </c>
      <c r="BD27" s="4">
        <v>10</v>
      </c>
      <c r="BE27" s="4">
        <v>0</v>
      </c>
      <c r="BF27" s="4">
        <v>60</v>
      </c>
      <c r="BG27" s="4">
        <v>2</v>
      </c>
      <c r="BH27" s="20">
        <v>0.93031433509999995</v>
      </c>
      <c r="BI27" s="2">
        <v>12.718405260000001</v>
      </c>
      <c r="BJ27" s="14">
        <v>5.9824399789999998E-4</v>
      </c>
      <c r="BK27" s="24">
        <v>13.3357507</v>
      </c>
      <c r="BL27" s="2">
        <v>0.98240442370000003</v>
      </c>
      <c r="BM27" s="4">
        <v>19</v>
      </c>
      <c r="BN27" s="4">
        <v>1637</v>
      </c>
      <c r="BO27" s="12">
        <v>1.0046277320000001</v>
      </c>
      <c r="BP27" s="11">
        <v>0.35294834539999997</v>
      </c>
      <c r="BQ27" s="11">
        <v>23.51</v>
      </c>
      <c r="BR27" s="11">
        <v>26.54</v>
      </c>
      <c r="BT27" s="11">
        <f t="shared" si="5"/>
        <v>6.6678753500000001</v>
      </c>
      <c r="BU27" s="38">
        <v>0.6</v>
      </c>
      <c r="BV27" s="50">
        <f t="shared" si="6"/>
        <v>0.53955057256192651</v>
      </c>
      <c r="BW27" s="7">
        <f t="shared" si="7"/>
        <v>0.88480904082406175</v>
      </c>
      <c r="BX27" s="22">
        <f t="shared" si="8"/>
        <v>-10.074904573012244</v>
      </c>
      <c r="BY27" s="11">
        <v>-0.18131022719705248</v>
      </c>
      <c r="BZ27" s="11">
        <v>59.829725275999003</v>
      </c>
      <c r="CA27" s="11">
        <v>-5.2145280885923917</v>
      </c>
      <c r="CB27" s="11">
        <v>59.602328786829133</v>
      </c>
      <c r="CC27" s="11"/>
      <c r="CD27" s="21">
        <v>1.002</v>
      </c>
      <c r="CE27" s="23">
        <v>0.51912786518648668</v>
      </c>
      <c r="CF27" s="48"/>
      <c r="CG27" s="7">
        <f t="shared" si="9"/>
        <v>0.77077528628096326</v>
      </c>
    </row>
    <row r="28" spans="1:86" ht="15" customHeight="1" x14ac:dyDescent="0.2">
      <c r="A28" s="4">
        <v>3</v>
      </c>
      <c r="B28" s="4">
        <v>4042011</v>
      </c>
      <c r="C28" s="4">
        <v>5</v>
      </c>
      <c r="D28" s="4">
        <v>35.18</v>
      </c>
      <c r="E28" s="4">
        <v>2.69</v>
      </c>
      <c r="F28" s="4">
        <v>3</v>
      </c>
      <c r="G28" s="2">
        <v>4.0570791069999999</v>
      </c>
      <c r="H28" s="10">
        <v>1.755138801</v>
      </c>
      <c r="I28" s="11">
        <v>994.25809549999997</v>
      </c>
      <c r="J28" s="2">
        <v>0.82779494679999999</v>
      </c>
      <c r="K28" s="2">
        <v>2.4424552400000001</v>
      </c>
      <c r="L28" s="2">
        <v>-6.2870391689999999E-2</v>
      </c>
      <c r="M28" s="2">
        <v>25.141347939999999</v>
      </c>
      <c r="N28" s="2">
        <v>1.2451791080000001</v>
      </c>
      <c r="O28" s="2">
        <v>7.2081079160000003</v>
      </c>
      <c r="P28" s="2">
        <v>0.24927698449999999</v>
      </c>
      <c r="Q28" s="2">
        <v>632.13330029999997</v>
      </c>
      <c r="R28" s="2">
        <v>2.1325826669999999</v>
      </c>
      <c r="S28" s="2">
        <v>-7.3508661729999994E-2</v>
      </c>
      <c r="T28" s="2">
        <v>20.789382759999999</v>
      </c>
      <c r="U28" s="2">
        <v>-0.25728086579999998</v>
      </c>
      <c r="V28" s="2">
        <v>61.283289459999999</v>
      </c>
      <c r="W28" s="2">
        <v>-1.5479804210000001</v>
      </c>
      <c r="X28" s="12">
        <v>35.969815420000003</v>
      </c>
      <c r="Y28" s="13">
        <v>7.5900738119999998E-7</v>
      </c>
      <c r="Z28" s="12">
        <v>-79.09347726</v>
      </c>
      <c r="AA28" s="13">
        <v>1.162287101E-6</v>
      </c>
      <c r="AB28" s="9">
        <v>383.47036200000002</v>
      </c>
      <c r="AC28" s="9">
        <v>1.4811302980000001</v>
      </c>
      <c r="AD28" s="9">
        <v>317</v>
      </c>
      <c r="AE28" s="2">
        <v>25.373000000000001</v>
      </c>
      <c r="AF28" s="2">
        <v>10.77357729</v>
      </c>
      <c r="AG28" s="2">
        <v>3.5509492819999999</v>
      </c>
      <c r="AH28" s="2">
        <v>1.7509999999999999</v>
      </c>
      <c r="AI28" s="2">
        <v>1.755138801</v>
      </c>
      <c r="AJ28" s="12">
        <v>1.027921499E-3</v>
      </c>
      <c r="AK28" s="2">
        <v>2.7073807350000001</v>
      </c>
      <c r="AL28" s="2">
        <v>0.95224193339999996</v>
      </c>
      <c r="AM28" s="24">
        <v>2.6810689660000002</v>
      </c>
      <c r="AN28" s="11">
        <v>299.69411159999999</v>
      </c>
      <c r="AO28" s="11">
        <v>221.92796089999999</v>
      </c>
      <c r="AP28" s="11">
        <v>18.722504470000001</v>
      </c>
      <c r="AQ28" s="2">
        <v>18.980547090000002</v>
      </c>
      <c r="AR28" s="2">
        <v>16.867866060000001</v>
      </c>
      <c r="AS28" s="12">
        <v>0.18475514179999999</v>
      </c>
      <c r="AT28" s="4">
        <v>3</v>
      </c>
      <c r="AU28" s="4">
        <v>3</v>
      </c>
      <c r="AV28" s="11">
        <v>4</v>
      </c>
      <c r="AW28" s="11">
        <v>4</v>
      </c>
      <c r="AX28" s="11">
        <v>2</v>
      </c>
      <c r="AY28" s="11">
        <v>3</v>
      </c>
      <c r="AZ28" s="4">
        <v>3</v>
      </c>
      <c r="BA28" s="4">
        <v>7.47</v>
      </c>
      <c r="BB28" s="4">
        <v>4.0199999999999996</v>
      </c>
      <c r="BC28" s="4">
        <v>235</v>
      </c>
      <c r="BD28" s="4">
        <v>10</v>
      </c>
      <c r="BE28" s="4">
        <v>0</v>
      </c>
      <c r="BF28" s="4">
        <v>60</v>
      </c>
      <c r="BG28" s="4">
        <v>2</v>
      </c>
      <c r="BH28" s="20">
        <v>2.3019403060000001</v>
      </c>
      <c r="BI28" s="2">
        <v>14.516330379999999</v>
      </c>
      <c r="BJ28" s="14">
        <v>1.473271159E-3</v>
      </c>
      <c r="BK28" s="24">
        <v>8.9611119680000009</v>
      </c>
      <c r="BL28" s="2">
        <v>0.95281971659999998</v>
      </c>
      <c r="BM28" s="4">
        <v>24</v>
      </c>
      <c r="BN28" s="4">
        <v>1561</v>
      </c>
      <c r="BO28" s="12">
        <v>1.004702663</v>
      </c>
      <c r="BP28" s="11">
        <v>0.21431547279999999</v>
      </c>
      <c r="BQ28" s="11">
        <v>24.66</v>
      </c>
      <c r="BR28" s="11">
        <v>25.9</v>
      </c>
      <c r="BT28" s="11">
        <f t="shared" si="5"/>
        <v>4.4805559840000004</v>
      </c>
      <c r="BU28" s="38">
        <v>0.6</v>
      </c>
      <c r="BV28" s="50">
        <f t="shared" si="6"/>
        <v>0.74527784583473233</v>
      </c>
      <c r="BW28" s="7">
        <f t="shared" si="7"/>
        <v>0.99647261656500641</v>
      </c>
      <c r="BX28" s="22">
        <f t="shared" si="8"/>
        <v>24.212974305788727</v>
      </c>
      <c r="BY28" s="11">
        <v>-11.292253483971487</v>
      </c>
      <c r="BZ28" s="11">
        <v>33.31842450137362</v>
      </c>
      <c r="CA28" s="11">
        <v>-20.178419030829804</v>
      </c>
      <c r="CB28" s="11">
        <v>28.817768918086728</v>
      </c>
      <c r="CC28" s="11"/>
      <c r="CD28" s="21">
        <v>0.37930000000000003</v>
      </c>
      <c r="CE28" s="23">
        <v>0.74317968015051739</v>
      </c>
      <c r="CF28" s="48"/>
      <c r="CG28" s="7">
        <f t="shared" si="9"/>
        <v>0.56228892291736621</v>
      </c>
    </row>
    <row r="29" spans="1:86" ht="15" customHeight="1" x14ac:dyDescent="0.2">
      <c r="A29" s="4">
        <v>4</v>
      </c>
      <c r="B29" s="4">
        <v>4042011</v>
      </c>
      <c r="C29" s="4">
        <v>6</v>
      </c>
      <c r="D29" s="4">
        <v>97.44</v>
      </c>
      <c r="E29" s="4">
        <v>2.69</v>
      </c>
      <c r="F29" s="4">
        <v>3</v>
      </c>
      <c r="G29" s="2">
        <v>1.956673331</v>
      </c>
      <c r="H29" s="10">
        <v>1.7543175900000001</v>
      </c>
      <c r="I29" s="11">
        <v>994.08851819999995</v>
      </c>
      <c r="J29" s="2">
        <v>-4.1748151509999998E-2</v>
      </c>
      <c r="K29" s="2">
        <v>3.3339876159999999</v>
      </c>
      <c r="L29" s="2">
        <v>2.2000163589999998E-3</v>
      </c>
      <c r="M29" s="2">
        <v>25.442506309999999</v>
      </c>
      <c r="N29" s="2">
        <v>1.613965927</v>
      </c>
      <c r="O29" s="2">
        <v>12.61493699</v>
      </c>
      <c r="P29" s="2">
        <v>0.22203536160000001</v>
      </c>
      <c r="Q29" s="2">
        <v>647.41353460000005</v>
      </c>
      <c r="R29" s="2">
        <v>-0.1825591959</v>
      </c>
      <c r="S29" s="2">
        <v>-6.1442827060000003E-2</v>
      </c>
      <c r="T29" s="2">
        <v>-1.0604470450000001</v>
      </c>
      <c r="U29" s="2">
        <v>-0.1028098938</v>
      </c>
      <c r="V29" s="2">
        <v>84.675557679999997</v>
      </c>
      <c r="W29" s="2">
        <v>0.1006286497</v>
      </c>
      <c r="X29" s="12">
        <v>35.970417320000003</v>
      </c>
      <c r="Y29" s="13">
        <v>6.18465124E-7</v>
      </c>
      <c r="Z29" s="12">
        <v>-79.093380920000001</v>
      </c>
      <c r="AA29" s="13">
        <v>7.9562299789999997E-7</v>
      </c>
      <c r="AB29" s="9">
        <v>382.91578500000003</v>
      </c>
      <c r="AC29" s="9">
        <v>1.4178682540000001</v>
      </c>
      <c r="AD29" s="9">
        <v>614</v>
      </c>
      <c r="AE29" s="2">
        <v>5.7389999999999999</v>
      </c>
      <c r="AF29" s="2">
        <v>2.7982687300000002</v>
      </c>
      <c r="AG29" s="2">
        <v>0.46357200030000001</v>
      </c>
      <c r="AH29" s="2">
        <v>1.748</v>
      </c>
      <c r="AI29" s="2">
        <v>1.7543175900000001</v>
      </c>
      <c r="AJ29" s="12">
        <v>1.108376848E-3</v>
      </c>
      <c r="AK29" s="2">
        <v>1.8791089590000001</v>
      </c>
      <c r="AL29" s="2">
        <v>0.1247913697</v>
      </c>
      <c r="AM29" s="24">
        <v>3.5522071739999999</v>
      </c>
      <c r="AN29" s="11">
        <v>300.03439250000002</v>
      </c>
      <c r="AO29" s="11">
        <v>216.83640689999999</v>
      </c>
      <c r="AP29" s="11">
        <v>359.28258199999999</v>
      </c>
      <c r="AQ29" s="2">
        <v>17.338828169999999</v>
      </c>
      <c r="AR29" s="2">
        <v>20.413886479999999</v>
      </c>
      <c r="AS29" s="12">
        <v>0.13265564120000001</v>
      </c>
      <c r="AT29" s="4">
        <v>4</v>
      </c>
      <c r="AU29" s="4">
        <v>4</v>
      </c>
      <c r="AV29" s="11">
        <v>4</v>
      </c>
      <c r="AW29" s="11">
        <v>3</v>
      </c>
      <c r="AX29" s="11">
        <v>4</v>
      </c>
      <c r="AY29" s="11">
        <v>4</v>
      </c>
      <c r="AZ29" s="4">
        <v>4</v>
      </c>
      <c r="BA29" s="4">
        <v>15.18</v>
      </c>
      <c r="BB29" s="4">
        <v>8.65</v>
      </c>
      <c r="BC29" s="4">
        <v>165</v>
      </c>
      <c r="BD29" s="4">
        <v>10</v>
      </c>
      <c r="BE29" s="4">
        <v>0</v>
      </c>
      <c r="BF29" s="4">
        <v>60</v>
      </c>
      <c r="BG29" s="4">
        <v>2</v>
      </c>
      <c r="BH29" s="20">
        <v>0.20235574170000001</v>
      </c>
      <c r="BI29" s="2">
        <v>17.05004125</v>
      </c>
      <c r="BJ29" s="14">
        <v>1.293413094E-4</v>
      </c>
      <c r="BK29" s="24">
        <v>29.21202023</v>
      </c>
      <c r="BL29" s="2">
        <v>0.98288780750000004</v>
      </c>
      <c r="BM29" s="4">
        <v>17</v>
      </c>
      <c r="BN29" s="4">
        <v>2396</v>
      </c>
      <c r="BO29" s="12">
        <v>1.0048289429999999</v>
      </c>
      <c r="BP29" s="11">
        <v>0.30399828639999998</v>
      </c>
      <c r="BQ29" s="11">
        <v>24.69</v>
      </c>
      <c r="BR29" s="11">
        <v>26.64</v>
      </c>
      <c r="BT29" s="11">
        <f t="shared" si="5"/>
        <v>14.606010115</v>
      </c>
      <c r="BU29" s="38">
        <v>0.6</v>
      </c>
      <c r="BV29" s="50">
        <f t="shared" si="6"/>
        <v>0.37905680983964868</v>
      </c>
      <c r="BW29" s="7">
        <f t="shared" si="7"/>
        <v>1.2317132519676564</v>
      </c>
      <c r="BX29" s="22">
        <f t="shared" si="8"/>
        <v>-36.823865026725215</v>
      </c>
      <c r="BY29" s="11">
        <v>0.1298321740200955</v>
      </c>
      <c r="BZ29" s="11">
        <v>97.439913503689993</v>
      </c>
      <c r="CA29" s="11">
        <v>25.219327754789621</v>
      </c>
      <c r="CB29" s="11">
        <v>94.119812513606817</v>
      </c>
      <c r="CC29" s="11"/>
      <c r="CD29" s="21">
        <v>0.37519999999999998</v>
      </c>
      <c r="CE29" s="23">
        <v>0.42247907532881629</v>
      </c>
      <c r="CF29" s="48"/>
      <c r="CG29" s="7">
        <f t="shared" si="9"/>
        <v>0.37712840491982436</v>
      </c>
    </row>
    <row r="30" spans="1:86" ht="15" customHeight="1" x14ac:dyDescent="0.2">
      <c r="A30" s="4">
        <v>5</v>
      </c>
      <c r="B30" s="4">
        <v>4042011</v>
      </c>
      <c r="C30" s="4">
        <v>7</v>
      </c>
      <c r="D30" s="4">
        <v>56.99</v>
      </c>
      <c r="E30" s="4">
        <v>2.69</v>
      </c>
      <c r="F30" s="4">
        <v>3</v>
      </c>
      <c r="G30" s="2">
        <v>2.3030978539999998</v>
      </c>
      <c r="H30" s="10">
        <v>1.7502512910000001</v>
      </c>
      <c r="I30" s="11">
        <v>994.14469989999998</v>
      </c>
      <c r="J30" s="2">
        <v>-0.1901221089</v>
      </c>
      <c r="K30" s="2">
        <v>3.0863901029999998</v>
      </c>
      <c r="L30" s="2">
        <v>1.5599307329999999E-2</v>
      </c>
      <c r="M30" s="2">
        <v>25.490945490000001</v>
      </c>
      <c r="N30" s="2">
        <v>1.776750504</v>
      </c>
      <c r="O30" s="2">
        <v>10.96849325</v>
      </c>
      <c r="P30" s="2">
        <v>0.2466318264</v>
      </c>
      <c r="Q30" s="2">
        <v>649.82595160000005</v>
      </c>
      <c r="R30" s="2">
        <v>-0.39157675450000001</v>
      </c>
      <c r="S30" s="2">
        <v>6.8030548449999999E-3</v>
      </c>
      <c r="T30" s="2">
        <v>-4.8417277739999998</v>
      </c>
      <c r="U30" s="2">
        <v>-4.9385004439999998E-2</v>
      </c>
      <c r="V30" s="2">
        <v>78.631155149999998</v>
      </c>
      <c r="W30" s="2">
        <v>0.41825806580000002</v>
      </c>
      <c r="X30" s="12">
        <v>35.970036950000001</v>
      </c>
      <c r="Y30" s="13">
        <v>1.1713484630000001E-6</v>
      </c>
      <c r="Z30" s="12">
        <v>-79.093444759999997</v>
      </c>
      <c r="AA30" s="13">
        <v>7.8594703849999997E-7</v>
      </c>
      <c r="AB30" s="9">
        <v>381.86280410000001</v>
      </c>
      <c r="AC30" s="9">
        <v>1.3104034419999999</v>
      </c>
      <c r="AD30" s="9">
        <v>581</v>
      </c>
      <c r="AE30" s="2">
        <v>16.358000000000001</v>
      </c>
      <c r="AF30" s="2">
        <v>4.9422771079999999</v>
      </c>
      <c r="AG30" s="2">
        <v>1.8734565860000001</v>
      </c>
      <c r="AH30" s="2">
        <v>1.744</v>
      </c>
      <c r="AI30" s="2">
        <v>1.7502512910000001</v>
      </c>
      <c r="AJ30" s="12">
        <v>1.075840916E-3</v>
      </c>
      <c r="AK30" s="2">
        <v>2.051342633</v>
      </c>
      <c r="AL30" s="2">
        <v>0.30109134240000002</v>
      </c>
      <c r="AM30" s="24">
        <v>3.3648767940000002</v>
      </c>
      <c r="AN30" s="11">
        <v>300.08816409999997</v>
      </c>
      <c r="AO30" s="11">
        <v>227.57947369999999</v>
      </c>
      <c r="AP30" s="11">
        <v>356.4750267</v>
      </c>
      <c r="AQ30" s="2">
        <v>23.749432240000001</v>
      </c>
      <c r="AR30" s="2">
        <v>23.965023639999998</v>
      </c>
      <c r="AS30" s="12">
        <v>0.14752300099999999</v>
      </c>
      <c r="AT30" s="4">
        <v>4</v>
      </c>
      <c r="AU30" s="4">
        <v>4</v>
      </c>
      <c r="AV30" s="11">
        <v>2</v>
      </c>
      <c r="AW30" s="11">
        <v>2</v>
      </c>
      <c r="AX30" s="11">
        <v>4</v>
      </c>
      <c r="AY30" s="11">
        <v>3</v>
      </c>
      <c r="AZ30" s="4">
        <v>3</v>
      </c>
      <c r="BA30" s="4">
        <v>11.36</v>
      </c>
      <c r="BB30" s="4">
        <v>6.21</v>
      </c>
      <c r="BC30" s="4">
        <v>165</v>
      </c>
      <c r="BD30" s="4">
        <v>10</v>
      </c>
      <c r="BE30" s="4">
        <v>0</v>
      </c>
      <c r="BF30" s="4">
        <v>60</v>
      </c>
      <c r="BG30" s="4">
        <v>2</v>
      </c>
      <c r="BH30" s="20">
        <v>0.5528465628</v>
      </c>
      <c r="BI30" s="2">
        <v>18.389501989999999</v>
      </c>
      <c r="BJ30" s="14">
        <v>3.5332393019999999E-4</v>
      </c>
      <c r="BK30" s="24">
        <v>18.450015990000001</v>
      </c>
      <c r="BL30" s="2">
        <v>0.99567520919999997</v>
      </c>
      <c r="BM30" s="4">
        <v>17</v>
      </c>
      <c r="BN30" s="4">
        <v>2007</v>
      </c>
      <c r="BO30" s="12">
        <v>1.004846015</v>
      </c>
      <c r="BP30" s="11">
        <v>0.19404322869999999</v>
      </c>
      <c r="BQ30" s="11">
        <v>25.04</v>
      </c>
      <c r="BR30" s="11">
        <v>26.31</v>
      </c>
      <c r="BT30" s="11">
        <f t="shared" si="5"/>
        <v>9.2250079950000003</v>
      </c>
      <c r="BU30" s="38">
        <v>0.6</v>
      </c>
      <c r="BV30" s="50">
        <f t="shared" si="6"/>
        <v>0.52697866771310076</v>
      </c>
      <c r="BW30" s="7">
        <f t="shared" si="7"/>
        <v>1.2714128653671797</v>
      </c>
      <c r="BX30" s="22">
        <f t="shared" si="8"/>
        <v>-12.170222047816537</v>
      </c>
      <c r="BY30" s="11">
        <v>6.6094006886409451</v>
      </c>
      <c r="BZ30" s="11">
        <v>56.60544075031121</v>
      </c>
      <c r="CA30" s="11">
        <v>32.688121107646118</v>
      </c>
      <c r="CB30" s="11">
        <v>46.683475004029646</v>
      </c>
      <c r="CC30" s="11"/>
      <c r="CD30" s="21">
        <v>0.42130000000000001</v>
      </c>
      <c r="CE30" s="23">
        <v>0.71046539474734571</v>
      </c>
      <c r="CF30" s="48"/>
      <c r="CG30" s="7">
        <f t="shared" si="9"/>
        <v>0.47413933385655038</v>
      </c>
    </row>
    <row r="31" spans="1:86" ht="15" customHeight="1" x14ac:dyDescent="0.2">
      <c r="A31" s="4">
        <v>6</v>
      </c>
      <c r="B31" s="4">
        <v>5050611</v>
      </c>
      <c r="C31" s="4">
        <v>1</v>
      </c>
      <c r="D31" s="4">
        <v>87.76</v>
      </c>
      <c r="E31" s="4">
        <v>2.69</v>
      </c>
      <c r="F31" s="4">
        <v>3</v>
      </c>
      <c r="G31" s="2">
        <v>2.1335951400000002</v>
      </c>
      <c r="H31" s="10">
        <v>1.8387309940000001</v>
      </c>
      <c r="I31" s="11">
        <v>997.09341140000004</v>
      </c>
      <c r="J31" s="2">
        <v>3.0960481549999998E-2</v>
      </c>
      <c r="K31" s="2">
        <v>3.063729097</v>
      </c>
      <c r="L31" s="2">
        <v>-8.4836633630000005E-3</v>
      </c>
      <c r="M31" s="2">
        <v>15.456057100000001</v>
      </c>
      <c r="N31" s="2">
        <v>1.9378754460000001</v>
      </c>
      <c r="O31" s="2">
        <v>10.37911119</v>
      </c>
      <c r="P31" s="2">
        <v>0.2736552699</v>
      </c>
      <c r="Q31" s="2">
        <v>239.11323479999999</v>
      </c>
      <c r="R31" s="2">
        <v>0.32502528819999998</v>
      </c>
      <c r="S31" s="2">
        <v>-0.1143338877</v>
      </c>
      <c r="T31" s="2">
        <v>0.47008317519999998</v>
      </c>
      <c r="U31" s="2">
        <v>-0.14807332679999999</v>
      </c>
      <c r="V31" s="2">
        <v>47.219654200000001</v>
      </c>
      <c r="W31" s="2">
        <v>-2.0360850600000001E-2</v>
      </c>
      <c r="X31" s="12">
        <v>35.970235240000001</v>
      </c>
      <c r="Y31" s="13">
        <v>5.0551328210000005E-7</v>
      </c>
      <c r="Z31" s="12">
        <v>-79.092907960000005</v>
      </c>
      <c r="AA31" s="13">
        <v>8.6671923649999995E-7</v>
      </c>
      <c r="AB31" s="9">
        <v>388.36588239999998</v>
      </c>
      <c r="AC31" s="9">
        <v>1.5611318519999999</v>
      </c>
      <c r="AD31" s="9">
        <v>342</v>
      </c>
      <c r="AE31" s="2">
        <v>11.853999999999999</v>
      </c>
      <c r="AF31" s="2">
        <v>3.4339093570000001</v>
      </c>
      <c r="AG31" s="2">
        <v>1.34853413</v>
      </c>
      <c r="AH31" s="2">
        <v>1.833</v>
      </c>
      <c r="AI31" s="2">
        <v>1.8387309940000001</v>
      </c>
      <c r="AJ31" s="12">
        <v>1.18303187E-3</v>
      </c>
      <c r="AK31" s="2">
        <v>1.99546164</v>
      </c>
      <c r="AL31" s="2">
        <v>0.1567306457</v>
      </c>
      <c r="AM31" s="24">
        <v>3.3558776360000002</v>
      </c>
      <c r="AN31" s="11">
        <v>290.07781840000001</v>
      </c>
      <c r="AO31" s="11">
        <v>220.41839519999999</v>
      </c>
      <c r="AP31" s="11">
        <v>0.5789806528</v>
      </c>
      <c r="AQ31" s="2">
        <v>23.994876690000002</v>
      </c>
      <c r="AR31" s="2">
        <v>24.178749530000001</v>
      </c>
      <c r="AS31" s="12">
        <v>0.1558728472</v>
      </c>
      <c r="AT31" s="4">
        <v>4</v>
      </c>
      <c r="AU31" s="4">
        <v>4</v>
      </c>
      <c r="AV31" s="11">
        <v>2</v>
      </c>
      <c r="AW31" s="11">
        <v>2</v>
      </c>
      <c r="AX31" s="11">
        <v>3</v>
      </c>
      <c r="AY31" s="11">
        <v>2.5</v>
      </c>
      <c r="AZ31" s="4">
        <v>3</v>
      </c>
      <c r="BA31" s="4">
        <v>16.84</v>
      </c>
      <c r="BB31" s="4">
        <v>9.2899999999999991</v>
      </c>
      <c r="BC31" s="4">
        <v>185</v>
      </c>
      <c r="BD31" s="4">
        <v>10</v>
      </c>
      <c r="BE31" s="4">
        <v>0</v>
      </c>
      <c r="BF31" s="4">
        <v>60</v>
      </c>
      <c r="BG31" s="4">
        <v>2</v>
      </c>
      <c r="BH31" s="20">
        <v>0.29486414560000002</v>
      </c>
      <c r="BI31" s="2">
        <v>14.384081979999999</v>
      </c>
      <c r="BJ31" s="14">
        <v>1.9552891800000001E-4</v>
      </c>
      <c r="BK31" s="24">
        <v>22.148562179999999</v>
      </c>
      <c r="BL31" s="2">
        <v>0.95754372759999995</v>
      </c>
      <c r="BM31" s="4">
        <v>19</v>
      </c>
      <c r="BN31" s="4">
        <v>1327</v>
      </c>
      <c r="BO31" s="12">
        <v>1.005099551</v>
      </c>
      <c r="BP31" s="11">
        <v>0.47282811380000001</v>
      </c>
      <c r="BQ31" s="11">
        <v>14.36</v>
      </c>
      <c r="BR31" s="11">
        <v>17.72</v>
      </c>
      <c r="BT31" s="11">
        <f t="shared" si="5"/>
        <v>11.074281089999999</v>
      </c>
      <c r="BU31" s="38">
        <v>0.6</v>
      </c>
      <c r="BV31" s="50">
        <f t="shared" si="6"/>
        <v>0.64499418472274361</v>
      </c>
      <c r="BW31" s="7">
        <f t="shared" si="7"/>
        <v>1.0112512673838505</v>
      </c>
      <c r="BX31" s="22">
        <f t="shared" si="8"/>
        <v>7.4990307871239388</v>
      </c>
      <c r="BY31" s="11">
        <v>-0.8868124670880726</v>
      </c>
      <c r="BZ31" s="11">
        <v>87.755519277411935</v>
      </c>
      <c r="CA31" s="11">
        <v>-7.6487879835344872</v>
      </c>
      <c r="CB31" s="11">
        <v>87.426046704531601</v>
      </c>
      <c r="CC31" s="11"/>
      <c r="CD31" s="21">
        <v>0.55410000000000004</v>
      </c>
      <c r="CE31" s="23">
        <v>0.70412415576950704</v>
      </c>
      <c r="CF31" s="48"/>
      <c r="CG31" s="7">
        <f t="shared" si="9"/>
        <v>0.59954709236137183</v>
      </c>
    </row>
    <row r="32" spans="1:86" ht="15" customHeight="1" x14ac:dyDescent="0.2">
      <c r="A32" s="4">
        <v>7</v>
      </c>
      <c r="B32" s="4">
        <v>5050611</v>
      </c>
      <c r="C32" s="4">
        <v>2</v>
      </c>
      <c r="D32" s="4">
        <v>87.76</v>
      </c>
      <c r="E32" s="4">
        <v>2.69</v>
      </c>
      <c r="F32" s="4">
        <v>3</v>
      </c>
      <c r="G32" s="2">
        <v>2.2395966669999998</v>
      </c>
      <c r="H32" s="10">
        <v>1.8383489740000001</v>
      </c>
      <c r="I32" s="11">
        <v>996.95579039999996</v>
      </c>
      <c r="J32" s="2">
        <v>1.2992325799999999E-2</v>
      </c>
      <c r="K32" s="2">
        <v>3.1524689590000001</v>
      </c>
      <c r="L32" s="2">
        <v>-2.6762067989999998E-3</v>
      </c>
      <c r="M32" s="2">
        <v>15.82353002</v>
      </c>
      <c r="N32" s="2">
        <v>1.2157533899999999</v>
      </c>
      <c r="O32" s="2">
        <v>11.626033039999999</v>
      </c>
      <c r="P32" s="2">
        <v>0.21039717090000001</v>
      </c>
      <c r="Q32" s="2">
        <v>250.72951570000001</v>
      </c>
      <c r="R32" s="2">
        <v>0.4277185919</v>
      </c>
      <c r="S32" s="2">
        <v>-3.8936218330000001E-2</v>
      </c>
      <c r="T32" s="2">
        <v>8.1613388169999995E-2</v>
      </c>
      <c r="U32" s="2">
        <v>-0.15801849179999999</v>
      </c>
      <c r="V32" s="2">
        <v>49.477076359999998</v>
      </c>
      <c r="W32" s="2">
        <v>7.9228173020000001E-2</v>
      </c>
      <c r="X32" s="12">
        <v>35.97023772</v>
      </c>
      <c r="Y32" s="13">
        <v>3.6852619830000002E-7</v>
      </c>
      <c r="Z32" s="12">
        <v>-79.092907999999994</v>
      </c>
      <c r="AA32" s="13">
        <v>2.1033613669999999E-7</v>
      </c>
      <c r="AB32" s="9">
        <v>387.07966199999998</v>
      </c>
      <c r="AC32" s="9">
        <v>2.1241857909999999</v>
      </c>
      <c r="AD32" s="9">
        <v>341</v>
      </c>
      <c r="AE32" s="2">
        <v>7.2939999999999996</v>
      </c>
      <c r="AF32" s="2">
        <v>4.0078035190000003</v>
      </c>
      <c r="AG32" s="2">
        <v>0.78605662089999995</v>
      </c>
      <c r="AH32" s="2">
        <v>1.833</v>
      </c>
      <c r="AI32" s="2">
        <v>1.8383489740000001</v>
      </c>
      <c r="AJ32" s="12">
        <v>1.2572988560000001E-3</v>
      </c>
      <c r="AK32" s="2">
        <v>2.1387220020000002</v>
      </c>
      <c r="AL32" s="2">
        <v>0.30037302840000002</v>
      </c>
      <c r="AM32" s="24">
        <v>3.326209419</v>
      </c>
      <c r="AN32" s="11">
        <v>290.50119619999998</v>
      </c>
      <c r="AO32" s="11">
        <v>225.57154130000001</v>
      </c>
      <c r="AP32" s="11">
        <v>0.2361312398</v>
      </c>
      <c r="AQ32" s="2">
        <v>19.810155999999999</v>
      </c>
      <c r="AR32" s="2">
        <v>19.23608217</v>
      </c>
      <c r="AS32" s="12">
        <v>0.13790970890000001</v>
      </c>
      <c r="AT32" s="4">
        <v>4</v>
      </c>
      <c r="AU32" s="4">
        <v>4</v>
      </c>
      <c r="AV32" s="11">
        <v>3</v>
      </c>
      <c r="AW32" s="11">
        <v>4</v>
      </c>
      <c r="AX32" s="11">
        <v>4</v>
      </c>
      <c r="AY32" s="11">
        <v>3.5</v>
      </c>
      <c r="AZ32" s="4">
        <v>4</v>
      </c>
      <c r="BA32" s="4">
        <v>13.87</v>
      </c>
      <c r="BB32" s="4">
        <v>7.89</v>
      </c>
      <c r="BC32" s="4">
        <v>175</v>
      </c>
      <c r="BD32" s="4">
        <v>10</v>
      </c>
      <c r="BE32" s="4">
        <v>0</v>
      </c>
      <c r="BF32" s="4">
        <v>60</v>
      </c>
      <c r="BG32" s="4">
        <v>2</v>
      </c>
      <c r="BH32" s="20">
        <v>0.40124769339999999</v>
      </c>
      <c r="BI32" s="2">
        <v>20.212776869999999</v>
      </c>
      <c r="BJ32" s="14">
        <v>2.6564902600000002E-4</v>
      </c>
      <c r="BK32" s="24">
        <v>31.285065580000001</v>
      </c>
      <c r="BL32" s="2">
        <v>0.97543247470000005</v>
      </c>
      <c r="BM32" s="4">
        <v>18</v>
      </c>
      <c r="BN32" s="4">
        <v>1632</v>
      </c>
      <c r="BO32" s="12">
        <v>1.005286527</v>
      </c>
      <c r="BP32" s="11">
        <v>0.58776206070000003</v>
      </c>
      <c r="BQ32" s="11">
        <v>14.61</v>
      </c>
      <c r="BR32" s="11">
        <v>18.29</v>
      </c>
      <c r="BT32" s="11">
        <f t="shared" si="5"/>
        <v>15.642532790000001</v>
      </c>
      <c r="BU32" s="38">
        <v>0.6</v>
      </c>
      <c r="BV32" s="50">
        <f t="shared" si="6"/>
        <v>0.6075641853104462</v>
      </c>
      <c r="BW32" s="7">
        <f t="shared" si="7"/>
        <v>2.7169574972569297</v>
      </c>
      <c r="BX32" s="22">
        <f t="shared" si="8"/>
        <v>1.2606975517410377</v>
      </c>
      <c r="BY32" s="11">
        <v>-0.36168376391004309</v>
      </c>
      <c r="BZ32" s="11">
        <v>87.759254696327758</v>
      </c>
      <c r="CA32" s="11">
        <v>7.6487879835344783</v>
      </c>
      <c r="CB32" s="11">
        <v>87.426046704531601</v>
      </c>
      <c r="CC32" s="11"/>
      <c r="CD32" s="21">
        <v>0.56610000000000005</v>
      </c>
      <c r="CE32" s="23">
        <v>0.3184252424374005</v>
      </c>
      <c r="CF32" s="48"/>
      <c r="CG32" s="7">
        <f t="shared" si="9"/>
        <v>0.58683209265522307</v>
      </c>
    </row>
    <row r="33" spans="1:86" ht="15" customHeight="1" x14ac:dyDescent="0.2">
      <c r="A33" s="4">
        <v>8</v>
      </c>
      <c r="B33" s="4">
        <v>5050611</v>
      </c>
      <c r="C33" s="4">
        <v>3</v>
      </c>
      <c r="D33" s="4">
        <v>98.4</v>
      </c>
      <c r="E33" s="4">
        <v>2.69</v>
      </c>
      <c r="F33" s="4">
        <v>3</v>
      </c>
      <c r="G33" s="2">
        <v>2.0486149880000002</v>
      </c>
      <c r="H33" s="10">
        <v>1.8334195579999999</v>
      </c>
      <c r="I33" s="11">
        <v>996.65017339999997</v>
      </c>
      <c r="J33" s="2">
        <v>0.15817718059999999</v>
      </c>
      <c r="K33" s="2">
        <v>3.002805763</v>
      </c>
      <c r="L33" s="2">
        <v>-2.9960542220000001E-2</v>
      </c>
      <c r="M33" s="2">
        <v>16.195151370000001</v>
      </c>
      <c r="N33" s="2">
        <v>1.2712626069999999</v>
      </c>
      <c r="O33" s="2">
        <v>11.050047449999999</v>
      </c>
      <c r="P33" s="2">
        <v>0.16664927330000001</v>
      </c>
      <c r="Q33" s="2">
        <v>262.61217429999999</v>
      </c>
      <c r="R33" s="2">
        <v>0.58425916119999999</v>
      </c>
      <c r="S33" s="2">
        <v>-6.9201531169999997E-2</v>
      </c>
      <c r="T33" s="2">
        <v>2.4936826600000002</v>
      </c>
      <c r="U33" s="2">
        <v>-0.20261158709999999</v>
      </c>
      <c r="V33" s="2">
        <v>48.272006570000002</v>
      </c>
      <c r="W33" s="2">
        <v>-0.38632233910000002</v>
      </c>
      <c r="X33" s="12">
        <v>35.970298470000003</v>
      </c>
      <c r="Y33" s="13">
        <v>1.0483216729999999E-6</v>
      </c>
      <c r="Z33" s="12">
        <v>-79.092825340000005</v>
      </c>
      <c r="AA33" s="13">
        <v>9.6178009639999993E-7</v>
      </c>
      <c r="AB33" s="9">
        <v>385.29509150000001</v>
      </c>
      <c r="AC33" s="9">
        <v>1.6354135439999999</v>
      </c>
      <c r="AD33" s="9">
        <v>317</v>
      </c>
      <c r="AE33" s="2">
        <v>4.423</v>
      </c>
      <c r="AF33" s="2">
        <v>2.9379495269999998</v>
      </c>
      <c r="AG33" s="2">
        <v>0.45039113520000001</v>
      </c>
      <c r="AH33" s="2">
        <v>1.827</v>
      </c>
      <c r="AI33" s="2">
        <v>1.8334195579999999</v>
      </c>
      <c r="AJ33" s="12">
        <v>1.045179922E-3</v>
      </c>
      <c r="AK33" s="2">
        <v>1.968761116</v>
      </c>
      <c r="AL33" s="2">
        <v>0.135341558</v>
      </c>
      <c r="AM33" s="24">
        <v>3.2053593189999998</v>
      </c>
      <c r="AN33" s="11">
        <v>290.89328289999997</v>
      </c>
      <c r="AO33" s="11">
        <v>210.3613958</v>
      </c>
      <c r="AP33" s="11">
        <v>3.0153504409999998</v>
      </c>
      <c r="AQ33" s="2">
        <v>22.16310554</v>
      </c>
      <c r="AR33" s="2">
        <v>22.030666400000001</v>
      </c>
      <c r="AS33" s="12">
        <v>0.12702419100000001</v>
      </c>
      <c r="AT33" s="4">
        <v>4</v>
      </c>
      <c r="AU33" s="4">
        <v>4</v>
      </c>
      <c r="AV33" s="11">
        <v>3</v>
      </c>
      <c r="AW33" s="11">
        <v>3</v>
      </c>
      <c r="AX33" s="11">
        <v>5</v>
      </c>
      <c r="AY33" s="11">
        <v>4</v>
      </c>
      <c r="AZ33" s="4">
        <v>4</v>
      </c>
      <c r="BA33" s="4">
        <v>15.33</v>
      </c>
      <c r="BB33" s="4">
        <v>8.73</v>
      </c>
      <c r="BC33" s="4">
        <v>195</v>
      </c>
      <c r="BD33" s="4">
        <v>10</v>
      </c>
      <c r="BE33" s="4">
        <v>0</v>
      </c>
      <c r="BF33" s="4">
        <v>60</v>
      </c>
      <c r="BG33" s="4">
        <v>2</v>
      </c>
      <c r="BH33" s="20">
        <v>0.2151954298</v>
      </c>
      <c r="BI33" s="2">
        <v>18.006385470000001</v>
      </c>
      <c r="BJ33" s="14">
        <v>1.422360888E-4</v>
      </c>
      <c r="BK33" s="24">
        <v>31.18129948</v>
      </c>
      <c r="BL33" s="2">
        <v>0.94275714040000003</v>
      </c>
      <c r="BM33" s="4">
        <v>20</v>
      </c>
      <c r="BN33" s="4">
        <v>1301</v>
      </c>
      <c r="BO33" s="12">
        <v>1.0053504660000001</v>
      </c>
      <c r="BP33" s="11">
        <v>0.57384517229999998</v>
      </c>
      <c r="BQ33" s="11">
        <v>14.96</v>
      </c>
      <c r="BR33" s="11">
        <v>18.28</v>
      </c>
      <c r="BT33" s="11">
        <f t="shared" si="5"/>
        <v>15.59064974</v>
      </c>
      <c r="BU33" s="38">
        <v>0.6</v>
      </c>
      <c r="BV33" s="50">
        <f t="shared" si="6"/>
        <v>0.3833750139782397</v>
      </c>
      <c r="BW33" s="7">
        <f t="shared" si="7"/>
        <v>1.3925982063962015</v>
      </c>
      <c r="BX33" s="22">
        <f t="shared" si="8"/>
        <v>-36.104164336960046</v>
      </c>
      <c r="BY33" s="11">
        <v>-5.1761873109001808</v>
      </c>
      <c r="BZ33" s="11">
        <v>98.263762827007994</v>
      </c>
      <c r="CA33" s="11">
        <v>-25.467794038088051</v>
      </c>
      <c r="CB33" s="11">
        <v>95.047101306844326</v>
      </c>
      <c r="CC33" s="11"/>
      <c r="CD33" s="21">
        <v>0.37909999999999999</v>
      </c>
      <c r="CE33" s="23">
        <v>0.15930485155684287</v>
      </c>
      <c r="CF33" s="48"/>
      <c r="CG33" s="7">
        <f t="shared" si="9"/>
        <v>0.38123750698911985</v>
      </c>
    </row>
    <row r="34" spans="1:86" ht="15" customHeight="1" x14ac:dyDescent="0.2">
      <c r="A34" s="4">
        <v>9</v>
      </c>
      <c r="B34" s="4">
        <v>5050611</v>
      </c>
      <c r="C34" s="4">
        <v>4</v>
      </c>
      <c r="D34" s="4">
        <v>98.4</v>
      </c>
      <c r="E34" s="4">
        <v>2.69</v>
      </c>
      <c r="F34" s="4">
        <v>3</v>
      </c>
      <c r="G34" s="2">
        <v>2.15791698</v>
      </c>
      <c r="H34" s="10">
        <v>1.8289069769999999</v>
      </c>
      <c r="I34" s="11">
        <v>996.59082179999996</v>
      </c>
      <c r="J34" s="2">
        <v>-1.4427795139999999E-4</v>
      </c>
      <c r="K34" s="2">
        <v>3.7825626680000002</v>
      </c>
      <c r="L34" s="2">
        <v>-4.222738383E-3</v>
      </c>
      <c r="M34" s="2">
        <v>16.059220360000001</v>
      </c>
      <c r="N34" s="2">
        <v>2.055123123</v>
      </c>
      <c r="O34" s="2">
        <v>16.503017230000001</v>
      </c>
      <c r="P34" s="2">
        <v>0.3136034707</v>
      </c>
      <c r="Q34" s="2">
        <v>258.2588581</v>
      </c>
      <c r="R34" s="2">
        <v>0.2370560505</v>
      </c>
      <c r="S34" s="2">
        <v>-0.1268371355</v>
      </c>
      <c r="T34" s="2">
        <v>3.4802707850000003E-2</v>
      </c>
      <c r="U34" s="2">
        <v>-0.33882039250000001</v>
      </c>
      <c r="V34" s="2">
        <v>60.260904459999999</v>
      </c>
      <c r="W34" s="2">
        <v>6.6718715720000002E-2</v>
      </c>
      <c r="X34" s="12">
        <v>35.970296410000003</v>
      </c>
      <c r="Y34" s="13">
        <v>4.5712412199999998E-7</v>
      </c>
      <c r="Z34" s="12">
        <v>-79.092823139999993</v>
      </c>
      <c r="AA34" s="13">
        <v>4.8153247530000004E-7</v>
      </c>
      <c r="AB34" s="9">
        <v>385.27722690000002</v>
      </c>
      <c r="AC34" s="9">
        <v>1.701958428</v>
      </c>
      <c r="AD34" s="9">
        <v>344</v>
      </c>
      <c r="AE34" s="2">
        <v>8.3879999999999999</v>
      </c>
      <c r="AF34" s="2">
        <v>3.2281424419999998</v>
      </c>
      <c r="AG34" s="2">
        <v>0.73639674320000004</v>
      </c>
      <c r="AH34" s="2">
        <v>1.825</v>
      </c>
      <c r="AI34" s="2">
        <v>1.8289069769999999</v>
      </c>
      <c r="AJ34" s="12">
        <v>9.9124925720000005E-4</v>
      </c>
      <c r="AK34" s="2">
        <v>1.9965412360000001</v>
      </c>
      <c r="AL34" s="2">
        <v>0.1676342596</v>
      </c>
      <c r="AM34" s="24">
        <v>4.0431430119999998</v>
      </c>
      <c r="AN34" s="11">
        <v>290.69865449999998</v>
      </c>
      <c r="AO34" s="11">
        <v>210.52893209999999</v>
      </c>
      <c r="AP34" s="11">
        <v>359.99781610000002</v>
      </c>
      <c r="AQ34" s="2">
        <v>20.508266939999999</v>
      </c>
      <c r="AR34" s="2">
        <v>21.979678889999999</v>
      </c>
      <c r="AS34" s="12">
        <v>0.13851300999999999</v>
      </c>
      <c r="AT34" s="4">
        <v>4</v>
      </c>
      <c r="AU34" s="4">
        <v>4</v>
      </c>
      <c r="AV34" s="11">
        <v>3</v>
      </c>
      <c r="AW34" s="11">
        <v>3</v>
      </c>
      <c r="AX34" s="11">
        <v>4</v>
      </c>
      <c r="AY34" s="11">
        <v>3.5</v>
      </c>
      <c r="AZ34" s="4">
        <v>4</v>
      </c>
      <c r="BA34" s="4">
        <v>15.33</v>
      </c>
      <c r="BB34" s="4">
        <v>8.73</v>
      </c>
      <c r="BC34" s="4">
        <v>185</v>
      </c>
      <c r="BD34" s="4">
        <v>10</v>
      </c>
      <c r="BE34" s="4">
        <v>0</v>
      </c>
      <c r="BF34" s="4">
        <v>60</v>
      </c>
      <c r="BG34" s="4">
        <v>2</v>
      </c>
      <c r="BH34" s="20">
        <v>0.32901000339999997</v>
      </c>
      <c r="BI34" s="2">
        <v>14.333172859999999</v>
      </c>
      <c r="BJ34" s="14">
        <v>2.1759587999999999E-4</v>
      </c>
      <c r="BK34" s="24">
        <v>24.74502944</v>
      </c>
      <c r="BL34" s="2">
        <v>0.97345457059999996</v>
      </c>
      <c r="BM34" s="4">
        <v>19</v>
      </c>
      <c r="BN34" s="4">
        <v>1189</v>
      </c>
      <c r="BO34" s="12">
        <v>1.0051500229999999</v>
      </c>
      <c r="BP34" s="11">
        <v>0.60029311299999999</v>
      </c>
      <c r="BQ34" s="11">
        <v>15.32</v>
      </c>
      <c r="BR34" s="11">
        <v>18.97</v>
      </c>
      <c r="BT34" s="11">
        <f t="shared" si="5"/>
        <v>12.37251472</v>
      </c>
      <c r="BU34" s="38">
        <v>0.6</v>
      </c>
      <c r="BV34" s="50">
        <f t="shared" si="6"/>
        <v>0.73978761063719456</v>
      </c>
      <c r="BW34" s="7">
        <f t="shared" si="7"/>
        <v>1.6923750313363386</v>
      </c>
      <c r="BX34" s="22">
        <f t="shared" si="8"/>
        <v>23.297935106199098</v>
      </c>
      <c r="BY34" s="11">
        <v>3.75326247539657E-3</v>
      </c>
      <c r="BZ34" s="11">
        <v>98.399999928419817</v>
      </c>
      <c r="CA34" s="11">
        <v>-8.5761250863695704</v>
      </c>
      <c r="CB34" s="11">
        <v>98.025558292227771</v>
      </c>
      <c r="CC34" s="11"/>
      <c r="CD34" s="21">
        <v>0.60519999999999996</v>
      </c>
      <c r="CE34" s="23">
        <v>2.5435838811088884</v>
      </c>
      <c r="CF34" s="48"/>
      <c r="CG34" s="7">
        <f t="shared" si="9"/>
        <v>0.67249380531859726</v>
      </c>
    </row>
    <row r="35" spans="1:86" ht="15" customHeight="1" x14ac:dyDescent="0.2">
      <c r="A35" s="4">
        <v>10</v>
      </c>
      <c r="B35" s="4">
        <v>5050611</v>
      </c>
      <c r="C35" s="4">
        <v>5</v>
      </c>
      <c r="D35" s="4">
        <v>102.96</v>
      </c>
      <c r="E35" s="4">
        <v>2.69</v>
      </c>
      <c r="F35" s="4">
        <v>3</v>
      </c>
      <c r="G35" s="2">
        <v>2.0985495080000001</v>
      </c>
      <c r="H35" s="10">
        <v>1.8230209580000001</v>
      </c>
      <c r="I35" s="11">
        <v>996.39904249999995</v>
      </c>
      <c r="J35" s="2">
        <v>-0.1239885171</v>
      </c>
      <c r="K35" s="2">
        <v>3.509691128</v>
      </c>
      <c r="L35" s="2">
        <v>-3.3757152629999999E-3</v>
      </c>
      <c r="M35" s="2">
        <v>16.556858170000002</v>
      </c>
      <c r="N35" s="2">
        <v>2.2715333719999999</v>
      </c>
      <c r="O35" s="2">
        <v>15.02096581</v>
      </c>
      <c r="P35" s="2">
        <v>0.24523857590000001</v>
      </c>
      <c r="Q35" s="2">
        <v>274.5281746</v>
      </c>
      <c r="R35" s="2">
        <v>0.50737495389999998</v>
      </c>
      <c r="S35" s="2">
        <v>-0.1219552025</v>
      </c>
      <c r="T35" s="2">
        <v>-2.0145651020000002</v>
      </c>
      <c r="U35" s="2">
        <v>-0.22329019820000001</v>
      </c>
      <c r="V35" s="2">
        <v>57.666049059999999</v>
      </c>
      <c r="W35" s="2">
        <v>3.9514524029999998E-2</v>
      </c>
      <c r="X35" s="12">
        <v>35.970357419999999</v>
      </c>
      <c r="Y35" s="13">
        <v>2.7818401300000002E-7</v>
      </c>
      <c r="Z35" s="12">
        <v>-79.092756750000007</v>
      </c>
      <c r="AA35" s="13">
        <v>3.1731362440000002E-7</v>
      </c>
      <c r="AB35" s="9">
        <v>383.70243249999999</v>
      </c>
      <c r="AC35" s="9">
        <v>2.0761642710000001</v>
      </c>
      <c r="AD35" s="9">
        <v>334</v>
      </c>
      <c r="AE35" s="2">
        <v>5.3520000000000003</v>
      </c>
      <c r="AF35" s="2">
        <v>2.9565808379999998</v>
      </c>
      <c r="AG35" s="2">
        <v>0.55138881520000005</v>
      </c>
      <c r="AH35" s="2">
        <v>1.819</v>
      </c>
      <c r="AI35" s="2">
        <v>1.8230209580000001</v>
      </c>
      <c r="AJ35" s="12">
        <v>1.005769085E-3</v>
      </c>
      <c r="AK35" s="2">
        <v>1.9448424600000001</v>
      </c>
      <c r="AL35" s="2">
        <v>0.1218215015</v>
      </c>
      <c r="AM35" s="24">
        <v>3.8279859350000001</v>
      </c>
      <c r="AN35" s="11">
        <v>291.29826450000002</v>
      </c>
      <c r="AO35" s="11">
        <v>238.16928770000001</v>
      </c>
      <c r="AP35" s="11">
        <v>357.97672790000001</v>
      </c>
      <c r="AQ35" s="2">
        <v>25.121229379999999</v>
      </c>
      <c r="AR35" s="2">
        <v>23.98134378</v>
      </c>
      <c r="AS35" s="12">
        <v>0.1293738371</v>
      </c>
      <c r="AT35" s="4">
        <v>4</v>
      </c>
      <c r="AU35" s="4">
        <v>4</v>
      </c>
      <c r="AV35" s="11">
        <v>2</v>
      </c>
      <c r="AW35" s="11">
        <v>2</v>
      </c>
      <c r="AX35" s="11">
        <v>5</v>
      </c>
      <c r="AY35" s="11">
        <v>3.5</v>
      </c>
      <c r="AZ35" s="4">
        <v>4</v>
      </c>
      <c r="BA35" s="4">
        <v>16.059999999999999</v>
      </c>
      <c r="BB35" s="4">
        <v>9.15</v>
      </c>
      <c r="BC35" s="4">
        <v>155</v>
      </c>
      <c r="BD35" s="4">
        <v>10</v>
      </c>
      <c r="BE35" s="4">
        <v>0</v>
      </c>
      <c r="BF35" s="4">
        <v>60</v>
      </c>
      <c r="BG35" s="4">
        <v>2</v>
      </c>
      <c r="BH35" s="20">
        <v>0.27552855030000001</v>
      </c>
      <c r="BI35" s="2">
        <v>14.441319910000001</v>
      </c>
      <c r="BJ35" s="14">
        <v>1.818150022E-4</v>
      </c>
      <c r="BK35" s="24">
        <v>26.08918555</v>
      </c>
      <c r="BL35" s="2">
        <v>0.97825119549999995</v>
      </c>
      <c r="BM35" s="4">
        <v>16</v>
      </c>
      <c r="BN35" s="4">
        <v>1111</v>
      </c>
      <c r="BO35" s="12">
        <v>1.005493161</v>
      </c>
      <c r="BP35" s="11">
        <v>0.63141253779999995</v>
      </c>
      <c r="BQ35" s="11">
        <v>15.58</v>
      </c>
      <c r="BR35" s="11">
        <v>19.36</v>
      </c>
      <c r="BT35" s="11">
        <f t="shared" si="5"/>
        <v>13.044592775</v>
      </c>
      <c r="BU35" s="38">
        <v>0.6</v>
      </c>
      <c r="BV35" s="50">
        <f t="shared" si="6"/>
        <v>0.64261013067919348</v>
      </c>
      <c r="BW35" s="7">
        <f t="shared" si="7"/>
        <v>1.4882365979797672</v>
      </c>
      <c r="BX35" s="22">
        <f t="shared" si="8"/>
        <v>7.1016884465322505</v>
      </c>
      <c r="BY35" s="11">
        <v>3.6350489905200201</v>
      </c>
      <c r="BZ35" s="11">
        <v>102.89581147372577</v>
      </c>
      <c r="CA35" s="11">
        <v>43.51277622882241</v>
      </c>
      <c r="CB35" s="11">
        <v>93.313449753293469</v>
      </c>
      <c r="CC35" s="11"/>
      <c r="CD35" s="21">
        <v>0.7127</v>
      </c>
      <c r="CE35" s="23">
        <v>0</v>
      </c>
      <c r="CF35" s="48"/>
      <c r="CG35" s="7">
        <f t="shared" si="9"/>
        <v>0.67765506533959674</v>
      </c>
    </row>
    <row r="36" spans="1:86" ht="15" customHeight="1" x14ac:dyDescent="0.2">
      <c r="A36" s="4">
        <v>11</v>
      </c>
      <c r="B36" s="4">
        <v>5050611</v>
      </c>
      <c r="C36" s="4">
        <v>6</v>
      </c>
      <c r="D36" s="4">
        <v>102.96</v>
      </c>
      <c r="E36" s="4">
        <v>2.69</v>
      </c>
      <c r="F36" s="4">
        <v>3</v>
      </c>
      <c r="G36" s="2">
        <v>2.0011971389999998</v>
      </c>
      <c r="H36" s="10">
        <v>1.8210798720000001</v>
      </c>
      <c r="I36" s="11">
        <v>996.18551790000004</v>
      </c>
      <c r="J36" s="2">
        <v>0.25636697930000002</v>
      </c>
      <c r="K36" s="2">
        <v>4.0885561040000002</v>
      </c>
      <c r="L36" s="2">
        <v>-5.1623269419999999E-2</v>
      </c>
      <c r="M36" s="2">
        <v>16.37505754</v>
      </c>
      <c r="N36" s="2">
        <v>2.0665531690000001</v>
      </c>
      <c r="O36" s="2">
        <v>17.99704994</v>
      </c>
      <c r="P36" s="2">
        <v>0.22259480030000001</v>
      </c>
      <c r="Q36" s="2">
        <v>268.47543469999999</v>
      </c>
      <c r="R36" s="2">
        <v>0.89831458310000001</v>
      </c>
      <c r="S36" s="2">
        <v>-0.1782192423</v>
      </c>
      <c r="T36" s="2">
        <v>4.1266768230000004</v>
      </c>
      <c r="U36" s="2">
        <v>-0.26599976460000002</v>
      </c>
      <c r="V36" s="2">
        <v>66.732766569999995</v>
      </c>
      <c r="W36" s="2">
        <v>-0.75212205499999996</v>
      </c>
      <c r="X36" s="12">
        <v>35.970357589999999</v>
      </c>
      <c r="Y36" s="13">
        <v>7.0091711620000002E-7</v>
      </c>
      <c r="Z36" s="12">
        <v>-79.092756059999999</v>
      </c>
      <c r="AA36" s="13">
        <v>5.196088594E-7</v>
      </c>
      <c r="AB36" s="9">
        <v>383.95378449999998</v>
      </c>
      <c r="AC36" s="9">
        <v>1.5702860809999999</v>
      </c>
      <c r="AD36" s="9">
        <v>313</v>
      </c>
      <c r="AE36" s="2">
        <v>3.6789999999999998</v>
      </c>
      <c r="AF36" s="2">
        <v>2.3763865810000002</v>
      </c>
      <c r="AG36" s="2">
        <v>0.2720484628</v>
      </c>
      <c r="AH36" s="2">
        <v>1.8149999999999999</v>
      </c>
      <c r="AI36" s="2">
        <v>1.8210798720000001</v>
      </c>
      <c r="AJ36" s="12">
        <v>1.0485080899999999E-3</v>
      </c>
      <c r="AK36" s="2">
        <v>1.880987212</v>
      </c>
      <c r="AL36" s="2">
        <v>5.9907340070000002E-2</v>
      </c>
      <c r="AM36" s="24">
        <v>4.3337642790000004</v>
      </c>
      <c r="AN36" s="11">
        <v>290.9503517</v>
      </c>
      <c r="AO36" s="11">
        <v>213.7166459</v>
      </c>
      <c r="AP36" s="11">
        <v>3.5879498650000001</v>
      </c>
      <c r="AQ36" s="2">
        <v>17.790991250000001</v>
      </c>
      <c r="AR36" s="2">
        <v>19.265062400000001</v>
      </c>
      <c r="AS36" s="12">
        <v>0.1082209906</v>
      </c>
      <c r="AT36" s="4">
        <v>5</v>
      </c>
      <c r="AU36" s="4">
        <v>5</v>
      </c>
      <c r="AV36" s="11">
        <v>4</v>
      </c>
      <c r="AW36" s="11">
        <v>4</v>
      </c>
      <c r="AX36" s="11">
        <v>5</v>
      </c>
      <c r="AY36" s="11">
        <v>4.5</v>
      </c>
      <c r="AZ36" s="4">
        <v>5</v>
      </c>
      <c r="BA36" s="4">
        <v>12.63</v>
      </c>
      <c r="BB36" s="4">
        <v>7.53</v>
      </c>
      <c r="BC36" s="4">
        <v>205</v>
      </c>
      <c r="BD36" s="4">
        <v>10</v>
      </c>
      <c r="BE36" s="4">
        <v>0</v>
      </c>
      <c r="BF36" s="4">
        <v>60</v>
      </c>
      <c r="BG36" s="4">
        <v>2</v>
      </c>
      <c r="BH36" s="20">
        <v>0.1801172663</v>
      </c>
      <c r="BI36" s="2">
        <v>12.19710894</v>
      </c>
      <c r="BJ36" s="14">
        <v>1.189718975E-4</v>
      </c>
      <c r="BK36" s="24">
        <v>22.00124508</v>
      </c>
      <c r="BL36" s="2">
        <v>0.98744442720000003</v>
      </c>
      <c r="BM36" s="4">
        <v>21</v>
      </c>
      <c r="BN36" s="4">
        <v>1423</v>
      </c>
      <c r="BO36" s="12">
        <v>1.0049228699999999</v>
      </c>
      <c r="BP36" s="11">
        <v>0.57704276269999999</v>
      </c>
      <c r="BQ36" s="11">
        <v>15.59</v>
      </c>
      <c r="BR36" s="11">
        <v>18.84</v>
      </c>
      <c r="BT36" s="11">
        <f t="shared" si="5"/>
        <v>11.00062254</v>
      </c>
      <c r="BU36" s="38">
        <v>0.6</v>
      </c>
      <c r="BV36" s="50">
        <f t="shared" si="6"/>
        <v>0.30809800383889252</v>
      </c>
      <c r="BW36" s="7">
        <f t="shared" si="7"/>
        <v>0.78407043785165609</v>
      </c>
      <c r="BX36" s="22">
        <f t="shared" si="8"/>
        <v>-48.65033269351791</v>
      </c>
      <c r="BY36" s="11">
        <v>-6.4433032373480792</v>
      </c>
      <c r="BZ36" s="11">
        <v>102.75818917921616</v>
      </c>
      <c r="CA36" s="11">
        <v>-26.648008883755544</v>
      </c>
      <c r="CB36" s="11">
        <v>99.451723074722466</v>
      </c>
      <c r="CC36" s="11"/>
      <c r="CD36" s="21">
        <v>0.3589</v>
      </c>
      <c r="CE36" s="23">
        <v>1.1250540891389009</v>
      </c>
      <c r="CF36" s="48"/>
      <c r="CG36" s="7">
        <f t="shared" si="9"/>
        <v>0.33349900191944626</v>
      </c>
    </row>
    <row r="37" spans="1:86" ht="15" customHeight="1" x14ac:dyDescent="0.2">
      <c r="A37" s="4">
        <v>12</v>
      </c>
      <c r="B37" s="4">
        <v>5050611</v>
      </c>
      <c r="C37" s="4">
        <v>7</v>
      </c>
      <c r="D37" s="4">
        <v>102.96</v>
      </c>
      <c r="E37" s="4">
        <v>2.69</v>
      </c>
      <c r="F37" s="4">
        <v>3</v>
      </c>
      <c r="G37" s="2">
        <v>2.0353507510000002</v>
      </c>
      <c r="H37" s="10">
        <v>1.8210948280000001</v>
      </c>
      <c r="I37" s="11">
        <v>995.82824049999999</v>
      </c>
      <c r="J37" s="2">
        <v>1.2692845920000001E-3</v>
      </c>
      <c r="K37" s="2">
        <v>2.5289757879999999</v>
      </c>
      <c r="L37" s="2">
        <v>-5.198677595E-5</v>
      </c>
      <c r="M37" s="2">
        <v>16.617282410000001</v>
      </c>
      <c r="N37" s="2">
        <v>0.89177465430000002</v>
      </c>
      <c r="O37" s="2">
        <v>7.3504661049999998</v>
      </c>
      <c r="P37" s="2">
        <v>0.16381675709999999</v>
      </c>
      <c r="Q37" s="2">
        <v>276.31857220000001</v>
      </c>
      <c r="R37" s="2">
        <v>-3.8872331820000001E-2</v>
      </c>
      <c r="S37" s="2">
        <v>-5.4582093759999999E-2</v>
      </c>
      <c r="T37" s="2">
        <v>3.555081517E-2</v>
      </c>
      <c r="U37" s="2">
        <v>-5.72717316E-2</v>
      </c>
      <c r="V37" s="2">
        <v>41.890998009999997</v>
      </c>
      <c r="W37" s="2">
        <v>4.7454600350000001E-2</v>
      </c>
      <c r="X37" s="12">
        <v>35.970360399999997</v>
      </c>
      <c r="Y37" s="13">
        <v>2.6215475540000003E-7</v>
      </c>
      <c r="Z37" s="12">
        <v>-79.09275495</v>
      </c>
      <c r="AA37" s="13">
        <v>3.6885206850000001E-7</v>
      </c>
      <c r="AB37" s="9">
        <v>382.58655690000001</v>
      </c>
      <c r="AC37" s="9">
        <v>1.492325626</v>
      </c>
      <c r="AD37" s="9">
        <v>348</v>
      </c>
      <c r="AE37" s="2">
        <v>5.0949999999999998</v>
      </c>
      <c r="AF37" s="2">
        <v>3.0597356320000002</v>
      </c>
      <c r="AG37" s="2">
        <v>0.47251512849999999</v>
      </c>
      <c r="AH37" s="2">
        <v>1.8109999999999999</v>
      </c>
      <c r="AI37" s="2">
        <v>1.8210948280000001</v>
      </c>
      <c r="AJ37" s="12">
        <v>1.1360869820000001E-3</v>
      </c>
      <c r="AK37" s="2">
        <v>1.9910909219999999</v>
      </c>
      <c r="AL37" s="2">
        <v>0.16999609460000001</v>
      </c>
      <c r="AM37" s="24">
        <v>2.680701558</v>
      </c>
      <c r="AN37" s="11">
        <v>291.3640699</v>
      </c>
      <c r="AO37" s="11">
        <v>222.2347943</v>
      </c>
      <c r="AP37" s="11">
        <v>2.8755030550000001E-2</v>
      </c>
      <c r="AQ37" s="2">
        <v>17.364384250000001</v>
      </c>
      <c r="AR37" s="2">
        <v>19.777254899999999</v>
      </c>
      <c r="AS37" s="12">
        <v>0.15099478</v>
      </c>
      <c r="AT37" s="4">
        <v>3</v>
      </c>
      <c r="AU37" s="4">
        <v>3</v>
      </c>
      <c r="AV37" s="11">
        <v>4</v>
      </c>
      <c r="AW37" s="11">
        <v>3</v>
      </c>
      <c r="AX37" s="11">
        <v>4</v>
      </c>
      <c r="AY37" s="11">
        <v>4</v>
      </c>
      <c r="AZ37" s="4">
        <v>4</v>
      </c>
      <c r="BA37" s="4">
        <v>16.059999999999999</v>
      </c>
      <c r="BB37" s="4">
        <v>9.15</v>
      </c>
      <c r="BC37" s="4">
        <v>185</v>
      </c>
      <c r="BD37" s="4">
        <v>10</v>
      </c>
      <c r="BE37" s="4">
        <v>0</v>
      </c>
      <c r="BF37" s="4">
        <v>60</v>
      </c>
      <c r="BG37" s="4">
        <v>2</v>
      </c>
      <c r="BH37" s="20">
        <v>0.21425592360000001</v>
      </c>
      <c r="BI37" s="2">
        <v>24.446359210000001</v>
      </c>
      <c r="BJ37" s="14">
        <v>1.4126968769999999E-4</v>
      </c>
      <c r="BK37" s="24">
        <v>44.608688860000001</v>
      </c>
      <c r="BL37" s="2">
        <v>0.94234451590000001</v>
      </c>
      <c r="BM37" s="4">
        <v>19</v>
      </c>
      <c r="BN37" s="4">
        <v>1609</v>
      </c>
      <c r="BO37" s="12">
        <v>1.005510586</v>
      </c>
      <c r="BP37" s="11">
        <v>0.42956286370000002</v>
      </c>
      <c r="BQ37" s="11">
        <v>15.94</v>
      </c>
      <c r="BR37" s="11">
        <v>18.52</v>
      </c>
      <c r="BT37" s="11">
        <f t="shared" si="5"/>
        <v>22.30434443</v>
      </c>
      <c r="BU37" s="38">
        <v>0.6</v>
      </c>
      <c r="BV37" s="50">
        <f t="shared" si="6"/>
        <v>0.34965920899843794</v>
      </c>
      <c r="BW37" s="7">
        <f t="shared" si="7"/>
        <v>2.3674851160936661</v>
      </c>
      <c r="BX37" s="22">
        <f t="shared" si="8"/>
        <v>-41.723465166927006</v>
      </c>
      <c r="BY37" s="11">
        <v>-5.1675277730551271E-2</v>
      </c>
      <c r="BZ37" s="11">
        <v>102.95998703217512</v>
      </c>
      <c r="CA37" s="11">
        <v>8.9735552732988815</v>
      </c>
      <c r="CB37" s="11">
        <v>102.56820611552611</v>
      </c>
      <c r="CC37" s="11"/>
      <c r="CD37" s="21">
        <v>0.36220000000000002</v>
      </c>
      <c r="CE37" s="23">
        <v>0.67181246426529451</v>
      </c>
      <c r="CF37" s="48"/>
      <c r="CG37" s="7">
        <f t="shared" si="9"/>
        <v>0.35592960449921895</v>
      </c>
    </row>
    <row r="38" spans="1:86" ht="15" customHeight="1" x14ac:dyDescent="0.2">
      <c r="A38" s="4">
        <v>13</v>
      </c>
      <c r="B38" s="4">
        <v>5050611</v>
      </c>
      <c r="C38" s="4">
        <v>8</v>
      </c>
      <c r="D38" s="4">
        <v>82</v>
      </c>
      <c r="E38" s="4">
        <v>2.69</v>
      </c>
      <c r="F38" s="4">
        <v>3</v>
      </c>
      <c r="G38" s="2">
        <v>2.5049807620000002</v>
      </c>
      <c r="H38" s="10">
        <v>1.8191513349999999</v>
      </c>
      <c r="I38" s="11">
        <v>995.6654681</v>
      </c>
      <c r="J38" s="2">
        <v>1.936311362E-2</v>
      </c>
      <c r="K38" s="2">
        <v>2.101304673</v>
      </c>
      <c r="L38" s="2">
        <v>-6.8968453799999998E-3</v>
      </c>
      <c r="M38" s="2">
        <v>16.3278529</v>
      </c>
      <c r="N38" s="2">
        <v>0.60892988599999998</v>
      </c>
      <c r="O38" s="2">
        <v>5.3080246630000003</v>
      </c>
      <c r="P38" s="2">
        <v>0.11258240529999999</v>
      </c>
      <c r="Q38" s="2">
        <v>266.63923069999998</v>
      </c>
      <c r="R38" s="2">
        <v>-1.410005127E-2</v>
      </c>
      <c r="S38" s="2">
        <v>-4.4732562759999997E-2</v>
      </c>
      <c r="T38" s="2">
        <v>0.32305949319999999</v>
      </c>
      <c r="U38" s="2">
        <v>-0.1206837445</v>
      </c>
      <c r="V38" s="2">
        <v>34.222430369999998</v>
      </c>
      <c r="W38" s="2">
        <v>-8.4939340599999996E-2</v>
      </c>
      <c r="X38" s="12">
        <v>35.970222370000002</v>
      </c>
      <c r="Y38" s="13">
        <v>4.4087538800000001E-7</v>
      </c>
      <c r="Z38" s="12">
        <v>-79.092927930000002</v>
      </c>
      <c r="AA38" s="13">
        <v>1.3021813289999999E-6</v>
      </c>
      <c r="AB38" s="9">
        <v>381.5546205</v>
      </c>
      <c r="AC38" s="9">
        <v>1.775474201</v>
      </c>
      <c r="AD38" s="9">
        <v>337</v>
      </c>
      <c r="AE38" s="2">
        <v>7.67</v>
      </c>
      <c r="AF38" s="2">
        <v>4.8501008900000002</v>
      </c>
      <c r="AG38" s="2">
        <v>0.82446911229999997</v>
      </c>
      <c r="AH38" s="2">
        <v>1.8160000000000001</v>
      </c>
      <c r="AI38" s="2">
        <v>1.8191513349999999</v>
      </c>
      <c r="AJ38" s="12">
        <v>1.028293054E-3</v>
      </c>
      <c r="AK38" s="2">
        <v>2.2473172360000002</v>
      </c>
      <c r="AL38" s="2">
        <v>0.42816590090000001</v>
      </c>
      <c r="AM38" s="24">
        <v>2.229620535</v>
      </c>
      <c r="AN38" s="11">
        <v>290.89787519999999</v>
      </c>
      <c r="AO38" s="11">
        <v>221.53495820000001</v>
      </c>
      <c r="AP38" s="11">
        <v>0.52795298960000003</v>
      </c>
      <c r="AQ38" s="2">
        <v>20.971065939999999</v>
      </c>
      <c r="AR38" s="2">
        <v>21.148236839999999</v>
      </c>
      <c r="AS38" s="12">
        <v>0.1504682289</v>
      </c>
      <c r="AT38" s="4">
        <v>2</v>
      </c>
      <c r="AU38" s="4">
        <v>2</v>
      </c>
      <c r="AV38" s="11">
        <v>3</v>
      </c>
      <c r="AW38" s="11">
        <v>3</v>
      </c>
      <c r="AX38" s="11">
        <v>4</v>
      </c>
      <c r="AY38" s="11">
        <v>3.5</v>
      </c>
      <c r="AZ38" s="4">
        <v>4</v>
      </c>
      <c r="BA38" s="4">
        <v>12.99</v>
      </c>
      <c r="BB38" s="4">
        <v>7.39</v>
      </c>
      <c r="BC38" s="4">
        <v>195</v>
      </c>
      <c r="BD38" s="4">
        <v>10</v>
      </c>
      <c r="BE38" s="4">
        <v>0</v>
      </c>
      <c r="BF38" s="4">
        <v>60</v>
      </c>
      <c r="BG38" s="4">
        <v>2</v>
      </c>
      <c r="BH38" s="20">
        <v>0.68582942700000005</v>
      </c>
      <c r="BI38" s="2">
        <v>17.02771989</v>
      </c>
      <c r="BJ38" s="14">
        <v>4.528524436E-4</v>
      </c>
      <c r="BK38" s="24">
        <v>24.55052366</v>
      </c>
      <c r="BL38" s="2">
        <v>0.97886050079999998</v>
      </c>
      <c r="BM38" s="4">
        <v>20</v>
      </c>
      <c r="BN38" s="4">
        <v>1344</v>
      </c>
      <c r="BO38" s="12">
        <v>1.0049054610000001</v>
      </c>
      <c r="BP38" s="11">
        <v>0.20113797019999999</v>
      </c>
      <c r="BQ38" s="11">
        <v>16.05</v>
      </c>
      <c r="BR38" s="11">
        <v>17.2</v>
      </c>
      <c r="BT38" s="11">
        <f t="shared" si="5"/>
        <v>12.27526183</v>
      </c>
      <c r="BU38" s="38">
        <v>0.6</v>
      </c>
      <c r="BV38" s="50">
        <f t="shared" si="6"/>
        <v>0.60900680376241534</v>
      </c>
      <c r="BW38" s="7">
        <f t="shared" si="7"/>
        <v>1.9118775758364626</v>
      </c>
      <c r="BX38" s="22">
        <f t="shared" si="8"/>
        <v>1.5011339604025602</v>
      </c>
      <c r="BY38" s="11">
        <v>-0.75558196978076153</v>
      </c>
      <c r="BZ38" s="11">
        <v>81.99651880346471</v>
      </c>
      <c r="CA38" s="11">
        <v>-7.1467709053079753</v>
      </c>
      <c r="CB38" s="11">
        <v>81.687965243523138</v>
      </c>
      <c r="CC38" s="11"/>
      <c r="CD38" s="21">
        <v>0.62539999999999996</v>
      </c>
      <c r="CE38" s="23">
        <v>0.67558057705840957</v>
      </c>
      <c r="CF38" s="48"/>
      <c r="CG38" s="7">
        <f t="shared" si="9"/>
        <v>0.61720340188120759</v>
      </c>
    </row>
    <row r="39" spans="1:86" ht="15" customHeight="1" x14ac:dyDescent="0.2">
      <c r="A39" s="4">
        <v>14</v>
      </c>
      <c r="B39" s="4">
        <v>5050611</v>
      </c>
      <c r="C39" s="4">
        <v>9</v>
      </c>
      <c r="D39" s="4">
        <v>57</v>
      </c>
      <c r="E39" s="4">
        <v>2.69</v>
      </c>
      <c r="F39" s="4">
        <v>3</v>
      </c>
      <c r="G39" s="2">
        <v>2.8424115959999998</v>
      </c>
      <c r="H39" s="10">
        <v>1.8107226030000001</v>
      </c>
      <c r="I39" s="11">
        <v>994.23847999999998</v>
      </c>
      <c r="J39" s="2">
        <v>0.35390564120000001</v>
      </c>
      <c r="K39" s="2">
        <v>2.3852183170000001</v>
      </c>
      <c r="L39" s="2">
        <v>-4.8660935299999999E-2</v>
      </c>
      <c r="M39" s="2">
        <v>17.235715509999999</v>
      </c>
      <c r="N39" s="2">
        <v>1.5302236360000001</v>
      </c>
      <c r="O39" s="2">
        <v>6.676564162</v>
      </c>
      <c r="P39" s="2">
        <v>0.17890104109999999</v>
      </c>
      <c r="Q39" s="2">
        <v>297.16487549999999</v>
      </c>
      <c r="R39" s="2">
        <v>0.67812178369999998</v>
      </c>
      <c r="S39" s="2">
        <v>-9.4324953860000005E-2</v>
      </c>
      <c r="T39" s="2">
        <v>6.1612972490000004</v>
      </c>
      <c r="U39" s="2">
        <v>-0.15924443499999999</v>
      </c>
      <c r="V39" s="2">
        <v>41.022897489999998</v>
      </c>
      <c r="W39" s="2">
        <v>-0.80452988660000002</v>
      </c>
      <c r="X39" s="12">
        <v>35.970087849999999</v>
      </c>
      <c r="Y39" s="13">
        <v>3.3850060710000002E-7</v>
      </c>
      <c r="Z39" s="12">
        <v>-79.093151140000003</v>
      </c>
      <c r="AA39" s="13">
        <v>4.4545201779999998E-7</v>
      </c>
      <c r="AB39" s="9">
        <v>379.79206590000001</v>
      </c>
      <c r="AC39" s="9">
        <v>1.8303232380000001</v>
      </c>
      <c r="AD39" s="9">
        <v>292</v>
      </c>
      <c r="AE39" s="2">
        <v>15.875999999999999</v>
      </c>
      <c r="AF39" s="2">
        <v>6.517705479</v>
      </c>
      <c r="AG39" s="2">
        <v>2.095983758</v>
      </c>
      <c r="AH39" s="2">
        <v>1.8049999999999999</v>
      </c>
      <c r="AI39" s="2">
        <v>1.8107226030000001</v>
      </c>
      <c r="AJ39" s="12">
        <v>1.106883837E-3</v>
      </c>
      <c r="AK39" s="2">
        <v>2.2298466280000002</v>
      </c>
      <c r="AL39" s="2">
        <v>0.41912402510000002</v>
      </c>
      <c r="AM39" s="24">
        <v>2.6646563570000001</v>
      </c>
      <c r="AN39" s="11">
        <v>291.99387200000001</v>
      </c>
      <c r="AO39" s="11">
        <v>212.30013539999999</v>
      </c>
      <c r="AP39" s="11">
        <v>8.4396591730000008</v>
      </c>
      <c r="AQ39" s="2">
        <v>24.001657980000001</v>
      </c>
      <c r="AR39" s="2">
        <v>25.15732934</v>
      </c>
      <c r="AS39" s="12">
        <v>0.1576917981</v>
      </c>
      <c r="AT39" s="4">
        <v>3</v>
      </c>
      <c r="AU39" s="4">
        <v>3</v>
      </c>
      <c r="AV39" s="11">
        <v>2</v>
      </c>
      <c r="AW39" s="11">
        <v>2</v>
      </c>
      <c r="AX39" s="11">
        <v>3</v>
      </c>
      <c r="AY39" s="11">
        <v>2.5</v>
      </c>
      <c r="AZ39" s="4">
        <v>3</v>
      </c>
      <c r="BA39" s="4">
        <v>11.36</v>
      </c>
      <c r="BB39" s="4">
        <v>6.21</v>
      </c>
      <c r="BC39" s="4">
        <v>205</v>
      </c>
      <c r="BD39" s="4">
        <v>10</v>
      </c>
      <c r="BE39" s="4">
        <v>0</v>
      </c>
      <c r="BF39" s="4">
        <v>60</v>
      </c>
      <c r="BG39" s="4">
        <v>2</v>
      </c>
      <c r="BH39" s="20">
        <v>1.0316889929999999</v>
      </c>
      <c r="BI39" s="2">
        <v>12.412728449999999</v>
      </c>
      <c r="BJ39" s="14">
        <v>6.7769351810000001E-4</v>
      </c>
      <c r="BK39" s="24">
        <v>12.397175470000001</v>
      </c>
      <c r="BL39" s="2">
        <v>0.96228185300000002</v>
      </c>
      <c r="BM39" s="4">
        <v>21</v>
      </c>
      <c r="BN39" s="4">
        <v>837</v>
      </c>
      <c r="BO39" s="12">
        <v>1.0055380009999999</v>
      </c>
      <c r="BP39" s="11">
        <v>0.3082249936</v>
      </c>
      <c r="BQ39" s="11">
        <v>16.670000000000002</v>
      </c>
      <c r="BR39" s="11">
        <v>19.079999999999998</v>
      </c>
      <c r="BT39" s="11">
        <f t="shared" si="5"/>
        <v>6.1985877350000003</v>
      </c>
      <c r="BU39" s="38">
        <v>0.6</v>
      </c>
      <c r="BV39" s="50">
        <f t="shared" si="6"/>
        <v>0.80043368355357791</v>
      </c>
      <c r="BW39" s="7">
        <f t="shared" si="7"/>
        <v>0.87190852806567032</v>
      </c>
      <c r="BX39" s="22">
        <f t="shared" si="8"/>
        <v>33.40561392559632</v>
      </c>
      <c r="BY39" s="11">
        <v>-8.365763321293926</v>
      </c>
      <c r="BZ39" s="11">
        <v>56.382745623569036</v>
      </c>
      <c r="CA39" s="11">
        <v>-14.752685570843688</v>
      </c>
      <c r="CB39" s="11">
        <v>55.057772098476896</v>
      </c>
      <c r="CC39" s="11"/>
      <c r="CD39" s="21">
        <v>0.88360000000000005</v>
      </c>
      <c r="CE39" s="23">
        <v>1.7591925018024515</v>
      </c>
      <c r="CF39" s="48"/>
      <c r="CG39" s="7">
        <f t="shared" si="9"/>
        <v>0.84201684177678904</v>
      </c>
    </row>
    <row r="40" spans="1:86" ht="15" customHeight="1" x14ac:dyDescent="0.2">
      <c r="A40" s="4">
        <v>15</v>
      </c>
      <c r="B40" s="4">
        <v>5050611</v>
      </c>
      <c r="C40" s="4">
        <v>10</v>
      </c>
      <c r="D40" s="4">
        <v>57</v>
      </c>
      <c r="E40" s="4">
        <v>2.69</v>
      </c>
      <c r="F40" s="4">
        <v>3</v>
      </c>
      <c r="G40" s="2">
        <v>2.6883946700000001</v>
      </c>
      <c r="H40" s="10">
        <v>1.810281955</v>
      </c>
      <c r="I40" s="11">
        <v>993.8877966</v>
      </c>
      <c r="J40" s="2">
        <v>0.31609701680000002</v>
      </c>
      <c r="K40" s="2">
        <v>1.530887138</v>
      </c>
      <c r="L40" s="2">
        <v>-1.3274791459999999E-2</v>
      </c>
      <c r="M40" s="2">
        <v>17.691354050000001</v>
      </c>
      <c r="N40" s="2">
        <v>0.81102512010000005</v>
      </c>
      <c r="O40" s="2">
        <v>2.7387810589999999</v>
      </c>
      <c r="P40" s="2">
        <v>9.1467719380000007E-2</v>
      </c>
      <c r="Q40" s="2">
        <v>313.19565899999998</v>
      </c>
      <c r="R40" s="2">
        <v>0.3393034224</v>
      </c>
      <c r="S40" s="2">
        <v>7.4842970419999996E-4</v>
      </c>
      <c r="T40" s="2">
        <v>5.6311051770000002</v>
      </c>
      <c r="U40" s="2">
        <v>-4.1748865599999997E-2</v>
      </c>
      <c r="V40" s="2">
        <v>27.063347069999999</v>
      </c>
      <c r="W40" s="2">
        <v>-0.1552427669</v>
      </c>
      <c r="X40" s="12">
        <v>35.970086619999996</v>
      </c>
      <c r="Y40" s="13">
        <v>3.7530195529999999E-7</v>
      </c>
      <c r="Z40" s="12">
        <v>-79.093151449999993</v>
      </c>
      <c r="AA40" s="13">
        <v>3.0598104139999999E-7</v>
      </c>
      <c r="AB40" s="9">
        <v>378.56429589999999</v>
      </c>
      <c r="AC40" s="9">
        <v>2.5720100210000001</v>
      </c>
      <c r="AD40" s="9">
        <v>266</v>
      </c>
      <c r="AE40" s="2">
        <v>10.558</v>
      </c>
      <c r="AF40" s="2">
        <v>5.7986315790000003</v>
      </c>
      <c r="AG40" s="2">
        <v>1.186156985</v>
      </c>
      <c r="AH40" s="2">
        <v>1.8049999999999999</v>
      </c>
      <c r="AI40" s="2">
        <v>1.810281955</v>
      </c>
      <c r="AJ40" s="12">
        <v>1.1020621899999999E-3</v>
      </c>
      <c r="AK40" s="2">
        <v>2.3075674199999998</v>
      </c>
      <c r="AL40" s="2">
        <v>0.49728546509999999</v>
      </c>
      <c r="AM40" s="24">
        <v>1.773573879</v>
      </c>
      <c r="AN40" s="11">
        <v>292.62135590000003</v>
      </c>
      <c r="AO40" s="11">
        <v>242.3210416</v>
      </c>
      <c r="AP40" s="11">
        <v>11.666458820000001</v>
      </c>
      <c r="AQ40" s="2">
        <v>31.064342910000001</v>
      </c>
      <c r="AR40" s="2">
        <v>27.633344600000001</v>
      </c>
      <c r="AS40" s="12">
        <v>0.1703753589</v>
      </c>
      <c r="AT40" s="4">
        <v>2</v>
      </c>
      <c r="AU40" s="4">
        <v>2</v>
      </c>
      <c r="AV40" s="11">
        <v>1</v>
      </c>
      <c r="AW40" s="11">
        <v>1</v>
      </c>
      <c r="AX40" s="11">
        <v>3</v>
      </c>
      <c r="AY40" s="11">
        <v>2</v>
      </c>
      <c r="AZ40" s="4">
        <v>2</v>
      </c>
      <c r="BA40" s="4">
        <v>13.64</v>
      </c>
      <c r="BB40" s="4">
        <v>7.17</v>
      </c>
      <c r="BC40" s="4">
        <v>205</v>
      </c>
      <c r="BD40" s="4">
        <v>10</v>
      </c>
      <c r="BE40" s="4">
        <v>0</v>
      </c>
      <c r="BF40" s="4">
        <v>60</v>
      </c>
      <c r="BG40" s="4">
        <v>2</v>
      </c>
      <c r="BH40" s="20">
        <v>0.87811271499999999</v>
      </c>
      <c r="BI40" s="2">
        <v>19.76611484</v>
      </c>
      <c r="BJ40" s="14">
        <v>5.7537277639999995E-4</v>
      </c>
      <c r="BK40" s="24">
        <v>19.861449780000001</v>
      </c>
      <c r="BL40" s="2">
        <v>0.97827112130000005</v>
      </c>
      <c r="BM40" s="4">
        <v>21</v>
      </c>
      <c r="BN40" s="4">
        <v>860</v>
      </c>
      <c r="BO40" s="12">
        <v>1.0061201820000001</v>
      </c>
      <c r="BP40" s="11">
        <v>0.460098707</v>
      </c>
      <c r="BQ40" s="11">
        <v>16.89</v>
      </c>
      <c r="BR40" s="11">
        <v>19.77</v>
      </c>
      <c r="BT40" s="11">
        <f t="shared" si="5"/>
        <v>9.9307248900000005</v>
      </c>
      <c r="BU40" s="38">
        <v>0.6</v>
      </c>
      <c r="BV40" s="50">
        <f t="shared" si="6"/>
        <v>0.62706563861830622</v>
      </c>
      <c r="BW40" s="7">
        <f t="shared" si="7"/>
        <v>1.264652988658463</v>
      </c>
      <c r="BX40" s="22">
        <f t="shared" si="8"/>
        <v>4.5109397697177078</v>
      </c>
      <c r="BY40" s="11">
        <v>-11.526200608680517</v>
      </c>
      <c r="BZ40" s="11">
        <v>55.822456946362124</v>
      </c>
      <c r="CA40" s="11">
        <v>-24.089240919219861</v>
      </c>
      <c r="CB40" s="11">
        <v>51.659543861089055</v>
      </c>
      <c r="CC40" s="11"/>
      <c r="CD40" s="21">
        <v>0.6744</v>
      </c>
      <c r="CE40" s="23">
        <v>0.90459363957597172</v>
      </c>
      <c r="CF40" s="48"/>
      <c r="CG40" s="7">
        <f t="shared" si="9"/>
        <v>0.65073281930915305</v>
      </c>
    </row>
    <row r="41" spans="1:86" ht="15" customHeight="1" x14ac:dyDescent="0.2">
      <c r="A41" s="4">
        <v>16</v>
      </c>
      <c r="B41" s="4">
        <v>6061411</v>
      </c>
      <c r="C41" s="4">
        <v>1</v>
      </c>
      <c r="D41" s="4">
        <v>81</v>
      </c>
      <c r="E41" s="4">
        <v>2.69</v>
      </c>
      <c r="F41" s="4">
        <v>2</v>
      </c>
      <c r="G41" s="2">
        <v>2.6943642149999998</v>
      </c>
      <c r="H41" s="10">
        <v>1.7645186100000001</v>
      </c>
      <c r="I41" s="11">
        <v>786.97893950000002</v>
      </c>
      <c r="J41" s="2">
        <v>-0.48937207290000001</v>
      </c>
      <c r="K41" s="2">
        <v>2.9409727559999999</v>
      </c>
      <c r="L41" s="2">
        <v>-1.457246159E-2</v>
      </c>
      <c r="M41" s="2">
        <v>10.206133120000001</v>
      </c>
      <c r="N41" s="2">
        <v>0.95708470680000002</v>
      </c>
      <c r="O41" s="2">
        <v>9.8649103270000005</v>
      </c>
      <c r="P41" s="2">
        <v>0.12180274369999999</v>
      </c>
      <c r="Q41" s="2">
        <v>104.99784219999999</v>
      </c>
      <c r="R41" s="2">
        <v>-1.6133710750000001</v>
      </c>
      <c r="S41" s="2">
        <v>3.9615481289999997E-2</v>
      </c>
      <c r="T41" s="2">
        <v>-4.8477627679999999</v>
      </c>
      <c r="U41" s="2">
        <v>-0.13557340309999999</v>
      </c>
      <c r="V41" s="2">
        <v>29.777020570000001</v>
      </c>
      <c r="W41" s="2">
        <v>1.674198864E-2</v>
      </c>
      <c r="X41" s="12">
        <v>42.802026480000002</v>
      </c>
      <c r="Y41" s="13">
        <v>6.4462668099999995E-7</v>
      </c>
      <c r="Z41" s="12">
        <v>-109.81615669999999</v>
      </c>
      <c r="AA41" s="13">
        <v>1.4780236499999999E-6</v>
      </c>
      <c r="AB41" s="9">
        <v>399.04498139999998</v>
      </c>
      <c r="AC41" s="9">
        <v>7.6294505060000004</v>
      </c>
      <c r="AD41" s="9">
        <v>403</v>
      </c>
      <c r="AE41" s="2">
        <v>7.8049999999999997</v>
      </c>
      <c r="AF41" s="2">
        <v>4.3262282880000003</v>
      </c>
      <c r="AG41" s="2">
        <v>0.83600225699999997</v>
      </c>
      <c r="AH41" s="2">
        <v>1.756</v>
      </c>
      <c r="AI41" s="2">
        <v>1.7645186100000001</v>
      </c>
      <c r="AJ41" s="12">
        <v>1.811111655E-3</v>
      </c>
      <c r="AK41" s="2">
        <v>2.2609749159999999</v>
      </c>
      <c r="AL41" s="2">
        <v>0.4964563058</v>
      </c>
      <c r="AM41" s="24">
        <v>3.0968982249999999</v>
      </c>
      <c r="AN41" s="11">
        <v>285.19861539999999</v>
      </c>
      <c r="AO41" s="11">
        <v>298.80040259999998</v>
      </c>
      <c r="AP41" s="11">
        <v>350.55265559999998</v>
      </c>
      <c r="AQ41" s="2">
        <v>18.343879789999999</v>
      </c>
      <c r="AR41" s="2">
        <v>17.156922949999998</v>
      </c>
      <c r="AS41" s="12">
        <v>0.11260292030000001</v>
      </c>
      <c r="AT41" s="4">
        <v>3</v>
      </c>
      <c r="AU41" s="4">
        <v>3</v>
      </c>
      <c r="AV41" s="11">
        <v>4</v>
      </c>
      <c r="AW41" s="11">
        <v>4</v>
      </c>
      <c r="AX41" s="11">
        <v>5</v>
      </c>
      <c r="AY41" s="11">
        <v>4.5</v>
      </c>
      <c r="AZ41" s="4">
        <v>5</v>
      </c>
      <c r="BA41" s="4">
        <v>10.09</v>
      </c>
      <c r="BB41" s="4">
        <v>6.02</v>
      </c>
      <c r="BC41" s="4">
        <v>155</v>
      </c>
      <c r="BD41" s="4">
        <v>10</v>
      </c>
      <c r="BE41" s="4">
        <v>0</v>
      </c>
      <c r="BF41" s="4">
        <v>60</v>
      </c>
      <c r="BG41" s="4">
        <v>2</v>
      </c>
      <c r="BH41" s="20">
        <v>0.92984560439999997</v>
      </c>
      <c r="BI41" s="2">
        <v>12.35655328</v>
      </c>
      <c r="BJ41" s="14">
        <v>4.9498751379999995E-4</v>
      </c>
      <c r="BK41" s="24">
        <v>17.536688170000001</v>
      </c>
      <c r="BL41" s="2">
        <v>0.96618406379999999</v>
      </c>
      <c r="BM41" s="4">
        <v>16</v>
      </c>
      <c r="BN41" s="4">
        <v>1861</v>
      </c>
      <c r="BO41" s="12">
        <v>1.0065023550000001</v>
      </c>
      <c r="BP41" s="11">
        <v>0.91257458479999998</v>
      </c>
      <c r="BQ41" s="11">
        <v>8.92</v>
      </c>
      <c r="BR41" s="11">
        <v>14.74</v>
      </c>
      <c r="BT41" s="11">
        <f t="shared" si="5"/>
        <v>8.7683440850000007</v>
      </c>
      <c r="BU41" s="38">
        <v>0.6</v>
      </c>
      <c r="BV41" s="50">
        <f t="shared" si="6"/>
        <v>0.58504560131131489</v>
      </c>
      <c r="BW41" s="7">
        <f t="shared" si="7"/>
        <v>1.4810414880896454</v>
      </c>
      <c r="BX41" s="22">
        <f t="shared" si="8"/>
        <v>-2.492399781447515</v>
      </c>
      <c r="BY41" s="11">
        <v>13.295433309793953</v>
      </c>
      <c r="BZ41" s="11">
        <v>79.901385802155033</v>
      </c>
      <c r="CA41" s="11">
        <v>34.232079200996658</v>
      </c>
      <c r="CB41" s="11">
        <v>73.410930749968642</v>
      </c>
      <c r="CC41" s="11"/>
      <c r="CD41" s="21">
        <v>0.50239999999999996</v>
      </c>
      <c r="CE41" s="23">
        <v>0</v>
      </c>
      <c r="CF41" s="48"/>
      <c r="CG41" s="7">
        <f t="shared" si="9"/>
        <v>0.54372280065565737</v>
      </c>
    </row>
    <row r="42" spans="1:86" ht="15" customHeight="1" x14ac:dyDescent="0.2">
      <c r="A42" s="4">
        <v>17</v>
      </c>
      <c r="B42" s="4">
        <v>6061411</v>
      </c>
      <c r="C42" s="4">
        <v>3</v>
      </c>
      <c r="D42" s="4">
        <v>97.8</v>
      </c>
      <c r="E42" s="4">
        <v>2.69</v>
      </c>
      <c r="F42" s="4">
        <v>3</v>
      </c>
      <c r="G42" s="2">
        <v>2.0239798950000001</v>
      </c>
      <c r="H42" s="10">
        <v>1.766179487</v>
      </c>
      <c r="I42" s="11">
        <v>786.85784160000003</v>
      </c>
      <c r="J42" s="2">
        <v>-2.7019829180000001E-3</v>
      </c>
      <c r="K42" s="2">
        <v>4.1459810160000004</v>
      </c>
      <c r="L42" s="2">
        <v>4.507349112E-4</v>
      </c>
      <c r="M42" s="2">
        <v>11.454940669999999</v>
      </c>
      <c r="N42" s="2">
        <v>1.873485037</v>
      </c>
      <c r="O42" s="2">
        <v>19.674811129999998</v>
      </c>
      <c r="P42" s="2">
        <v>0.197357436</v>
      </c>
      <c r="Q42" s="2">
        <v>131.9739874</v>
      </c>
      <c r="R42" s="2">
        <v>-0.22054298759999999</v>
      </c>
      <c r="S42" s="2">
        <v>7.875710457E-2</v>
      </c>
      <c r="T42" s="2">
        <v>-0.1831155696</v>
      </c>
      <c r="U42" s="2">
        <v>-0.10104822030000001</v>
      </c>
      <c r="V42" s="2">
        <v>47.445002119999998</v>
      </c>
      <c r="W42" s="2">
        <v>0.16299062810000001</v>
      </c>
      <c r="X42" s="12">
        <v>42.801939849999997</v>
      </c>
      <c r="Y42" s="13">
        <v>8.3545542019999999E-7</v>
      </c>
      <c r="Z42" s="12">
        <v>-109.8159862</v>
      </c>
      <c r="AA42" s="13">
        <v>8.3447482939999996E-7</v>
      </c>
      <c r="AB42" s="9">
        <v>398.7132052</v>
      </c>
      <c r="AC42" s="9">
        <v>10.92129094</v>
      </c>
      <c r="AD42" s="9">
        <v>624</v>
      </c>
      <c r="AE42" s="2">
        <v>3.5710000000000002</v>
      </c>
      <c r="AF42" s="2">
        <v>2.5832596149999998</v>
      </c>
      <c r="AG42" s="2">
        <v>0.2334651663</v>
      </c>
      <c r="AH42" s="2">
        <v>1.76</v>
      </c>
      <c r="AI42" s="2">
        <v>1.766179487</v>
      </c>
      <c r="AJ42" s="12">
        <v>2.1116117990000001E-3</v>
      </c>
      <c r="AK42" s="2">
        <v>1.9285890800000001</v>
      </c>
      <c r="AL42" s="2">
        <v>0.1624095924</v>
      </c>
      <c r="AM42" s="24">
        <v>4.3502741909999996</v>
      </c>
      <c r="AN42" s="11">
        <v>286.4059092</v>
      </c>
      <c r="AO42" s="11">
        <v>292.74487820000002</v>
      </c>
      <c r="AP42" s="11">
        <v>359.96266120000001</v>
      </c>
      <c r="AQ42" s="2">
        <v>17.33946667</v>
      </c>
      <c r="AR42" s="2">
        <v>18.16949069</v>
      </c>
      <c r="AS42" s="12">
        <v>0.1021238795</v>
      </c>
      <c r="AT42" s="4">
        <v>5</v>
      </c>
      <c r="AU42" s="4">
        <v>5</v>
      </c>
      <c r="AV42" s="11">
        <v>4</v>
      </c>
      <c r="AW42" s="11">
        <v>4</v>
      </c>
      <c r="AX42" s="11">
        <v>6</v>
      </c>
      <c r="AY42" s="11">
        <v>5</v>
      </c>
      <c r="AZ42" s="4">
        <v>5</v>
      </c>
      <c r="BA42" s="4">
        <v>12.05</v>
      </c>
      <c r="BB42" s="4">
        <v>7.19</v>
      </c>
      <c r="BC42" s="4">
        <v>175</v>
      </c>
      <c r="BD42" s="4">
        <v>10</v>
      </c>
      <c r="BE42" s="4">
        <v>0</v>
      </c>
      <c r="BF42" s="4">
        <v>60</v>
      </c>
      <c r="BG42" s="4">
        <v>2</v>
      </c>
      <c r="BH42" s="20">
        <v>0.25780040739999999</v>
      </c>
      <c r="BI42" s="2">
        <v>17.262784910000001</v>
      </c>
      <c r="BJ42" s="14">
        <v>1.3663614680000001E-4</v>
      </c>
      <c r="BK42" s="24">
        <v>29.69134863</v>
      </c>
      <c r="BL42" s="2">
        <v>0.97383014189999995</v>
      </c>
      <c r="BM42" s="4">
        <v>18</v>
      </c>
      <c r="BN42" s="4">
        <v>2816</v>
      </c>
      <c r="BO42" s="12">
        <v>1.0063279599999999</v>
      </c>
      <c r="BP42" s="11">
        <v>0.87085161310000003</v>
      </c>
      <c r="BQ42" s="11">
        <v>9.83</v>
      </c>
      <c r="BR42" s="11">
        <v>14.72</v>
      </c>
      <c r="BT42" s="11">
        <f t="shared" si="5"/>
        <v>14.845674315</v>
      </c>
      <c r="BU42" s="38">
        <v>0.6</v>
      </c>
      <c r="BV42" s="50">
        <f t="shared" si="6"/>
        <v>0.3235780535018728</v>
      </c>
      <c r="BW42" s="7">
        <f t="shared" si="7"/>
        <v>1.6462393334463552</v>
      </c>
      <c r="BX42" s="22">
        <f t="shared" si="8"/>
        <v>-46.070324416354531</v>
      </c>
      <c r="BY42" s="11">
        <v>6.3737357808023601E-2</v>
      </c>
      <c r="BZ42" s="11">
        <v>97.799979230822018</v>
      </c>
      <c r="CA42" s="11">
        <v>25.312502611026527</v>
      </c>
      <c r="CB42" s="11">
        <v>94.467545811070877</v>
      </c>
      <c r="CC42" s="11"/>
      <c r="CD42" s="21">
        <v>0.3105</v>
      </c>
      <c r="CE42" s="23">
        <v>0.19952114924181963</v>
      </c>
      <c r="CF42" s="48"/>
      <c r="CG42" s="7">
        <f t="shared" si="9"/>
        <v>0.31703902675093643</v>
      </c>
    </row>
    <row r="43" spans="1:86" ht="15" customHeight="1" x14ac:dyDescent="0.2">
      <c r="A43" s="4">
        <v>18</v>
      </c>
      <c r="B43" s="4">
        <v>6061411</v>
      </c>
      <c r="C43" s="4">
        <v>4</v>
      </c>
      <c r="D43" s="4">
        <v>65.400000000000006</v>
      </c>
      <c r="E43" s="4">
        <v>2.69</v>
      </c>
      <c r="F43" s="4">
        <v>3</v>
      </c>
      <c r="G43" s="2">
        <v>2.7826122080000002</v>
      </c>
      <c r="H43" s="10">
        <v>1.7613820060000001</v>
      </c>
      <c r="I43" s="11">
        <v>786.80202020000002</v>
      </c>
      <c r="J43" s="2">
        <v>-1.481838886E-3</v>
      </c>
      <c r="K43" s="2">
        <v>5.3265618259999998</v>
      </c>
      <c r="L43" s="2">
        <v>-3.134019971E-4</v>
      </c>
      <c r="M43" s="2">
        <v>12.179674110000001</v>
      </c>
      <c r="N43" s="2">
        <v>2.0322531829999999</v>
      </c>
      <c r="O43" s="2">
        <v>30.81894913</v>
      </c>
      <c r="P43" s="2">
        <v>0.24382899029999999</v>
      </c>
      <c r="Q43" s="2">
        <v>149.1915008</v>
      </c>
      <c r="R43" s="2">
        <v>0.929586472</v>
      </c>
      <c r="S43" s="2">
        <v>7.4446985440000002E-2</v>
      </c>
      <c r="T43" s="2">
        <v>0.17257799700000001</v>
      </c>
      <c r="U43" s="2">
        <v>-0.1129711124</v>
      </c>
      <c r="V43" s="2">
        <v>64.718618849999999</v>
      </c>
      <c r="W43" s="2">
        <v>0.17814724649999999</v>
      </c>
      <c r="X43" s="12">
        <v>42.802086989999999</v>
      </c>
      <c r="Y43" s="13">
        <v>1.007128122E-6</v>
      </c>
      <c r="Z43" s="12">
        <v>-109.8163249</v>
      </c>
      <c r="AA43" s="13">
        <v>2.5226325129999999E-6</v>
      </c>
      <c r="AB43" s="9">
        <v>391.4956985</v>
      </c>
      <c r="AC43" s="9">
        <v>5.3318605200000002</v>
      </c>
      <c r="AD43" s="9">
        <v>678</v>
      </c>
      <c r="AE43" s="2">
        <v>5.4829999999999997</v>
      </c>
      <c r="AF43" s="2">
        <v>4.1119380530000003</v>
      </c>
      <c r="AG43" s="2">
        <v>0.23214037609999999</v>
      </c>
      <c r="AH43" s="2">
        <v>1.7549999999999999</v>
      </c>
      <c r="AI43" s="2">
        <v>1.7613820060000001</v>
      </c>
      <c r="AJ43" s="12">
        <v>1.4256877750000001E-3</v>
      </c>
      <c r="AK43" s="2">
        <v>2.3021562339999999</v>
      </c>
      <c r="AL43" s="2">
        <v>0.54077422799999997</v>
      </c>
      <c r="AM43" s="24">
        <v>5.523238965</v>
      </c>
      <c r="AN43" s="11">
        <v>287.04545089999999</v>
      </c>
      <c r="AO43" s="11">
        <v>292.87384279999998</v>
      </c>
      <c r="AP43" s="11">
        <v>359.98406199999999</v>
      </c>
      <c r="AQ43" s="2">
        <v>15.24676841</v>
      </c>
      <c r="AR43" s="2">
        <v>16.11144869</v>
      </c>
      <c r="AS43" s="12">
        <v>8.9405607789999994E-2</v>
      </c>
      <c r="AT43" s="4">
        <v>6</v>
      </c>
      <c r="AU43" s="4">
        <v>6</v>
      </c>
      <c r="AV43" s="11">
        <v>5</v>
      </c>
      <c r="AW43" s="11">
        <v>4</v>
      </c>
      <c r="AX43" s="11">
        <v>6</v>
      </c>
      <c r="AY43" s="11">
        <v>5.5</v>
      </c>
      <c r="AZ43" s="4">
        <v>6</v>
      </c>
      <c r="BA43" s="4">
        <v>6.83</v>
      </c>
      <c r="BB43" s="4">
        <v>4.0199999999999996</v>
      </c>
      <c r="BC43" s="4">
        <v>165</v>
      </c>
      <c r="BD43" s="4">
        <v>10</v>
      </c>
      <c r="BE43" s="4">
        <v>0</v>
      </c>
      <c r="BF43" s="4">
        <v>60</v>
      </c>
      <c r="BG43" s="4">
        <v>2</v>
      </c>
      <c r="BH43" s="20">
        <v>1.0212302019999999</v>
      </c>
      <c r="BI43" s="2">
        <v>14.02073253</v>
      </c>
      <c r="BJ43" s="14">
        <v>5.400154086E-4</v>
      </c>
      <c r="BK43" s="24">
        <v>16.084242920000001</v>
      </c>
      <c r="BL43" s="2">
        <v>0.99628581650000003</v>
      </c>
      <c r="BM43" s="4">
        <v>17</v>
      </c>
      <c r="BN43" s="4">
        <v>3386</v>
      </c>
      <c r="BO43" s="12">
        <v>1.006013313</v>
      </c>
      <c r="BP43" s="11">
        <v>0.92038130789999995</v>
      </c>
      <c r="BQ43" s="11">
        <v>10.44</v>
      </c>
      <c r="BR43" s="11">
        <v>15.88</v>
      </c>
      <c r="BT43" s="11">
        <f t="shared" si="5"/>
        <v>8.0421214600000006</v>
      </c>
      <c r="BU43" s="38">
        <v>0.6</v>
      </c>
      <c r="BV43" s="50">
        <f t="shared" si="6"/>
        <v>0.51455005177185009</v>
      </c>
      <c r="BW43" s="7">
        <f t="shared" si="7"/>
        <v>2.4241088720255881</v>
      </c>
      <c r="BX43" s="22">
        <f t="shared" si="8"/>
        <v>-14.241658038024982</v>
      </c>
      <c r="BY43" s="11">
        <v>1.8194149132052487E-2</v>
      </c>
      <c r="BZ43" s="11">
        <v>65.399997469212011</v>
      </c>
      <c r="CA43" s="11">
        <v>16.926765549704857</v>
      </c>
      <c r="CB43" s="11">
        <v>63.17154903930507</v>
      </c>
      <c r="CC43" s="11"/>
      <c r="CD43" s="21">
        <v>0.60229999999999995</v>
      </c>
      <c r="CE43" s="23">
        <v>1.8517157763244911</v>
      </c>
      <c r="CF43" s="48"/>
      <c r="CG43" s="7">
        <f t="shared" si="9"/>
        <v>0.55842502588592502</v>
      </c>
    </row>
    <row r="44" spans="1:86" ht="15" customHeight="1" x14ac:dyDescent="0.2">
      <c r="A44" s="4">
        <v>19</v>
      </c>
      <c r="B44" s="4">
        <v>6061411</v>
      </c>
      <c r="C44" s="4">
        <v>5</v>
      </c>
      <c r="D44" s="4">
        <v>41</v>
      </c>
      <c r="E44" s="4">
        <v>2.69</v>
      </c>
      <c r="F44" s="4">
        <v>3</v>
      </c>
      <c r="G44" s="2">
        <v>3.0373660899999999</v>
      </c>
      <c r="H44" s="10">
        <v>1.770059295</v>
      </c>
      <c r="I44" s="11">
        <v>786.71512429999996</v>
      </c>
      <c r="J44" s="2">
        <v>1.704017028E-3</v>
      </c>
      <c r="K44" s="2">
        <v>6.1226453709999999</v>
      </c>
      <c r="L44" s="2">
        <v>-1.059804664E-4</v>
      </c>
      <c r="M44" s="2">
        <v>12.78072334</v>
      </c>
      <c r="N44" s="2">
        <v>4.070963731</v>
      </c>
      <c r="O44" s="2">
        <v>39.202523550000002</v>
      </c>
      <c r="P44" s="2">
        <v>0.38616583389999998</v>
      </c>
      <c r="Q44" s="2">
        <v>164.07907180000001</v>
      </c>
      <c r="R44" s="2">
        <v>0.12888294289999999</v>
      </c>
      <c r="S44" s="2">
        <v>0.14744627069999999</v>
      </c>
      <c r="T44" s="2">
        <v>-1.431531781E-2</v>
      </c>
      <c r="U44" s="2">
        <v>-0.2711480933</v>
      </c>
      <c r="V44" s="2">
        <v>77.796600569999995</v>
      </c>
      <c r="W44" s="2">
        <v>0.22161556669999999</v>
      </c>
      <c r="X44" s="12">
        <v>42.802203419999998</v>
      </c>
      <c r="Y44" s="13">
        <v>4.5652015630000001E-7</v>
      </c>
      <c r="Z44" s="12">
        <v>-109.816577</v>
      </c>
      <c r="AA44" s="13">
        <v>5.1725909489999999E-7</v>
      </c>
      <c r="AB44" s="9">
        <v>387.72941279999998</v>
      </c>
      <c r="AC44" s="9">
        <v>3.804049767</v>
      </c>
      <c r="AD44" s="9">
        <v>624</v>
      </c>
      <c r="AE44" s="2">
        <v>5.407</v>
      </c>
      <c r="AF44" s="2">
        <v>4.2056746790000004</v>
      </c>
      <c r="AG44" s="2">
        <v>0.245869437</v>
      </c>
      <c r="AH44" s="2">
        <v>1.762</v>
      </c>
      <c r="AI44" s="2">
        <v>1.770059295</v>
      </c>
      <c r="AJ44" s="12">
        <v>2.6824457860000002E-3</v>
      </c>
      <c r="AK44" s="2">
        <v>2.5628485969999999</v>
      </c>
      <c r="AL44" s="2">
        <v>0.79278930179999996</v>
      </c>
      <c r="AM44" s="24">
        <v>6.4373285060000001</v>
      </c>
      <c r="AN44" s="11">
        <v>287.70238970000003</v>
      </c>
      <c r="AO44" s="11">
        <v>287.46407629999999</v>
      </c>
      <c r="AP44" s="11">
        <v>1.5944679230000001E-2</v>
      </c>
      <c r="AQ44" s="2">
        <v>17.087674809999999</v>
      </c>
      <c r="AR44" s="2">
        <v>17.881297839999998</v>
      </c>
      <c r="AS44" s="12">
        <v>9.6538080439999993E-2</v>
      </c>
      <c r="AT44" s="4">
        <v>7</v>
      </c>
      <c r="AU44" s="4">
        <v>7</v>
      </c>
      <c r="AV44" s="11">
        <v>4</v>
      </c>
      <c r="AW44" s="11">
        <v>4</v>
      </c>
      <c r="AX44" s="11">
        <v>6</v>
      </c>
      <c r="AY44" s="11">
        <v>5</v>
      </c>
      <c r="AZ44" s="4">
        <v>5</v>
      </c>
      <c r="BA44" s="4">
        <v>5.46</v>
      </c>
      <c r="BB44" s="4">
        <v>3.29</v>
      </c>
      <c r="BC44" s="4">
        <v>185</v>
      </c>
      <c r="BD44" s="4">
        <v>10</v>
      </c>
      <c r="BE44" s="4">
        <v>0</v>
      </c>
      <c r="BF44" s="4">
        <v>60</v>
      </c>
      <c r="BG44" s="4">
        <v>2</v>
      </c>
      <c r="BH44" s="20">
        <v>1.2673067950000001</v>
      </c>
      <c r="BI44" s="2">
        <v>14.915176410000001</v>
      </c>
      <c r="BJ44" s="14">
        <v>6.6853399729999998E-4</v>
      </c>
      <c r="BK44" s="24">
        <v>10.733760269999999</v>
      </c>
      <c r="BL44" s="2">
        <v>0.99556050900000004</v>
      </c>
      <c r="BM44" s="4">
        <v>19</v>
      </c>
      <c r="BN44" s="4">
        <v>2780</v>
      </c>
      <c r="BO44" s="12">
        <v>1.006196139</v>
      </c>
      <c r="BP44" s="11">
        <v>0.85571111769999997</v>
      </c>
      <c r="BQ44" s="11">
        <v>10.88</v>
      </c>
      <c r="BR44" s="11">
        <v>15.96</v>
      </c>
      <c r="BT44" s="11">
        <f t="shared" si="5"/>
        <v>5.3668801349999997</v>
      </c>
      <c r="BU44" s="38">
        <v>0.6</v>
      </c>
      <c r="BV44" s="50">
        <f t="shared" si="6"/>
        <v>0.48573410130856315</v>
      </c>
      <c r="BW44" s="7">
        <f t="shared" si="7"/>
        <v>1.5577000758606621</v>
      </c>
      <c r="BX44" s="22">
        <f t="shared" si="8"/>
        <v>-19.044316448572808</v>
      </c>
      <c r="BY44" s="11">
        <v>-1.1410867659551472E-2</v>
      </c>
      <c r="BZ44" s="11">
        <v>40.999998412098741</v>
      </c>
      <c r="CA44" s="11">
        <v>3.5733854526539837</v>
      </c>
      <c r="CB44" s="11">
        <v>40.843982621761569</v>
      </c>
      <c r="CC44" s="11"/>
      <c r="CD44" s="21">
        <v>0.74980000000000002</v>
      </c>
      <c r="CE44" s="23">
        <v>1.5982100047946299</v>
      </c>
      <c r="CF44" s="48"/>
      <c r="CG44" s="7">
        <f t="shared" si="9"/>
        <v>0.61776705065428161</v>
      </c>
    </row>
    <row r="45" spans="1:86" ht="15" customHeight="1" x14ac:dyDescent="0.2">
      <c r="A45" s="4">
        <v>20</v>
      </c>
      <c r="B45" s="4">
        <v>6061411</v>
      </c>
      <c r="C45" s="4">
        <v>6</v>
      </c>
      <c r="D45" s="4">
        <v>92.9</v>
      </c>
      <c r="E45" s="4">
        <v>2.69</v>
      </c>
      <c r="F45" s="4">
        <v>3</v>
      </c>
      <c r="G45" s="2">
        <v>2.2448812779999998</v>
      </c>
      <c r="H45" s="10">
        <v>1.7655165349999999</v>
      </c>
      <c r="I45" s="11">
        <v>786.68194140000003</v>
      </c>
      <c r="J45" s="2">
        <v>-1.1946706539999999E-15</v>
      </c>
      <c r="K45" s="2">
        <v>7.0081815550000002</v>
      </c>
      <c r="L45" s="2">
        <v>-5.7935499730000002E-16</v>
      </c>
      <c r="M45" s="2">
        <v>13.06860936</v>
      </c>
      <c r="N45" s="2">
        <v>2.5103863139999998</v>
      </c>
      <c r="O45" s="2">
        <v>51.125681589999999</v>
      </c>
      <c r="P45" s="2">
        <v>0.39641009820000001</v>
      </c>
      <c r="Q45" s="2">
        <v>171.63166469999999</v>
      </c>
      <c r="R45" s="2">
        <v>0.1078107603</v>
      </c>
      <c r="S45" s="2">
        <v>2.3458367460000001E-2</v>
      </c>
      <c r="T45" s="2">
        <v>-3.2675700119999998E-2</v>
      </c>
      <c r="U45" s="2">
        <v>-0.2840742013</v>
      </c>
      <c r="V45" s="2">
        <v>90.943711989999997</v>
      </c>
      <c r="W45" s="2">
        <v>0.2382488482</v>
      </c>
      <c r="X45" s="12">
        <v>42.801956990000001</v>
      </c>
      <c r="Y45" s="13">
        <v>8.3447664690000004E-7</v>
      </c>
      <c r="Z45" s="12">
        <v>-109.81603749999999</v>
      </c>
      <c r="AA45" s="13">
        <v>8.3807257490000004E-7</v>
      </c>
      <c r="AB45" s="9">
        <v>386.4237023</v>
      </c>
      <c r="AC45" s="9">
        <v>3.936750617</v>
      </c>
      <c r="AD45" s="9">
        <v>635</v>
      </c>
      <c r="AE45" s="2">
        <v>3.1459999999999999</v>
      </c>
      <c r="AF45" s="2">
        <v>2.7426409450000002</v>
      </c>
      <c r="AG45" s="2">
        <v>0.1100160738</v>
      </c>
      <c r="AH45" s="2">
        <v>1.76</v>
      </c>
      <c r="AI45" s="2">
        <v>1.7655165349999999</v>
      </c>
      <c r="AJ45" s="12">
        <v>1.4530379239999999E-3</v>
      </c>
      <c r="AK45" s="2">
        <v>2.065333044</v>
      </c>
      <c r="AL45" s="2">
        <v>0.29981650900000001</v>
      </c>
      <c r="AM45" s="24">
        <v>7.1793211780000004</v>
      </c>
      <c r="AN45" s="11">
        <v>287.98416329999998</v>
      </c>
      <c r="AO45" s="11">
        <v>293.6053172</v>
      </c>
      <c r="AP45" s="11">
        <v>360.0000015</v>
      </c>
      <c r="AQ45" s="2">
        <v>12.42310438</v>
      </c>
      <c r="AR45" s="2">
        <v>12.50300751</v>
      </c>
      <c r="AS45" s="12">
        <v>8.7701310229999996E-2</v>
      </c>
      <c r="AT45" s="4">
        <v>7</v>
      </c>
      <c r="AU45" s="4">
        <v>7</v>
      </c>
      <c r="AV45" s="11">
        <v>5</v>
      </c>
      <c r="AW45" s="11">
        <v>5</v>
      </c>
      <c r="AX45" s="11">
        <v>6</v>
      </c>
      <c r="AY45" s="11">
        <v>5.5</v>
      </c>
      <c r="AZ45" s="4">
        <v>6</v>
      </c>
      <c r="BA45" s="4">
        <v>9.52</v>
      </c>
      <c r="BB45" s="4">
        <v>5.55</v>
      </c>
      <c r="BC45" s="4">
        <v>175</v>
      </c>
      <c r="BD45" s="4">
        <v>10</v>
      </c>
      <c r="BE45" s="4">
        <v>0</v>
      </c>
      <c r="BF45" s="4">
        <v>60</v>
      </c>
      <c r="BG45" s="4">
        <v>2</v>
      </c>
      <c r="BH45" s="20">
        <v>0.47936474289999997</v>
      </c>
      <c r="BI45" s="2">
        <v>13.204524360000001</v>
      </c>
      <c r="BJ45" s="14">
        <v>2.5261804370000003E-4</v>
      </c>
      <c r="BK45" s="24">
        <v>21.505227560000002</v>
      </c>
      <c r="BL45" s="2">
        <v>0.9867938141</v>
      </c>
      <c r="BM45" s="4">
        <v>18</v>
      </c>
      <c r="BN45" s="4">
        <v>3714</v>
      </c>
      <c r="BO45" s="12">
        <v>1.0061685499999999</v>
      </c>
      <c r="BP45" s="11">
        <v>0.91824861449999995</v>
      </c>
      <c r="BQ45" s="11">
        <v>11.08</v>
      </c>
      <c r="BR45" s="11">
        <v>16.43</v>
      </c>
      <c r="BT45" s="11">
        <f t="shared" si="5"/>
        <v>10.752613780000001</v>
      </c>
      <c r="BU45" s="38">
        <v>0.6</v>
      </c>
      <c r="BV45" s="50">
        <f t="shared" si="6"/>
        <v>0.60208605092594636</v>
      </c>
      <c r="BW45" s="7">
        <f t="shared" si="7"/>
        <v>2.6350370339832634</v>
      </c>
      <c r="BX45" s="22">
        <f t="shared" si="8"/>
        <v>0.34767515432439688</v>
      </c>
      <c r="BY45" s="11">
        <v>5.6908145730505399E-15</v>
      </c>
      <c r="BZ45" s="11">
        <v>92.9</v>
      </c>
      <c r="CA45" s="11">
        <v>24.044289290024178</v>
      </c>
      <c r="CB45" s="11">
        <v>89.734509262254448</v>
      </c>
      <c r="CC45" s="11"/>
      <c r="CD45" s="21">
        <v>0.51149999999999995</v>
      </c>
      <c r="CE45" s="23">
        <v>1.8143261074458059</v>
      </c>
      <c r="CF45" s="48"/>
      <c r="CG45" s="7">
        <f t="shared" si="9"/>
        <v>0.55679302546297316</v>
      </c>
    </row>
    <row r="46" spans="1:86" ht="15" customHeight="1" x14ac:dyDescent="0.2">
      <c r="G46" s="2"/>
      <c r="H46" s="10"/>
      <c r="I46" s="11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12"/>
      <c r="Z46" s="12"/>
      <c r="AE46" s="2"/>
      <c r="AF46" s="2"/>
      <c r="AG46" s="2"/>
      <c r="AH46" s="2"/>
      <c r="AI46" s="2"/>
      <c r="AK46" s="2"/>
      <c r="AL46" s="2"/>
      <c r="AM46" s="24"/>
      <c r="AN46" s="11"/>
      <c r="AO46" s="11"/>
      <c r="AP46" s="11"/>
      <c r="AQ46" s="2"/>
      <c r="AR46" s="2"/>
      <c r="AS46" s="12"/>
      <c r="BA46" s="4"/>
      <c r="BB46" s="4"/>
      <c r="BC46" s="4"/>
      <c r="BI46" s="2"/>
      <c r="BJ46" s="14"/>
      <c r="BK46" s="24"/>
      <c r="BL46" s="2"/>
      <c r="BO46" s="12"/>
      <c r="BV46" s="50"/>
      <c r="BW46" s="7"/>
      <c r="BY46" s="11"/>
      <c r="BZ46" s="11"/>
      <c r="CA46" s="11"/>
      <c r="CB46" s="11"/>
      <c r="CC46" s="11"/>
      <c r="CD46" s="21"/>
      <c r="CE46" s="23"/>
      <c r="CF46" s="48"/>
    </row>
    <row r="47" spans="1:86" ht="15" customHeight="1" x14ac:dyDescent="0.2">
      <c r="A47" s="26" t="s">
        <v>86</v>
      </c>
      <c r="G47" s="2"/>
      <c r="H47" s="10"/>
      <c r="I47" s="11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12"/>
      <c r="Z47" s="12"/>
      <c r="AE47" s="2"/>
      <c r="AF47" s="2"/>
      <c r="AG47" s="2"/>
      <c r="AH47" s="2"/>
      <c r="AI47" s="2"/>
      <c r="AK47" s="2"/>
      <c r="AL47" s="2"/>
      <c r="AM47" s="24"/>
      <c r="AN47" s="11"/>
      <c r="AO47" s="11"/>
      <c r="AP47" s="11"/>
      <c r="AQ47" s="2"/>
      <c r="AR47" s="2"/>
      <c r="AS47" s="12"/>
      <c r="BA47" s="4"/>
      <c r="BB47" s="4"/>
      <c r="BC47" s="4"/>
      <c r="BI47" s="2"/>
      <c r="BJ47" s="14"/>
      <c r="BK47" s="24"/>
      <c r="BL47" s="2"/>
      <c r="BO47" s="12"/>
      <c r="BV47" s="50"/>
      <c r="BW47" s="7"/>
      <c r="BY47" s="11"/>
      <c r="BZ47" s="11"/>
      <c r="CA47" s="11"/>
      <c r="CB47" s="11"/>
      <c r="CC47" s="11"/>
      <c r="CD47" s="21"/>
      <c r="CE47" s="23"/>
      <c r="CF47" s="48"/>
    </row>
    <row r="48" spans="1:86" s="34" customFormat="1" ht="67.5" customHeight="1" x14ac:dyDescent="0.2">
      <c r="A48" s="3" t="s">
        <v>80</v>
      </c>
      <c r="B48" s="31" t="s">
        <v>0</v>
      </c>
      <c r="C48" s="31" t="s">
        <v>1</v>
      </c>
      <c r="D48" s="8" t="s">
        <v>2</v>
      </c>
      <c r="E48" s="31" t="s">
        <v>3</v>
      </c>
      <c r="F48" s="31" t="s">
        <v>4</v>
      </c>
      <c r="G48" s="31" t="s">
        <v>60</v>
      </c>
      <c r="H48" s="31" t="s">
        <v>61</v>
      </c>
      <c r="I48" s="31" t="s">
        <v>5</v>
      </c>
      <c r="J48" s="1" t="s">
        <v>6</v>
      </c>
      <c r="K48" s="1" t="s">
        <v>7</v>
      </c>
      <c r="L48" s="1" t="s">
        <v>8</v>
      </c>
      <c r="M48" s="1" t="s">
        <v>9</v>
      </c>
      <c r="N48" s="1" t="s">
        <v>62</v>
      </c>
      <c r="O48" s="1" t="s">
        <v>63</v>
      </c>
      <c r="P48" s="1" t="s">
        <v>64</v>
      </c>
      <c r="Q48" s="1" t="s">
        <v>65</v>
      </c>
      <c r="R48" s="1" t="s">
        <v>10</v>
      </c>
      <c r="S48" s="1" t="s">
        <v>11</v>
      </c>
      <c r="T48" s="1" t="s">
        <v>12</v>
      </c>
      <c r="U48" s="1" t="s">
        <v>13</v>
      </c>
      <c r="V48" s="1" t="s">
        <v>14</v>
      </c>
      <c r="W48" s="1" t="s">
        <v>15</v>
      </c>
      <c r="X48" s="31" t="s">
        <v>16</v>
      </c>
      <c r="Y48" s="32" t="s">
        <v>77</v>
      </c>
      <c r="Z48" s="31" t="s">
        <v>17</v>
      </c>
      <c r="AA48" s="32" t="s">
        <v>76</v>
      </c>
      <c r="AB48" s="8" t="s">
        <v>72</v>
      </c>
      <c r="AC48" s="8" t="s">
        <v>73</v>
      </c>
      <c r="AD48" s="8" t="s">
        <v>67</v>
      </c>
      <c r="AE48" s="31" t="s">
        <v>68</v>
      </c>
      <c r="AF48" s="31" t="s">
        <v>69</v>
      </c>
      <c r="AG48" s="31" t="s">
        <v>70</v>
      </c>
      <c r="AH48" s="31" t="s">
        <v>71</v>
      </c>
      <c r="AI48" s="31" t="s">
        <v>74</v>
      </c>
      <c r="AJ48" s="19" t="s">
        <v>75</v>
      </c>
      <c r="AK48" s="31" t="s">
        <v>18</v>
      </c>
      <c r="AL48" s="31" t="s">
        <v>19</v>
      </c>
      <c r="AM48" s="31" t="s">
        <v>20</v>
      </c>
      <c r="AN48" s="31" t="s">
        <v>21</v>
      </c>
      <c r="AO48" s="31" t="s">
        <v>22</v>
      </c>
      <c r="AP48" s="31" t="s">
        <v>23</v>
      </c>
      <c r="AQ48" s="31" t="s">
        <v>24</v>
      </c>
      <c r="AR48" s="31" t="s">
        <v>25</v>
      </c>
      <c r="AS48" s="19" t="s">
        <v>26</v>
      </c>
      <c r="AT48" s="31" t="s">
        <v>27</v>
      </c>
      <c r="AU48" s="31" t="s">
        <v>28</v>
      </c>
      <c r="AV48" s="31" t="s">
        <v>29</v>
      </c>
      <c r="AW48" s="31" t="s">
        <v>30</v>
      </c>
      <c r="AX48" s="31" t="s">
        <v>31</v>
      </c>
      <c r="AY48" s="31" t="s">
        <v>32</v>
      </c>
      <c r="AZ48" s="31" t="s">
        <v>33</v>
      </c>
      <c r="BA48" s="1" t="s">
        <v>34</v>
      </c>
      <c r="BB48" s="1" t="s">
        <v>35</v>
      </c>
      <c r="BC48" s="1" t="s">
        <v>36</v>
      </c>
      <c r="BD48" s="1" t="s">
        <v>37</v>
      </c>
      <c r="BE48" s="1" t="s">
        <v>38</v>
      </c>
      <c r="BF48" s="1" t="s">
        <v>39</v>
      </c>
      <c r="BG48" s="1" t="s">
        <v>40</v>
      </c>
      <c r="BH48" s="42" t="s">
        <v>41</v>
      </c>
      <c r="BI48" s="31" t="s">
        <v>42</v>
      </c>
      <c r="BJ48" s="33" t="s">
        <v>66</v>
      </c>
      <c r="BK48" s="1" t="s">
        <v>43</v>
      </c>
      <c r="BL48" s="1" t="s">
        <v>44</v>
      </c>
      <c r="BM48" s="8" t="s">
        <v>45</v>
      </c>
      <c r="BN48" s="8" t="s">
        <v>46</v>
      </c>
      <c r="BO48" s="31" t="s">
        <v>47</v>
      </c>
      <c r="BP48" s="31" t="s">
        <v>48</v>
      </c>
      <c r="BQ48" s="31" t="s">
        <v>49</v>
      </c>
      <c r="BR48" s="31" t="s">
        <v>50</v>
      </c>
      <c r="BS48" s="31"/>
      <c r="BT48" s="31" t="s">
        <v>51</v>
      </c>
      <c r="BU48" s="37" t="s">
        <v>79</v>
      </c>
      <c r="BV48" s="44" t="s">
        <v>58</v>
      </c>
      <c r="BW48" s="1" t="s">
        <v>52</v>
      </c>
      <c r="BX48" s="35" t="s">
        <v>82</v>
      </c>
      <c r="BY48" s="8" t="s">
        <v>53</v>
      </c>
      <c r="BZ48" s="8" t="s">
        <v>54</v>
      </c>
      <c r="CA48" s="8" t="s">
        <v>55</v>
      </c>
      <c r="CB48" s="8" t="s">
        <v>56</v>
      </c>
      <c r="CC48" s="8" t="s">
        <v>78</v>
      </c>
      <c r="CD48" s="1" t="s">
        <v>57</v>
      </c>
      <c r="CE48" s="31" t="s">
        <v>81</v>
      </c>
      <c r="CF48" s="47"/>
      <c r="CG48" s="1" t="s">
        <v>59</v>
      </c>
      <c r="CH48" s="35"/>
    </row>
    <row r="49" spans="1:85" ht="15" customHeight="1" x14ac:dyDescent="0.2">
      <c r="A49" s="4">
        <v>1</v>
      </c>
      <c r="B49" s="4">
        <v>4042011</v>
      </c>
      <c r="C49" s="4">
        <v>1</v>
      </c>
      <c r="D49" s="4">
        <v>40.450000000000003</v>
      </c>
      <c r="E49" s="4">
        <v>2.69</v>
      </c>
      <c r="F49" s="4">
        <v>3</v>
      </c>
      <c r="G49" s="2">
        <v>3.1331565948847997</v>
      </c>
      <c r="H49" s="10">
        <v>1.736968814968842</v>
      </c>
      <c r="I49" s="11">
        <v>995.67158583440721</v>
      </c>
      <c r="J49" s="2">
        <v>0.55261551431220413</v>
      </c>
      <c r="K49" s="2">
        <v>-3.1825646995640788</v>
      </c>
      <c r="L49" s="2">
        <v>-1.7509443391812576E-4</v>
      </c>
      <c r="M49" s="2">
        <v>24.030149548239766</v>
      </c>
      <c r="N49" s="2">
        <v>2.119268275334822</v>
      </c>
      <c r="O49" s="2">
        <v>12.277614847915652</v>
      </c>
      <c r="P49" s="2">
        <v>0.26098791216333134</v>
      </c>
      <c r="Q49" s="2">
        <v>577.58981434209977</v>
      </c>
      <c r="R49" s="2">
        <v>-1.9287197946496071</v>
      </c>
      <c r="S49" s="2">
        <v>0.10492875166691139</v>
      </c>
      <c r="T49" s="2">
        <v>13.129420545211087</v>
      </c>
      <c r="U49" s="2">
        <v>0.18096468440370894</v>
      </c>
      <c r="V49" s="2">
        <v>-76.245800412545137</v>
      </c>
      <c r="W49" s="2">
        <v>5.7825847220350057E-2</v>
      </c>
      <c r="X49" s="12">
        <v>35.969951584750063</v>
      </c>
      <c r="Y49" s="13">
        <v>5.7109489981460159E-7</v>
      </c>
      <c r="Z49" s="12">
        <v>-79.093430165853945</v>
      </c>
      <c r="AA49" s="13">
        <v>8.3066763008850916E-7</v>
      </c>
      <c r="AB49" s="9">
        <v>384.10993301485013</v>
      </c>
      <c r="AC49" s="9">
        <v>1.3550935365162857</v>
      </c>
      <c r="AD49" s="9">
        <v>481.45000000000005</v>
      </c>
      <c r="AE49" s="2">
        <v>35.418999999999997</v>
      </c>
      <c r="AF49" s="2">
        <v>8.9615862785862763</v>
      </c>
      <c r="AG49" s="2">
        <v>5.336746875568922</v>
      </c>
      <c r="AH49" s="2">
        <v>1.732</v>
      </c>
      <c r="AI49" s="2">
        <v>1.736968814968842</v>
      </c>
      <c r="AJ49" s="12">
        <v>1.0767739476984532E-3</v>
      </c>
      <c r="AK49" s="2">
        <v>2.2667011112265425</v>
      </c>
      <c r="AL49" s="2">
        <v>0.52973229625770046</v>
      </c>
      <c r="AM49" s="24">
        <v>3.4468004957123317</v>
      </c>
      <c r="AN49" s="11">
        <v>298.39426212482203</v>
      </c>
      <c r="AO49" s="11">
        <v>232.10839590958273</v>
      </c>
      <c r="AP49" s="11">
        <v>170.14946636345292</v>
      </c>
      <c r="AQ49" s="2">
        <v>21.043361314187614</v>
      </c>
      <c r="AR49" s="2">
        <v>20.373906505319454</v>
      </c>
      <c r="AS49" s="12">
        <v>0.14822333373505353</v>
      </c>
      <c r="AT49" s="4">
        <v>4</v>
      </c>
      <c r="AU49" s="4">
        <v>4</v>
      </c>
      <c r="AV49" s="11">
        <v>3</v>
      </c>
      <c r="AW49" s="11">
        <v>3</v>
      </c>
      <c r="AX49" s="11">
        <v>4</v>
      </c>
      <c r="AY49" s="11">
        <v>3.5</v>
      </c>
      <c r="AZ49" s="4">
        <v>4</v>
      </c>
      <c r="BA49" s="4">
        <v>6.85</v>
      </c>
      <c r="BB49" s="4">
        <v>3.87</v>
      </c>
      <c r="BC49" s="4">
        <v>145</v>
      </c>
      <c r="BD49" s="4">
        <v>10</v>
      </c>
      <c r="BE49" s="4">
        <v>0</v>
      </c>
      <c r="BF49" s="4">
        <v>60</v>
      </c>
      <c r="BG49" s="4">
        <v>2</v>
      </c>
      <c r="BH49" s="20">
        <v>1.3961877799159574</v>
      </c>
      <c r="BI49" s="2">
        <v>10.315748675710854</v>
      </c>
      <c r="BJ49" s="14">
        <v>8.9874643828602744E-4</v>
      </c>
      <c r="BK49" s="24">
        <v>7.302507897694916</v>
      </c>
      <c r="BL49" s="2">
        <v>0.96770205865636116</v>
      </c>
      <c r="BM49" s="4">
        <v>15</v>
      </c>
      <c r="BN49" s="4">
        <v>1594</v>
      </c>
      <c r="BO49" s="12">
        <v>1.0040854430500419</v>
      </c>
      <c r="BP49" s="11">
        <v>0.37648605767747312</v>
      </c>
      <c r="BQ49" s="11">
        <v>23.15</v>
      </c>
      <c r="BR49" s="11">
        <v>25.45</v>
      </c>
      <c r="BT49" s="11">
        <f t="shared" ref="BT49:BT68" si="10">BK49/2</f>
        <v>3.651253948847458</v>
      </c>
      <c r="BU49" s="38">
        <v>0.6</v>
      </c>
      <c r="BV49" s="50">
        <f t="shared" ref="BV49:BV68" si="11">AM49*BB49*BJ49*6.2832*BA49</f>
        <v>0.5159834232289352</v>
      </c>
      <c r="BW49" s="7">
        <f t="shared" ref="BW49:BW68" si="12">AM49*BK49*BJ49*6.2832*BT49</f>
        <v>0.51897721119381368</v>
      </c>
      <c r="BX49" s="22">
        <f t="shared" ref="BX49:BX68" si="13">-(($BU49-$BV49)/$BU49)*100</f>
        <v>-14.002762795177464</v>
      </c>
      <c r="BY49" s="11">
        <v>6.9201269945677861</v>
      </c>
      <c r="BZ49" s="11">
        <v>39.853661593121586</v>
      </c>
      <c r="CA49" s="11">
        <v>23.201166850399819</v>
      </c>
      <c r="CB49" s="11">
        <v>33.134700191489721</v>
      </c>
      <c r="CC49" s="11"/>
      <c r="CD49" s="21">
        <v>0.71899999999999997</v>
      </c>
      <c r="CE49" s="23">
        <v>0.12757136022962845</v>
      </c>
      <c r="CF49" s="48"/>
      <c r="CG49" s="7">
        <f t="shared" ref="CG49:CG68" si="14">IF(CH49=1,"",(AVERAGE(BV49,CD49)))</f>
        <v>0.61749171161446759</v>
      </c>
    </row>
    <row r="50" spans="1:85" ht="15" customHeight="1" x14ac:dyDescent="0.2">
      <c r="A50" s="4">
        <v>2</v>
      </c>
      <c r="B50" s="4">
        <v>4042011</v>
      </c>
      <c r="C50" s="4">
        <v>3</v>
      </c>
      <c r="D50" s="4">
        <v>59.83</v>
      </c>
      <c r="E50" s="4">
        <v>2.69</v>
      </c>
      <c r="F50" s="4">
        <v>3</v>
      </c>
      <c r="G50" s="2">
        <v>2.7242652760053252</v>
      </c>
      <c r="H50" s="10">
        <v>1.7625041876046987</v>
      </c>
      <c r="I50" s="11">
        <v>995.85675562609003</v>
      </c>
      <c r="J50" s="2">
        <v>-7.3284483554077713E-3</v>
      </c>
      <c r="K50" s="2">
        <v>-2.4182808786238876</v>
      </c>
      <c r="L50" s="2">
        <v>-5.1494025551561485E-3</v>
      </c>
      <c r="M50" s="2">
        <v>24.22932987534498</v>
      </c>
      <c r="N50" s="2">
        <v>1.2064303075982439</v>
      </c>
      <c r="O50" s="2">
        <v>6.8854850726428989</v>
      </c>
      <c r="P50" s="2">
        <v>0.16637119216745544</v>
      </c>
      <c r="Q50" s="2">
        <v>587.18498832093326</v>
      </c>
      <c r="R50" s="2">
        <v>4.686469811374528E-2</v>
      </c>
      <c r="S50" s="2">
        <v>-2.6020749176558038E-2</v>
      </c>
      <c r="T50" s="2">
        <v>-0.24224831292764404</v>
      </c>
      <c r="U50" s="2">
        <v>0.1042075780279824</v>
      </c>
      <c r="V50" s="2">
        <v>-58.458517739687977</v>
      </c>
      <c r="W50" s="2">
        <v>-8.6419542121339274E-2</v>
      </c>
      <c r="X50" s="12">
        <v>35.970025409067532</v>
      </c>
      <c r="Y50" s="13">
        <v>1.2620680096854155E-6</v>
      </c>
      <c r="Z50" s="12">
        <v>-79.093354012203363</v>
      </c>
      <c r="AA50" s="13">
        <v>1.3396815170784887E-6</v>
      </c>
      <c r="AB50" s="9">
        <v>385.79217401489251</v>
      </c>
      <c r="AC50" s="9">
        <v>1.9990730353106481</v>
      </c>
      <c r="AD50" s="9">
        <v>597.65</v>
      </c>
      <c r="AE50" s="2">
        <v>21.28</v>
      </c>
      <c r="AF50" s="2">
        <v>5.7651474036850896</v>
      </c>
      <c r="AG50" s="2">
        <v>2.2959552752365862</v>
      </c>
      <c r="AH50" s="2">
        <v>1.758</v>
      </c>
      <c r="AI50" s="2">
        <v>1.7625041876046987</v>
      </c>
      <c r="AJ50" s="12">
        <v>1.0738186352404818E-3</v>
      </c>
      <c r="AK50" s="2">
        <v>2.1480838283275943</v>
      </c>
      <c r="AL50" s="2">
        <v>0.38557964072289552</v>
      </c>
      <c r="AM50" s="24">
        <v>2.6471916045434609</v>
      </c>
      <c r="AN50" s="11">
        <v>298.75552162636285</v>
      </c>
      <c r="AO50" s="11">
        <v>215.94088508273671</v>
      </c>
      <c r="AP50" s="11">
        <v>180.1736307320931</v>
      </c>
      <c r="AQ50" s="2">
        <v>23.383974965885375</v>
      </c>
      <c r="AR50" s="2">
        <v>25.238249364863947</v>
      </c>
      <c r="AS50" s="12">
        <v>0.15407679756589726</v>
      </c>
      <c r="AT50" s="4">
        <v>3</v>
      </c>
      <c r="AU50" s="4">
        <v>3</v>
      </c>
      <c r="AV50" s="11">
        <v>3</v>
      </c>
      <c r="AW50" s="11">
        <v>2</v>
      </c>
      <c r="AX50" s="11">
        <v>4</v>
      </c>
      <c r="AY50" s="11">
        <v>3.5</v>
      </c>
      <c r="AZ50" s="4">
        <v>4</v>
      </c>
      <c r="BA50" s="4">
        <v>9.77</v>
      </c>
      <c r="BB50" s="4">
        <v>5.55</v>
      </c>
      <c r="BC50" s="4">
        <v>185</v>
      </c>
      <c r="BD50" s="4">
        <v>10</v>
      </c>
      <c r="BE50" s="4">
        <v>0</v>
      </c>
      <c r="BF50" s="4">
        <v>60</v>
      </c>
      <c r="BG50" s="4">
        <v>2</v>
      </c>
      <c r="BH50" s="20">
        <v>0.96176108840062624</v>
      </c>
      <c r="BI50" s="2">
        <v>12.277763723741984</v>
      </c>
      <c r="BJ50" s="14">
        <v>6.1846601398609551E-4</v>
      </c>
      <c r="BK50" s="24">
        <v>12.870101592860811</v>
      </c>
      <c r="BL50" s="2">
        <v>0.98174204049662472</v>
      </c>
      <c r="BM50" s="4">
        <v>19</v>
      </c>
      <c r="BN50" s="4">
        <v>1672</v>
      </c>
      <c r="BO50" s="12">
        <v>1.0046277316974073</v>
      </c>
      <c r="BP50" s="11">
        <v>0.35294834536578612</v>
      </c>
      <c r="BQ50" s="11">
        <v>23.51</v>
      </c>
      <c r="BR50" s="11">
        <v>26.54</v>
      </c>
      <c r="BT50" s="11">
        <f t="shared" si="10"/>
        <v>6.4350507964304056</v>
      </c>
      <c r="BU50" s="38">
        <v>0.6</v>
      </c>
      <c r="BV50" s="50">
        <f t="shared" si="11"/>
        <v>0.5577886164676904</v>
      </c>
      <c r="BW50" s="7">
        <f t="shared" si="12"/>
        <v>0.85195381993156671</v>
      </c>
      <c r="BX50" s="22">
        <f t="shared" si="13"/>
        <v>-7.0352305887182638</v>
      </c>
      <c r="BY50" s="11">
        <v>-0.18131022719705248</v>
      </c>
      <c r="BZ50" s="11">
        <v>59.829725275999003</v>
      </c>
      <c r="CA50" s="11">
        <v>-5.2145280885923917</v>
      </c>
      <c r="CB50" s="11">
        <v>59.602328786829133</v>
      </c>
      <c r="CC50" s="11"/>
      <c r="CD50" s="21">
        <v>1.002</v>
      </c>
      <c r="CE50" s="23">
        <v>0.51912786518648668</v>
      </c>
      <c r="CF50" s="48"/>
      <c r="CG50" s="7">
        <f t="shared" si="14"/>
        <v>0.7798943082338452</v>
      </c>
    </row>
    <row r="51" spans="1:85" ht="15" customHeight="1" x14ac:dyDescent="0.2">
      <c r="A51" s="4">
        <v>3</v>
      </c>
      <c r="B51" s="4">
        <v>4042011</v>
      </c>
      <c r="C51" s="4">
        <v>5</v>
      </c>
      <c r="D51" s="4">
        <v>35.18</v>
      </c>
      <c r="E51" s="4">
        <v>2.69</v>
      </c>
      <c r="F51" s="4">
        <v>3</v>
      </c>
      <c r="G51" s="2">
        <v>4.2487365356999636</v>
      </c>
      <c r="H51" s="10">
        <v>1.7551388012618157</v>
      </c>
      <c r="I51" s="11">
        <v>994.25809553828276</v>
      </c>
      <c r="J51" s="2">
        <v>-0.82779494676862253</v>
      </c>
      <c r="K51" s="2">
        <v>-2.4424552395696968</v>
      </c>
      <c r="L51" s="2">
        <v>-6.2870391689183805E-2</v>
      </c>
      <c r="M51" s="2">
        <v>25.141347942613947</v>
      </c>
      <c r="N51" s="2">
        <v>1.2451791075457599</v>
      </c>
      <c r="O51" s="2">
        <v>7.2081079155374441</v>
      </c>
      <c r="P51" s="2">
        <v>0.24927698448417077</v>
      </c>
      <c r="Q51" s="2">
        <v>632.13330025225139</v>
      </c>
      <c r="R51" s="2">
        <v>2.1325826674985606</v>
      </c>
      <c r="S51" s="2">
        <v>7.3508661729157015E-2</v>
      </c>
      <c r="T51" s="2">
        <v>-20.789382756827489</v>
      </c>
      <c r="U51" s="2">
        <v>0.25728086580270865</v>
      </c>
      <c r="V51" s="2">
        <v>-61.28328945758232</v>
      </c>
      <c r="W51" s="2">
        <v>-1.5479804210039712</v>
      </c>
      <c r="X51" s="12">
        <v>35.969815416124902</v>
      </c>
      <c r="Y51" s="13">
        <v>7.5900738124896654E-7</v>
      </c>
      <c r="Z51" s="12">
        <v>-79.093477257907779</v>
      </c>
      <c r="AA51" s="13">
        <v>1.1622871013084741E-6</v>
      </c>
      <c r="AB51" s="9">
        <v>383.47036197382823</v>
      </c>
      <c r="AC51" s="9">
        <v>1.4811302984676264</v>
      </c>
      <c r="AD51" s="9">
        <v>317.15000000000003</v>
      </c>
      <c r="AE51" s="2">
        <v>25.373000000000001</v>
      </c>
      <c r="AF51" s="2">
        <v>10.773577287066249</v>
      </c>
      <c r="AG51" s="2">
        <v>3.5509492817781805</v>
      </c>
      <c r="AH51" s="2">
        <v>1.7509999999999999</v>
      </c>
      <c r="AI51" s="2">
        <v>1.7551388012618157</v>
      </c>
      <c r="AJ51" s="12">
        <v>1.0279214994893197E-3</v>
      </c>
      <c r="AK51" s="2">
        <v>2.7073807346681544</v>
      </c>
      <c r="AL51" s="2">
        <v>0.95224193340633878</v>
      </c>
      <c r="AM51" s="24">
        <v>2.6810689660219169</v>
      </c>
      <c r="AN51" s="11">
        <v>299.69411161913212</v>
      </c>
      <c r="AO51" s="11">
        <v>221.92796091746303</v>
      </c>
      <c r="AP51" s="11">
        <v>198.72250600091684</v>
      </c>
      <c r="AQ51" s="2">
        <v>18.980547085719003</v>
      </c>
      <c r="AR51" s="2">
        <v>16.86786645099988</v>
      </c>
      <c r="AS51" s="12">
        <v>0.18475514184578368</v>
      </c>
      <c r="AT51" s="4">
        <v>3</v>
      </c>
      <c r="AU51" s="4">
        <v>3</v>
      </c>
      <c r="AV51" s="11">
        <v>4</v>
      </c>
      <c r="AW51" s="11">
        <v>4</v>
      </c>
      <c r="AX51" s="11">
        <v>2</v>
      </c>
      <c r="AY51" s="11">
        <v>3</v>
      </c>
      <c r="AZ51" s="4">
        <v>3</v>
      </c>
      <c r="BA51" s="4">
        <v>7.47</v>
      </c>
      <c r="BB51" s="4">
        <v>4.0199999999999996</v>
      </c>
      <c r="BC51" s="4">
        <v>215</v>
      </c>
      <c r="BD51" s="4">
        <v>10</v>
      </c>
      <c r="BE51" s="4">
        <v>0</v>
      </c>
      <c r="BF51" s="4">
        <v>60</v>
      </c>
      <c r="BG51" s="4">
        <v>2</v>
      </c>
      <c r="BH51" s="20">
        <v>2.4935977344381475</v>
      </c>
      <c r="BI51" s="2">
        <v>11.661817086758063</v>
      </c>
      <c r="BJ51" s="14">
        <v>1.5959343577727403E-3</v>
      </c>
      <c r="BK51" s="24">
        <v>7.1852580138329607</v>
      </c>
      <c r="BL51" s="2">
        <v>0.96027144735453218</v>
      </c>
      <c r="BM51" s="4">
        <v>22</v>
      </c>
      <c r="BN51" s="4">
        <v>1609</v>
      </c>
      <c r="BO51" s="12">
        <v>1.0047026629709288</v>
      </c>
      <c r="BP51" s="11">
        <v>0.21431547284350108</v>
      </c>
      <c r="BQ51" s="11">
        <v>24.66</v>
      </c>
      <c r="BR51" s="11">
        <v>25.9</v>
      </c>
      <c r="BT51" s="11">
        <f t="shared" si="10"/>
        <v>3.5926290069164803</v>
      </c>
      <c r="BU51" s="38">
        <v>0.6</v>
      </c>
      <c r="BV51" s="50">
        <f t="shared" si="11"/>
        <v>0.80732899235708699</v>
      </c>
      <c r="BW51" s="7">
        <f t="shared" si="12"/>
        <v>0.6939986630541557</v>
      </c>
      <c r="BX51" s="22">
        <f t="shared" si="13"/>
        <v>34.55483205951451</v>
      </c>
      <c r="BY51" s="11">
        <v>-11.292253483971487</v>
      </c>
      <c r="BZ51" s="11">
        <v>33.31842450137362</v>
      </c>
      <c r="CA51" s="11">
        <v>-20.178419030829804</v>
      </c>
      <c r="CB51" s="11">
        <v>28.817768918086728</v>
      </c>
      <c r="CC51" s="11"/>
      <c r="CD51" s="21">
        <v>0.37930000000000003</v>
      </c>
      <c r="CE51" s="23">
        <v>0.74317968015051739</v>
      </c>
      <c r="CF51" s="48"/>
      <c r="CG51" s="7">
        <f t="shared" si="14"/>
        <v>0.59331449617854348</v>
      </c>
    </row>
    <row r="52" spans="1:85" ht="15" customHeight="1" x14ac:dyDescent="0.2">
      <c r="A52" s="4">
        <v>4</v>
      </c>
      <c r="B52" s="4">
        <v>4042011</v>
      </c>
      <c r="C52" s="4">
        <v>6</v>
      </c>
      <c r="D52" s="4">
        <v>97.44</v>
      </c>
      <c r="E52" s="4">
        <v>2.69</v>
      </c>
      <c r="F52" s="4">
        <v>3</v>
      </c>
      <c r="G52" s="2">
        <v>1.9572996507967482</v>
      </c>
      <c r="H52" s="10">
        <v>1.754316211878016</v>
      </c>
      <c r="I52" s="11">
        <v>994.08895572640733</v>
      </c>
      <c r="J52" s="2">
        <v>4.420898766803045E-3</v>
      </c>
      <c r="K52" s="2">
        <v>-3.3179140714379369</v>
      </c>
      <c r="L52" s="2">
        <v>-7.4436789977549035E-4</v>
      </c>
      <c r="M52" s="2">
        <v>25.442281039461172</v>
      </c>
      <c r="N52" s="2">
        <v>1.6800220040145877</v>
      </c>
      <c r="O52" s="2">
        <v>12.506901420945569</v>
      </c>
      <c r="P52" s="2">
        <v>0.22322629432107904</v>
      </c>
      <c r="Q52" s="2">
        <v>647.40145224574576</v>
      </c>
      <c r="R52" s="2">
        <v>-9.800261374205238E-2</v>
      </c>
      <c r="S52" s="2">
        <v>6.8468521795003581E-2</v>
      </c>
      <c r="T52" s="2">
        <v>0.11091536468187252</v>
      </c>
      <c r="U52" s="2">
        <v>0.1085417831768767</v>
      </c>
      <c r="V52" s="2">
        <v>-84.267686548854499</v>
      </c>
      <c r="W52" s="2">
        <v>2.5865108171620927E-2</v>
      </c>
      <c r="X52" s="12">
        <v>35.970417310582711</v>
      </c>
      <c r="Y52" s="13">
        <v>6.1839146918732785E-7</v>
      </c>
      <c r="Z52" s="12">
        <v>-79.093380921590423</v>
      </c>
      <c r="AA52" s="13">
        <v>8.0161939965749815E-7</v>
      </c>
      <c r="AB52" s="9">
        <v>382.9174663939682</v>
      </c>
      <c r="AC52" s="9">
        <v>1.4193621326050314</v>
      </c>
      <c r="AD52" s="9">
        <v>623.40000000000009</v>
      </c>
      <c r="AE52" s="2">
        <v>5.7389999999999999</v>
      </c>
      <c r="AF52" s="2">
        <v>2.7921878009630805</v>
      </c>
      <c r="AG52" s="2">
        <v>0.46294309621513891</v>
      </c>
      <c r="AH52" s="2">
        <v>1.748</v>
      </c>
      <c r="AI52" s="2">
        <v>1.754316211878016</v>
      </c>
      <c r="AJ52" s="12">
        <v>1.1044387642483407E-3</v>
      </c>
      <c r="AK52" s="2">
        <v>1.8774672762271516</v>
      </c>
      <c r="AL52" s="2">
        <v>0.12315106434913559</v>
      </c>
      <c r="AM52" s="24">
        <v>3.5485674461678669</v>
      </c>
      <c r="AN52" s="11">
        <v>300.03488931662372</v>
      </c>
      <c r="AO52" s="11">
        <v>217.36687793441956</v>
      </c>
      <c r="AP52" s="11">
        <v>179.92365724735754</v>
      </c>
      <c r="AQ52" s="2">
        <v>17.809654366129106</v>
      </c>
      <c r="AR52" s="2">
        <v>21.077566350421968</v>
      </c>
      <c r="AS52" s="12">
        <v>0.13314856458411836</v>
      </c>
      <c r="AT52" s="4">
        <v>4</v>
      </c>
      <c r="AU52" s="4">
        <v>4</v>
      </c>
      <c r="AV52" s="11">
        <v>4</v>
      </c>
      <c r="AW52" s="11">
        <v>3</v>
      </c>
      <c r="AX52" s="11">
        <v>4</v>
      </c>
      <c r="AY52" s="11">
        <v>4</v>
      </c>
      <c r="AZ52" s="4">
        <v>4</v>
      </c>
      <c r="BA52" s="4">
        <v>15.18</v>
      </c>
      <c r="BB52" s="4">
        <v>8.65</v>
      </c>
      <c r="BC52" s="4">
        <v>165</v>
      </c>
      <c r="BD52" s="4">
        <v>10</v>
      </c>
      <c r="BE52" s="4">
        <v>0</v>
      </c>
      <c r="BF52" s="4">
        <v>60</v>
      </c>
      <c r="BG52" s="4">
        <v>2</v>
      </c>
      <c r="BH52" s="20">
        <v>0.20298343891873216</v>
      </c>
      <c r="BI52" s="2">
        <v>17.600045956335357</v>
      </c>
      <c r="BJ52" s="14">
        <v>1.2974236182759167E-4</v>
      </c>
      <c r="BK52" s="24">
        <v>30.169097975066823</v>
      </c>
      <c r="BL52" s="2">
        <v>0.98573675098833224</v>
      </c>
      <c r="BM52" s="4">
        <v>17</v>
      </c>
      <c r="BN52" s="4">
        <v>2171</v>
      </c>
      <c r="BO52" s="12">
        <v>1.0048313649373002</v>
      </c>
      <c r="BP52" s="11">
        <v>0.30297709036932213</v>
      </c>
      <c r="BQ52" s="11">
        <v>24.69</v>
      </c>
      <c r="BR52" s="11">
        <v>26.64</v>
      </c>
      <c r="BT52" s="11">
        <f t="shared" si="10"/>
        <v>15.084548987533411</v>
      </c>
      <c r="BU52" s="38">
        <v>0.6</v>
      </c>
      <c r="BV52" s="50">
        <f t="shared" si="11"/>
        <v>0.37984256204301337</v>
      </c>
      <c r="BW52" s="7">
        <f t="shared" si="12"/>
        <v>1.3164682903029417</v>
      </c>
      <c r="BX52" s="22">
        <f t="shared" si="13"/>
        <v>-36.69290632616444</v>
      </c>
      <c r="BY52" s="11">
        <v>0.1298321740200955</v>
      </c>
      <c r="BZ52" s="11">
        <v>97.439913503689993</v>
      </c>
      <c r="CA52" s="11">
        <v>25.219327754789621</v>
      </c>
      <c r="CB52" s="11">
        <v>94.119812513606817</v>
      </c>
      <c r="CC52" s="11"/>
      <c r="CD52" s="21">
        <v>0.37519999999999998</v>
      </c>
      <c r="CE52" s="23">
        <v>0.42247907532881629</v>
      </c>
      <c r="CF52" s="48"/>
      <c r="CG52" s="7">
        <f t="shared" si="14"/>
        <v>0.37752128102150667</v>
      </c>
    </row>
    <row r="53" spans="1:85" ht="15" customHeight="1" x14ac:dyDescent="0.2">
      <c r="A53" s="4">
        <v>5</v>
      </c>
      <c r="B53" s="4">
        <v>4042011</v>
      </c>
      <c r="C53" s="4">
        <v>7</v>
      </c>
      <c r="D53" s="4">
        <v>56.99</v>
      </c>
      <c r="E53" s="4">
        <v>2.69</v>
      </c>
      <c r="F53" s="4">
        <v>3</v>
      </c>
      <c r="G53" s="2">
        <v>2.3332734103651989</v>
      </c>
      <c r="H53" s="10">
        <v>1.7504201834862219</v>
      </c>
      <c r="I53" s="11">
        <v>994.13947006505634</v>
      </c>
      <c r="J53" s="2">
        <v>0.36201332877110259</v>
      </c>
      <c r="K53" s="2">
        <v>-3.1004209267443588</v>
      </c>
      <c r="L53" s="2">
        <v>1.2071959450856385E-2</v>
      </c>
      <c r="M53" s="2">
        <v>25.496780049509393</v>
      </c>
      <c r="N53" s="2">
        <v>1.5094296350738599</v>
      </c>
      <c r="O53" s="2">
        <v>11.104715200628938</v>
      </c>
      <c r="P53" s="2">
        <v>0.25184679352612238</v>
      </c>
      <c r="Q53" s="2">
        <v>650.12407074358134</v>
      </c>
      <c r="R53" s="2">
        <v>-0.89117267168242187</v>
      </c>
      <c r="S53" s="2">
        <v>1.2147066414745711E-4</v>
      </c>
      <c r="T53" s="2">
        <v>9.2053348932934238</v>
      </c>
      <c r="U53" s="2">
        <v>6.0753786913854108E-2</v>
      </c>
      <c r="V53" s="2">
        <v>-79.006260678422308</v>
      </c>
      <c r="W53" s="2">
        <v>0.32879313377185093</v>
      </c>
      <c r="X53" s="12">
        <v>35.970036946174972</v>
      </c>
      <c r="Y53" s="13">
        <v>1.1942235323596461E-6</v>
      </c>
      <c r="Z53" s="12">
        <v>-79.093444770637433</v>
      </c>
      <c r="AA53" s="13">
        <v>8.0259239125630664E-7</v>
      </c>
      <c r="AB53" s="9">
        <v>381.84120491427478</v>
      </c>
      <c r="AC53" s="9">
        <v>1.3156388875637171</v>
      </c>
      <c r="AD53" s="9">
        <v>545.35</v>
      </c>
      <c r="AE53" s="2">
        <v>16.358000000000001</v>
      </c>
      <c r="AF53" s="2">
        <v>5.0381522935779843</v>
      </c>
      <c r="AG53" s="2">
        <v>1.8956422958713441</v>
      </c>
      <c r="AH53" s="2">
        <v>1.744</v>
      </c>
      <c r="AI53" s="2">
        <v>1.7504201834862219</v>
      </c>
      <c r="AJ53" s="12">
        <v>1.1252270862730669E-3</v>
      </c>
      <c r="AK53" s="2">
        <v>2.0695082974237664</v>
      </c>
      <c r="AL53" s="2">
        <v>0.31908811393754455</v>
      </c>
      <c r="AM53" s="24">
        <v>3.3446432780065005</v>
      </c>
      <c r="AN53" s="11">
        <v>300.0907444760233</v>
      </c>
      <c r="AO53" s="11">
        <v>224.71954715472239</v>
      </c>
      <c r="AP53" s="11">
        <v>173.3401499993391</v>
      </c>
      <c r="AQ53" s="2">
        <v>21.308969664650569</v>
      </c>
      <c r="AR53" s="2">
        <v>21.977104530464917</v>
      </c>
      <c r="AS53" s="12">
        <v>0.15000738084775311</v>
      </c>
      <c r="AT53" s="4">
        <v>4</v>
      </c>
      <c r="AU53" s="4">
        <v>4</v>
      </c>
      <c r="AV53" s="11">
        <v>3</v>
      </c>
      <c r="AW53" s="11">
        <v>3</v>
      </c>
      <c r="AX53" s="11">
        <v>4</v>
      </c>
      <c r="AY53" s="11">
        <v>3.5</v>
      </c>
      <c r="AZ53" s="4">
        <v>4</v>
      </c>
      <c r="BA53" s="4">
        <v>9.33</v>
      </c>
      <c r="BB53" s="4">
        <v>5.3</v>
      </c>
      <c r="BC53" s="4">
        <v>145</v>
      </c>
      <c r="BD53" s="4">
        <v>10</v>
      </c>
      <c r="BE53" s="4">
        <v>0</v>
      </c>
      <c r="BF53" s="4">
        <v>60</v>
      </c>
      <c r="BG53" s="4">
        <v>2</v>
      </c>
      <c r="BH53" s="20">
        <v>0.58285322687897723</v>
      </c>
      <c r="BI53" s="2">
        <v>17.324475178994234</v>
      </c>
      <c r="BJ53" s="14">
        <v>3.7249600992713701E-4</v>
      </c>
      <c r="BK53" s="24">
        <v>17.364517876387364</v>
      </c>
      <c r="BL53" s="2">
        <v>0.98703696662662366</v>
      </c>
      <c r="BM53" s="4">
        <v>15</v>
      </c>
      <c r="BN53" s="4">
        <v>2017</v>
      </c>
      <c r="BO53" s="12">
        <v>1.0048350242593427</v>
      </c>
      <c r="BP53" s="11">
        <v>0.19565622988157047</v>
      </c>
      <c r="BQ53" s="11">
        <v>25.04</v>
      </c>
      <c r="BR53" s="11">
        <v>26.31</v>
      </c>
      <c r="BT53" s="11">
        <f t="shared" si="10"/>
        <v>8.6822589381936819</v>
      </c>
      <c r="BU53" s="38">
        <v>0.6</v>
      </c>
      <c r="BV53" s="50">
        <f t="shared" si="11"/>
        <v>0.38708810630198925</v>
      </c>
      <c r="BW53" s="7">
        <f t="shared" si="12"/>
        <v>1.1801787150490242</v>
      </c>
      <c r="BX53" s="22">
        <f t="shared" si="13"/>
        <v>-35.485315616335122</v>
      </c>
      <c r="BY53" s="11">
        <v>6.6094006886409451</v>
      </c>
      <c r="BZ53" s="11">
        <v>56.60544075031121</v>
      </c>
      <c r="CA53" s="11">
        <v>32.688121107646118</v>
      </c>
      <c r="CB53" s="11">
        <v>46.683475004029646</v>
      </c>
      <c r="CC53" s="11"/>
      <c r="CD53" s="21">
        <v>0.42130000000000001</v>
      </c>
      <c r="CE53" s="23">
        <v>0.71046539474734571</v>
      </c>
      <c r="CF53" s="48"/>
      <c r="CG53" s="7">
        <f t="shared" si="14"/>
        <v>0.40419405315099466</v>
      </c>
    </row>
    <row r="54" spans="1:85" ht="15" customHeight="1" x14ac:dyDescent="0.2">
      <c r="A54" s="4">
        <v>6</v>
      </c>
      <c r="B54" s="4">
        <v>5050611</v>
      </c>
      <c r="C54" s="4">
        <v>1</v>
      </c>
      <c r="D54" s="4">
        <v>87.76</v>
      </c>
      <c r="E54" s="4">
        <v>2.69</v>
      </c>
      <c r="F54" s="4">
        <v>3</v>
      </c>
      <c r="G54" s="2">
        <v>2.1186213911397269</v>
      </c>
      <c r="H54" s="10">
        <v>1.838727272727275</v>
      </c>
      <c r="I54" s="11">
        <v>997.09341142018809</v>
      </c>
      <c r="J54" s="2">
        <v>-3.0960481551231139E-2</v>
      </c>
      <c r="K54" s="2">
        <v>-3.0637290966594373</v>
      </c>
      <c r="L54" s="2">
        <v>-8.4836633632687786E-3</v>
      </c>
      <c r="M54" s="2">
        <v>15.456057101024932</v>
      </c>
      <c r="N54" s="2">
        <v>1.937875446388744</v>
      </c>
      <c r="O54" s="2">
        <v>10.3791111870881</v>
      </c>
      <c r="P54" s="2">
        <v>0.27365526989078193</v>
      </c>
      <c r="Q54" s="2">
        <v>239.11323480234498</v>
      </c>
      <c r="R54" s="2">
        <v>0.32502528819962123</v>
      </c>
      <c r="S54" s="2">
        <v>0.11433388770706553</v>
      </c>
      <c r="T54" s="2">
        <v>-0.47008317518982606</v>
      </c>
      <c r="U54" s="2">
        <v>0.14807332683024854</v>
      </c>
      <c r="V54" s="2">
        <v>-47.219654200600552</v>
      </c>
      <c r="W54" s="2">
        <v>-2.0360850603586274E-2</v>
      </c>
      <c r="X54" s="12">
        <v>35.970235243090883</v>
      </c>
      <c r="Y54" s="13">
        <v>5.0551328209641191E-7</v>
      </c>
      <c r="Z54" s="12">
        <v>-79.092907961738661</v>
      </c>
      <c r="AA54" s="13">
        <v>8.6671923647850215E-7</v>
      </c>
      <c r="AB54" s="9">
        <v>388.3658824304531</v>
      </c>
      <c r="AC54" s="9">
        <v>1.5611318522830069</v>
      </c>
      <c r="AD54" s="9">
        <v>341.5</v>
      </c>
      <c r="AE54" s="2">
        <v>11.853999999999999</v>
      </c>
      <c r="AF54" s="2">
        <v>3.4362668621700889</v>
      </c>
      <c r="AG54" s="2">
        <v>1.3498098348803935</v>
      </c>
      <c r="AH54" s="2">
        <v>1.833</v>
      </c>
      <c r="AI54" s="2">
        <v>1.838727272727275</v>
      </c>
      <c r="AJ54" s="12">
        <v>1.1827639161233511E-3</v>
      </c>
      <c r="AK54" s="2">
        <v>1.9954616398243123</v>
      </c>
      <c r="AL54" s="2">
        <v>0.15673436709703736</v>
      </c>
      <c r="AM54" s="24">
        <v>3.3558776357581364</v>
      </c>
      <c r="AN54" s="11">
        <v>290.07781844802031</v>
      </c>
      <c r="AO54" s="11">
        <v>220.41839518261713</v>
      </c>
      <c r="AP54" s="11">
        <v>180.57898218253786</v>
      </c>
      <c r="AQ54" s="2">
        <v>23.994876693268608</v>
      </c>
      <c r="AR54" s="2">
        <v>24.178750736978923</v>
      </c>
      <c r="AS54" s="12">
        <v>0.15587284719028882</v>
      </c>
      <c r="AT54" s="4">
        <v>4</v>
      </c>
      <c r="AU54" s="4">
        <v>4</v>
      </c>
      <c r="AV54" s="11">
        <v>2</v>
      </c>
      <c r="AW54" s="11">
        <v>2</v>
      </c>
      <c r="AX54" s="11">
        <v>3</v>
      </c>
      <c r="AY54" s="11">
        <v>2.5</v>
      </c>
      <c r="AZ54" s="4">
        <v>3</v>
      </c>
      <c r="BA54" s="4">
        <v>16.84</v>
      </c>
      <c r="BB54" s="4">
        <v>9.2899999999999991</v>
      </c>
      <c r="BC54" s="4">
        <v>185</v>
      </c>
      <c r="BD54" s="4">
        <v>10</v>
      </c>
      <c r="BE54" s="4">
        <v>0</v>
      </c>
      <c r="BF54" s="4">
        <v>60</v>
      </c>
      <c r="BG54" s="4">
        <v>2</v>
      </c>
      <c r="BH54" s="20">
        <v>0.27989411841245171</v>
      </c>
      <c r="BI54" s="2">
        <v>15.997736677696743</v>
      </c>
      <c r="BJ54" s="14">
        <v>1.8560206435970703E-4</v>
      </c>
      <c r="BK54" s="24">
        <v>24.664192109891292</v>
      </c>
      <c r="BL54" s="2">
        <v>0.97798406265179094</v>
      </c>
      <c r="BM54" s="4">
        <v>19</v>
      </c>
      <c r="BN54" s="4">
        <v>1495</v>
      </c>
      <c r="BO54" s="12">
        <v>1.0050995511382501</v>
      </c>
      <c r="BP54" s="11">
        <v>0.47282811380651468</v>
      </c>
      <c r="BQ54" s="11">
        <v>14.36</v>
      </c>
      <c r="BR54" s="11">
        <v>17.72</v>
      </c>
      <c r="BT54" s="11">
        <f t="shared" si="10"/>
        <v>12.332096054945646</v>
      </c>
      <c r="BU54" s="38">
        <v>0.6</v>
      </c>
      <c r="BV54" s="50">
        <f t="shared" si="11"/>
        <v>0.61224832316578126</v>
      </c>
      <c r="BW54" s="7">
        <f t="shared" si="12"/>
        <v>1.1903470402966827</v>
      </c>
      <c r="BX54" s="22">
        <f t="shared" si="13"/>
        <v>2.0413871942968806</v>
      </c>
      <c r="BY54" s="11">
        <v>-0.8868124670880726</v>
      </c>
      <c r="BZ54" s="11">
        <v>87.755519277411935</v>
      </c>
      <c r="CA54" s="11">
        <v>-7.6487879835344872</v>
      </c>
      <c r="CB54" s="11">
        <v>87.426046704531601</v>
      </c>
      <c r="CC54" s="11"/>
      <c r="CD54" s="21">
        <v>0.55410000000000004</v>
      </c>
      <c r="CE54" s="23">
        <v>0.70412415576950704</v>
      </c>
      <c r="CF54" s="48"/>
      <c r="CG54" s="7">
        <f t="shared" si="14"/>
        <v>0.5831741615828907</v>
      </c>
    </row>
    <row r="55" spans="1:85" ht="15" customHeight="1" x14ac:dyDescent="0.2">
      <c r="A55" s="4">
        <v>7</v>
      </c>
      <c r="B55" s="4">
        <v>5050611</v>
      </c>
      <c r="C55" s="4">
        <v>2</v>
      </c>
      <c r="D55" s="4">
        <v>87.76</v>
      </c>
      <c r="E55" s="4">
        <v>2.69</v>
      </c>
      <c r="F55" s="4">
        <v>3</v>
      </c>
      <c r="G55" s="2">
        <v>2.27645912527381</v>
      </c>
      <c r="H55" s="10">
        <v>1.838344117647065</v>
      </c>
      <c r="I55" s="11">
        <v>996.95579040076996</v>
      </c>
      <c r="J55" s="2">
        <v>-1.2992325801956917E-2</v>
      </c>
      <c r="K55" s="2">
        <v>-3.1524689593889788</v>
      </c>
      <c r="L55" s="2">
        <v>-2.6762067993201717E-3</v>
      </c>
      <c r="M55" s="2">
        <v>15.823530016145595</v>
      </c>
      <c r="N55" s="2">
        <v>1.2157533904043754</v>
      </c>
      <c r="O55" s="2">
        <v>11.62603304361121</v>
      </c>
      <c r="P55" s="2">
        <v>0.21039717085743753</v>
      </c>
      <c r="Q55" s="2">
        <v>250.72951570527201</v>
      </c>
      <c r="R55" s="2">
        <v>0.42771859192279599</v>
      </c>
      <c r="S55" s="2">
        <v>3.8936218333801391E-2</v>
      </c>
      <c r="T55" s="2">
        <v>-8.1613388167906864E-2</v>
      </c>
      <c r="U55" s="2">
        <v>0.15801849182731398</v>
      </c>
      <c r="V55" s="2">
        <v>-49.47707636302961</v>
      </c>
      <c r="W55" s="2">
        <v>7.9228173021921477E-2</v>
      </c>
      <c r="X55" s="12">
        <v>35.970237716768175</v>
      </c>
      <c r="Y55" s="13">
        <v>3.6852619825702082E-7</v>
      </c>
      <c r="Z55" s="12">
        <v>-79.092907997340404</v>
      </c>
      <c r="AA55" s="13">
        <v>2.103361366767735E-7</v>
      </c>
      <c r="AB55" s="9">
        <v>387.07966196976327</v>
      </c>
      <c r="AC55" s="9">
        <v>2.1241857910467603</v>
      </c>
      <c r="AD55" s="9">
        <v>340.65000000000003</v>
      </c>
      <c r="AE55" s="2">
        <v>7.2939999999999996</v>
      </c>
      <c r="AF55" s="2">
        <v>4.0105029411764708</v>
      </c>
      <c r="AG55" s="2">
        <v>0.78563065435678525</v>
      </c>
      <c r="AH55" s="2">
        <v>1.833</v>
      </c>
      <c r="AI55" s="2">
        <v>1.838344117647065</v>
      </c>
      <c r="AJ55" s="12">
        <v>1.2559454304114674E-3</v>
      </c>
      <c r="AK55" s="2">
        <v>2.1387220020549034</v>
      </c>
      <c r="AL55" s="2">
        <v>0.30037788440783841</v>
      </c>
      <c r="AM55" s="24">
        <v>3.3262094186750151</v>
      </c>
      <c r="AN55" s="11">
        <v>290.50119624248504</v>
      </c>
      <c r="AO55" s="11">
        <v>225.57154128795707</v>
      </c>
      <c r="AP55" s="11">
        <v>180.23613276953083</v>
      </c>
      <c r="AQ55" s="2">
        <v>19.81015599970242</v>
      </c>
      <c r="AR55" s="2">
        <v>19.236083325669021</v>
      </c>
      <c r="AS55" s="12">
        <v>0.13790970887917506</v>
      </c>
      <c r="AT55" s="4">
        <v>4</v>
      </c>
      <c r="AU55" s="4">
        <v>4</v>
      </c>
      <c r="AV55" s="11">
        <v>3</v>
      </c>
      <c r="AW55" s="11">
        <v>4</v>
      </c>
      <c r="AX55" s="11">
        <v>4</v>
      </c>
      <c r="AY55" s="11">
        <v>3.5</v>
      </c>
      <c r="AZ55" s="4">
        <v>4</v>
      </c>
      <c r="BA55" s="4">
        <v>13.87</v>
      </c>
      <c r="BB55" s="4">
        <v>7.89</v>
      </c>
      <c r="BC55" s="4">
        <v>175</v>
      </c>
      <c r="BD55" s="4">
        <v>10</v>
      </c>
      <c r="BE55" s="4">
        <v>0</v>
      </c>
      <c r="BF55" s="4">
        <v>60</v>
      </c>
      <c r="BG55" s="4">
        <v>2</v>
      </c>
      <c r="BH55" s="20">
        <v>0.43811500762674482</v>
      </c>
      <c r="BI55" s="2">
        <v>16.384386296615826</v>
      </c>
      <c r="BJ55" s="14">
        <v>2.9005730612168673E-4</v>
      </c>
      <c r="BK55" s="24">
        <v>25.26840671712927</v>
      </c>
      <c r="BL55" s="2">
        <v>0.99394924547744401</v>
      </c>
      <c r="BM55" s="4">
        <v>18</v>
      </c>
      <c r="BN55" s="4">
        <v>1787</v>
      </c>
      <c r="BO55" s="12">
        <v>1.0052865265073037</v>
      </c>
      <c r="BP55" s="11">
        <v>0.58776206073037041</v>
      </c>
      <c r="BQ55" s="11">
        <v>14.61</v>
      </c>
      <c r="BR55" s="11">
        <v>18.29</v>
      </c>
      <c r="BT55" s="11">
        <f t="shared" si="10"/>
        <v>12.634203358564635</v>
      </c>
      <c r="BU55" s="38">
        <v>0.6</v>
      </c>
      <c r="BV55" s="50">
        <f t="shared" si="11"/>
        <v>0.66338820632433648</v>
      </c>
      <c r="BW55" s="7">
        <f t="shared" si="12"/>
        <v>1.9352630455348536</v>
      </c>
      <c r="BX55" s="22">
        <f t="shared" si="13"/>
        <v>10.564701054056085</v>
      </c>
      <c r="BY55" s="11">
        <v>-0.36168376391004309</v>
      </c>
      <c r="BZ55" s="11">
        <v>87.759254696327758</v>
      </c>
      <c r="CA55" s="11">
        <v>7.6487879835344783</v>
      </c>
      <c r="CB55" s="11">
        <v>87.426046704531601</v>
      </c>
      <c r="CC55" s="11"/>
      <c r="CD55" s="21">
        <v>0.56610000000000005</v>
      </c>
      <c r="CE55" s="23">
        <v>0.3184252424374005</v>
      </c>
      <c r="CF55" s="48"/>
      <c r="CG55" s="7">
        <f t="shared" si="14"/>
        <v>0.61474410316216832</v>
      </c>
    </row>
    <row r="56" spans="1:85" ht="15" customHeight="1" x14ac:dyDescent="0.2">
      <c r="A56" s="4">
        <v>8</v>
      </c>
      <c r="B56" s="4">
        <v>5050611</v>
      </c>
      <c r="C56" s="4">
        <v>3</v>
      </c>
      <c r="D56" s="4">
        <v>98.4</v>
      </c>
      <c r="E56" s="4">
        <v>2.69</v>
      </c>
      <c r="F56" s="4">
        <v>3</v>
      </c>
      <c r="G56" s="2">
        <v>2.0530205889665512</v>
      </c>
      <c r="H56" s="10">
        <v>1.8334195583596202</v>
      </c>
      <c r="I56" s="11">
        <v>996.6501734468244</v>
      </c>
      <c r="J56" s="2">
        <v>-0.15817718057926416</v>
      </c>
      <c r="K56" s="2">
        <v>-3.0028057633634697</v>
      </c>
      <c r="L56" s="2">
        <v>-2.9960542223438514E-2</v>
      </c>
      <c r="M56" s="2">
        <v>16.195151371807036</v>
      </c>
      <c r="N56" s="2">
        <v>1.2712626070061999</v>
      </c>
      <c r="O56" s="2">
        <v>11.050047454326624</v>
      </c>
      <c r="P56" s="2">
        <v>0.16664927326203433</v>
      </c>
      <c r="Q56" s="2">
        <v>262.61217431409415</v>
      </c>
      <c r="R56" s="2">
        <v>0.58425916121127641</v>
      </c>
      <c r="S56" s="2">
        <v>6.9201531166440802E-2</v>
      </c>
      <c r="T56" s="2">
        <v>-2.4936826598877193</v>
      </c>
      <c r="U56" s="2">
        <v>0.20261158710149973</v>
      </c>
      <c r="V56" s="2">
        <v>-48.272006573344775</v>
      </c>
      <c r="W56" s="2">
        <v>-0.3863223391236949</v>
      </c>
      <c r="X56" s="12">
        <v>35.970298473038341</v>
      </c>
      <c r="Y56" s="13">
        <v>1.0483216729620903E-6</v>
      </c>
      <c r="Z56" s="12">
        <v>-79.092825335799489</v>
      </c>
      <c r="AA56" s="13">
        <v>9.6178009639111223E-7</v>
      </c>
      <c r="AB56" s="9">
        <v>385.29509145380064</v>
      </c>
      <c r="AC56" s="9">
        <v>1.6354135439874395</v>
      </c>
      <c r="AD56" s="9">
        <v>317.10000000000002</v>
      </c>
      <c r="AE56" s="2">
        <v>4.423</v>
      </c>
      <c r="AF56" s="2">
        <v>2.9379495268138784</v>
      </c>
      <c r="AG56" s="2">
        <v>0.45039113519205226</v>
      </c>
      <c r="AH56" s="2">
        <v>1.827</v>
      </c>
      <c r="AI56" s="2">
        <v>1.8334195583596202</v>
      </c>
      <c r="AJ56" s="12">
        <v>1.0451799223862655E-3</v>
      </c>
      <c r="AK56" s="2">
        <v>1.9687611163670407</v>
      </c>
      <c r="AL56" s="2">
        <v>0.13534155800742043</v>
      </c>
      <c r="AM56" s="24">
        <v>3.2053593189637954</v>
      </c>
      <c r="AN56" s="11">
        <v>290.89328287606543</v>
      </c>
      <c r="AO56" s="11">
        <v>210.36139575909053</v>
      </c>
      <c r="AP56" s="11">
        <v>183.01535197022201</v>
      </c>
      <c r="AQ56" s="2">
        <v>22.163105535560767</v>
      </c>
      <c r="AR56" s="2">
        <v>22.030667629950294</v>
      </c>
      <c r="AS56" s="12">
        <v>0.12702419096005921</v>
      </c>
      <c r="AT56" s="4">
        <v>4</v>
      </c>
      <c r="AU56" s="4">
        <v>4</v>
      </c>
      <c r="AV56" s="11">
        <v>3</v>
      </c>
      <c r="AW56" s="11">
        <v>3</v>
      </c>
      <c r="AX56" s="11">
        <v>5</v>
      </c>
      <c r="AY56" s="11">
        <v>4</v>
      </c>
      <c r="AZ56" s="4">
        <v>4</v>
      </c>
      <c r="BA56" s="4">
        <v>15.33</v>
      </c>
      <c r="BB56" s="4">
        <v>8.73</v>
      </c>
      <c r="BC56" s="4">
        <v>195</v>
      </c>
      <c r="BD56" s="4">
        <v>10</v>
      </c>
      <c r="BE56" s="4">
        <v>0</v>
      </c>
      <c r="BF56" s="4">
        <v>60</v>
      </c>
      <c r="BG56" s="4">
        <v>2</v>
      </c>
      <c r="BH56" s="20">
        <v>0.21960103060693092</v>
      </c>
      <c r="BI56" s="2">
        <v>17.947152896195959</v>
      </c>
      <c r="BJ56" s="14">
        <v>1.4514802528307324E-4</v>
      </c>
      <c r="BK56" s="24">
        <v>31.077028050359935</v>
      </c>
      <c r="BL56" s="2">
        <v>0.96115546877796865</v>
      </c>
      <c r="BM56" s="4">
        <v>20</v>
      </c>
      <c r="BN56" s="4">
        <v>1256</v>
      </c>
      <c r="BO56" s="12">
        <v>1.0053504663787129</v>
      </c>
      <c r="BP56" s="11">
        <v>0.57384517229542598</v>
      </c>
      <c r="BQ56" s="11">
        <v>14.96</v>
      </c>
      <c r="BR56" s="11">
        <v>18.28</v>
      </c>
      <c r="BT56" s="11">
        <f t="shared" si="10"/>
        <v>15.538514025179968</v>
      </c>
      <c r="BU56" s="38">
        <v>0.6</v>
      </c>
      <c r="BV56" s="50">
        <f t="shared" si="11"/>
        <v>0.39122368092832127</v>
      </c>
      <c r="BW56" s="7">
        <f t="shared" si="12"/>
        <v>1.4116196665575935</v>
      </c>
      <c r="BX56" s="22">
        <f t="shared" si="13"/>
        <v>-34.796053178613121</v>
      </c>
      <c r="BY56" s="11">
        <v>-5.1761873109001808</v>
      </c>
      <c r="BZ56" s="11">
        <v>98.263762827007994</v>
      </c>
      <c r="CA56" s="11">
        <v>-25.467794038088051</v>
      </c>
      <c r="CB56" s="11">
        <v>95.047101306844326</v>
      </c>
      <c r="CC56" s="11"/>
      <c r="CD56" s="21">
        <v>0.37909999999999999</v>
      </c>
      <c r="CE56" s="23">
        <v>0.15930485155684287</v>
      </c>
      <c r="CF56" s="48"/>
      <c r="CG56" s="7">
        <f t="shared" si="14"/>
        <v>0.38516184046416063</v>
      </c>
    </row>
    <row r="57" spans="1:85" ht="15" customHeight="1" x14ac:dyDescent="0.2">
      <c r="A57" s="4">
        <v>9</v>
      </c>
      <c r="B57" s="4">
        <v>5050611</v>
      </c>
      <c r="C57" s="4">
        <v>4</v>
      </c>
      <c r="D57" s="4">
        <v>98.4</v>
      </c>
      <c r="E57" s="4">
        <v>2.69</v>
      </c>
      <c r="F57" s="4">
        <v>3</v>
      </c>
      <c r="G57" s="2">
        <v>2.1904400402299538</v>
      </c>
      <c r="H57" s="10">
        <v>1.8289037900874734</v>
      </c>
      <c r="I57" s="11">
        <v>996.59082181813051</v>
      </c>
      <c r="J57" s="2">
        <v>1.4427795136185228E-4</v>
      </c>
      <c r="K57" s="2">
        <v>-3.7825626684490645</v>
      </c>
      <c r="L57" s="2">
        <v>-4.2227383834510298E-3</v>
      </c>
      <c r="M57" s="2">
        <v>16.059220363636392</v>
      </c>
      <c r="N57" s="2">
        <v>2.0551231234102398</v>
      </c>
      <c r="O57" s="2">
        <v>16.503017231358264</v>
      </c>
      <c r="P57" s="2">
        <v>0.31360347068608135</v>
      </c>
      <c r="Q57" s="2">
        <v>258.25885809454655</v>
      </c>
      <c r="R57" s="2">
        <v>0.23705605053965761</v>
      </c>
      <c r="S57" s="2">
        <v>0.12683713549055961</v>
      </c>
      <c r="T57" s="2">
        <v>-3.4802707850214748E-2</v>
      </c>
      <c r="U57" s="2">
        <v>0.33882039253362661</v>
      </c>
      <c r="V57" s="2">
        <v>-60.260904458244489</v>
      </c>
      <c r="W57" s="2">
        <v>6.6718715720379657E-2</v>
      </c>
      <c r="X57" s="12">
        <v>35.970296408538566</v>
      </c>
      <c r="Y57" s="13">
        <v>4.5712412200442138E-7</v>
      </c>
      <c r="Z57" s="12">
        <v>-79.092823139445613</v>
      </c>
      <c r="AA57" s="13">
        <v>4.8153247534489882E-7</v>
      </c>
      <c r="AB57" s="9">
        <v>385.27722690908996</v>
      </c>
      <c r="AC57" s="9">
        <v>1.7019584283145899</v>
      </c>
      <c r="AD57" s="9">
        <v>343.75</v>
      </c>
      <c r="AE57" s="2">
        <v>8.3879999999999999</v>
      </c>
      <c r="AF57" s="2">
        <v>3.2296647230320676</v>
      </c>
      <c r="AG57" s="2">
        <v>0.73693031013625088</v>
      </c>
      <c r="AH57" s="2">
        <v>1.825</v>
      </c>
      <c r="AI57" s="2">
        <v>1.8289037900874734</v>
      </c>
      <c r="AJ57" s="12">
        <v>9.9093120728045323E-4</v>
      </c>
      <c r="AK57" s="2">
        <v>1.9965412363636403</v>
      </c>
      <c r="AL57" s="2">
        <v>0.16763744627616695</v>
      </c>
      <c r="AM57" s="24">
        <v>4.0431430115755278</v>
      </c>
      <c r="AN57" s="11">
        <v>290.69865454545004</v>
      </c>
      <c r="AO57" s="11">
        <v>210.52893210879714</v>
      </c>
      <c r="AP57" s="11">
        <v>179.99781457216162</v>
      </c>
      <c r="AQ57" s="2">
        <v>20.508266938247107</v>
      </c>
      <c r="AR57" s="2">
        <v>21.979680138475775</v>
      </c>
      <c r="AS57" s="12">
        <v>0.1385130100174039</v>
      </c>
      <c r="AT57" s="4">
        <v>4</v>
      </c>
      <c r="AU57" s="4">
        <v>4</v>
      </c>
      <c r="AV57" s="11">
        <v>3</v>
      </c>
      <c r="AW57" s="11">
        <v>3</v>
      </c>
      <c r="AX57" s="11">
        <v>4</v>
      </c>
      <c r="AY57" s="11">
        <v>3.5</v>
      </c>
      <c r="AZ57" s="4">
        <v>4</v>
      </c>
      <c r="BA57" s="4">
        <v>15.33</v>
      </c>
      <c r="BB57" s="4">
        <v>8.73</v>
      </c>
      <c r="BC57" s="4">
        <v>185</v>
      </c>
      <c r="BD57" s="4">
        <v>10</v>
      </c>
      <c r="BE57" s="4">
        <v>0</v>
      </c>
      <c r="BF57" s="4">
        <v>60</v>
      </c>
      <c r="BG57" s="4">
        <v>2</v>
      </c>
      <c r="BH57" s="20">
        <v>0.36153625014248048</v>
      </c>
      <c r="BI57" s="2">
        <v>12.25449598790737</v>
      </c>
      <c r="BJ57" s="14">
        <v>2.3910761889721813E-4</v>
      </c>
      <c r="BK57" s="24">
        <v>21.126518121210093</v>
      </c>
      <c r="BL57" s="2">
        <v>0.98881867700558812</v>
      </c>
      <c r="BM57" s="4">
        <v>19</v>
      </c>
      <c r="BN57" s="4">
        <v>1190</v>
      </c>
      <c r="BO57" s="12">
        <v>1.0051500231560424</v>
      </c>
      <c r="BP57" s="11">
        <v>0.60029311300647148</v>
      </c>
      <c r="BQ57" s="11">
        <v>15.32</v>
      </c>
      <c r="BR57" s="11">
        <v>18.97</v>
      </c>
      <c r="BT57" s="11">
        <f t="shared" si="10"/>
        <v>10.563259060605047</v>
      </c>
      <c r="BU57" s="38">
        <v>0.6</v>
      </c>
      <c r="BV57" s="50">
        <f t="shared" si="11"/>
        <v>0.8129237283837869</v>
      </c>
      <c r="BW57" s="7">
        <f t="shared" si="12"/>
        <v>1.355561604348946</v>
      </c>
      <c r="BX57" s="22">
        <f t="shared" si="13"/>
        <v>35.487288063964492</v>
      </c>
      <c r="BY57" s="11">
        <v>3.75326247539657E-3</v>
      </c>
      <c r="BZ57" s="11">
        <v>98.399999928419817</v>
      </c>
      <c r="CA57" s="11">
        <v>-8.5761250863695704</v>
      </c>
      <c r="CB57" s="11">
        <v>98.025558292227771</v>
      </c>
      <c r="CC57" s="11"/>
      <c r="CD57" s="21">
        <v>0.60519999999999996</v>
      </c>
      <c r="CE57" s="23">
        <v>2.5435838811088884</v>
      </c>
      <c r="CF57" s="48"/>
      <c r="CG57" s="7">
        <f t="shared" si="14"/>
        <v>0.70906186419189343</v>
      </c>
    </row>
    <row r="58" spans="1:85" ht="15" customHeight="1" x14ac:dyDescent="0.2">
      <c r="A58" s="4">
        <v>10</v>
      </c>
      <c r="B58" s="4">
        <v>5050611</v>
      </c>
      <c r="C58" s="4">
        <v>5</v>
      </c>
      <c r="D58" s="4">
        <v>102.96</v>
      </c>
      <c r="E58" s="4">
        <v>2.69</v>
      </c>
      <c r="F58" s="4">
        <v>3</v>
      </c>
      <c r="G58" s="2">
        <v>2.137063261588894</v>
      </c>
      <c r="H58" s="10">
        <v>1.8230209580838252</v>
      </c>
      <c r="I58" s="11">
        <v>996.39904248948471</v>
      </c>
      <c r="J58" s="2">
        <v>0.12398851713677492</v>
      </c>
      <c r="K58" s="2">
        <v>-3.5096911282337784</v>
      </c>
      <c r="L58" s="2">
        <v>-3.3757152626267654E-3</v>
      </c>
      <c r="M58" s="2">
        <v>16.556858168761341</v>
      </c>
      <c r="N58" s="2">
        <v>2.2715333719999382</v>
      </c>
      <c r="O58" s="2">
        <v>15.020965813922176</v>
      </c>
      <c r="P58" s="2">
        <v>0.24523857589728076</v>
      </c>
      <c r="Q58" s="2">
        <v>274.52817456612559</v>
      </c>
      <c r="R58" s="2">
        <v>0.50737495388499387</v>
      </c>
      <c r="S58" s="2">
        <v>0.12195520247982689</v>
      </c>
      <c r="T58" s="2">
        <v>2.0145651015922099</v>
      </c>
      <c r="U58" s="2">
        <v>0.22329019820708704</v>
      </c>
      <c r="V58" s="2">
        <v>-57.666049060617802</v>
      </c>
      <c r="W58" s="2">
        <v>3.9514524034302285E-2</v>
      </c>
      <c r="X58" s="12">
        <v>35.970357422791437</v>
      </c>
      <c r="Y58" s="13">
        <v>2.7818401301122569E-7</v>
      </c>
      <c r="Z58" s="12">
        <v>-79.092756745429099</v>
      </c>
      <c r="AA58" s="13">
        <v>3.1731362438463919E-7</v>
      </c>
      <c r="AB58" s="9">
        <v>383.70243252543418</v>
      </c>
      <c r="AC58" s="9">
        <v>2.0761642712431092</v>
      </c>
      <c r="AD58" s="9">
        <v>334.20000000000005</v>
      </c>
      <c r="AE58" s="2">
        <v>5.3520000000000003</v>
      </c>
      <c r="AF58" s="2">
        <v>2.9565808383233523</v>
      </c>
      <c r="AG58" s="2">
        <v>0.55138881524535233</v>
      </c>
      <c r="AH58" s="2">
        <v>1.819</v>
      </c>
      <c r="AI58" s="2">
        <v>1.8230209580838252</v>
      </c>
      <c r="AJ58" s="12">
        <v>1.005769084676617E-3</v>
      </c>
      <c r="AK58" s="2">
        <v>1.9448424596049745</v>
      </c>
      <c r="AL58" s="2">
        <v>0.12182150152114923</v>
      </c>
      <c r="AM58" s="24">
        <v>3.8279859347079701</v>
      </c>
      <c r="AN58" s="11">
        <v>291.2982645122824</v>
      </c>
      <c r="AO58" s="11">
        <v>238.16928771001881</v>
      </c>
      <c r="AP58" s="11">
        <v>177.97672632480499</v>
      </c>
      <c r="AQ58" s="2">
        <v>25.12122937917939</v>
      </c>
      <c r="AR58" s="2">
        <v>23.981344969921114</v>
      </c>
      <c r="AS58" s="12">
        <v>0.12937383709423944</v>
      </c>
      <c r="AT58" s="4">
        <v>4</v>
      </c>
      <c r="AU58" s="4">
        <v>4</v>
      </c>
      <c r="AV58" s="11">
        <v>2</v>
      </c>
      <c r="AW58" s="11">
        <v>2</v>
      </c>
      <c r="AX58" s="11">
        <v>5</v>
      </c>
      <c r="AY58" s="11">
        <v>3.5</v>
      </c>
      <c r="AZ58" s="4">
        <v>4</v>
      </c>
      <c r="BA58" s="4">
        <v>16.059999999999999</v>
      </c>
      <c r="BB58" s="4">
        <v>9.15</v>
      </c>
      <c r="BC58" s="4">
        <v>155</v>
      </c>
      <c r="BD58" s="4">
        <v>10</v>
      </c>
      <c r="BE58" s="4">
        <v>0</v>
      </c>
      <c r="BF58" s="4">
        <v>60</v>
      </c>
      <c r="BG58" s="4">
        <v>2</v>
      </c>
      <c r="BH58" s="20">
        <v>0.31404230350506879</v>
      </c>
      <c r="BI58" s="2">
        <v>10.931598661275803</v>
      </c>
      <c r="BJ58" s="14">
        <v>2.0722934892727346E-4</v>
      </c>
      <c r="BK58" s="24">
        <v>19.703791698964633</v>
      </c>
      <c r="BL58" s="2">
        <v>0.96420465776678521</v>
      </c>
      <c r="BM58" s="4">
        <v>16</v>
      </c>
      <c r="BN58" s="4">
        <v>1240</v>
      </c>
      <c r="BO58" s="12">
        <v>1.0054931607542203</v>
      </c>
      <c r="BP58" s="11">
        <v>0.63141253775890138</v>
      </c>
      <c r="BQ58" s="11">
        <v>15.58</v>
      </c>
      <c r="BR58" s="11">
        <v>19.36</v>
      </c>
      <c r="BT58" s="11">
        <f t="shared" si="10"/>
        <v>9.8518958494823163</v>
      </c>
      <c r="BU58" s="38">
        <v>0.6</v>
      </c>
      <c r="BV58" s="50">
        <f t="shared" si="11"/>
        <v>0.73243504316587293</v>
      </c>
      <c r="BW58" s="7">
        <f t="shared" si="12"/>
        <v>0.96754706413900304</v>
      </c>
      <c r="BX58" s="22">
        <f t="shared" si="13"/>
        <v>22.072507194312159</v>
      </c>
      <c r="BY58" s="11">
        <v>3.6350489905200201</v>
      </c>
      <c r="BZ58" s="11">
        <v>102.89581147372577</v>
      </c>
      <c r="CA58" s="11">
        <v>43.51277622882241</v>
      </c>
      <c r="CB58" s="11">
        <v>93.313449753293469</v>
      </c>
      <c r="CC58" s="11"/>
      <c r="CD58" s="21">
        <v>0.7127</v>
      </c>
      <c r="CE58" s="23">
        <v>0</v>
      </c>
      <c r="CF58" s="48"/>
      <c r="CG58" s="7">
        <f t="shared" si="14"/>
        <v>0.72256752158293647</v>
      </c>
    </row>
    <row r="59" spans="1:85" ht="15" customHeight="1" x14ac:dyDescent="0.2">
      <c r="A59" s="4">
        <v>11</v>
      </c>
      <c r="B59" s="4">
        <v>5050611</v>
      </c>
      <c r="C59" s="4">
        <v>6</v>
      </c>
      <c r="D59" s="4">
        <v>102.96</v>
      </c>
      <c r="E59" s="4">
        <v>2.69</v>
      </c>
      <c r="F59" s="4">
        <v>3</v>
      </c>
      <c r="G59" s="2">
        <v>2.0170318828093121</v>
      </c>
      <c r="H59" s="10">
        <v>1.8210769230769261</v>
      </c>
      <c r="I59" s="11">
        <v>996.18551790280753</v>
      </c>
      <c r="J59" s="2">
        <v>-0.25636697930740049</v>
      </c>
      <c r="K59" s="2">
        <v>-4.0885561043811629</v>
      </c>
      <c r="L59" s="2">
        <v>-5.1623269423986269E-2</v>
      </c>
      <c r="M59" s="2">
        <v>16.375057544757084</v>
      </c>
      <c r="N59" s="2">
        <v>2.0665531690838974</v>
      </c>
      <c r="O59" s="2">
        <v>17.997049936674756</v>
      </c>
      <c r="P59" s="2">
        <v>0.22259480025178152</v>
      </c>
      <c r="Q59" s="2">
        <v>268.4754347186676</v>
      </c>
      <c r="R59" s="2">
        <v>0.89831458309870849</v>
      </c>
      <c r="S59" s="2">
        <v>0.17821924232826006</v>
      </c>
      <c r="T59" s="2">
        <v>-4.1266768227131463</v>
      </c>
      <c r="U59" s="2">
        <v>0.26599976464848124</v>
      </c>
      <c r="V59" s="2">
        <v>-66.732766566846465</v>
      </c>
      <c r="W59" s="2">
        <v>-0.75212205500607676</v>
      </c>
      <c r="X59" s="12">
        <v>35.970357589280411</v>
      </c>
      <c r="Y59" s="13">
        <v>7.0091711618059619E-7</v>
      </c>
      <c r="Z59" s="12">
        <v>-79.092756060130569</v>
      </c>
      <c r="AA59" s="13">
        <v>5.1960885939221905E-7</v>
      </c>
      <c r="AB59" s="9">
        <v>383.95378452685583</v>
      </c>
      <c r="AC59" s="9">
        <v>1.5702860808229357</v>
      </c>
      <c r="AD59" s="9">
        <v>312.8</v>
      </c>
      <c r="AE59" s="2">
        <v>3.6789999999999998</v>
      </c>
      <c r="AF59" s="2">
        <v>2.3770737179487171</v>
      </c>
      <c r="AG59" s="2">
        <v>0.27221330122701687</v>
      </c>
      <c r="AH59" s="2">
        <v>1.8149999999999999</v>
      </c>
      <c r="AI59" s="2">
        <v>1.8210769230769261</v>
      </c>
      <c r="AJ59" s="12">
        <v>1.0488913855868963E-3</v>
      </c>
      <c r="AK59" s="2">
        <v>1.8809872122762195</v>
      </c>
      <c r="AL59" s="2">
        <v>5.991028919929331E-2</v>
      </c>
      <c r="AM59" s="24">
        <v>4.3337642787921613</v>
      </c>
      <c r="AN59" s="11">
        <v>290.95035166241092</v>
      </c>
      <c r="AO59" s="11">
        <v>213.71664588203984</v>
      </c>
      <c r="AP59" s="11">
        <v>183.58795139519447</v>
      </c>
      <c r="AQ59" s="2">
        <v>17.790991252729707</v>
      </c>
      <c r="AR59" s="2">
        <v>19.265063567961192</v>
      </c>
      <c r="AS59" s="12">
        <v>0.10822099059474448</v>
      </c>
      <c r="AT59" s="4">
        <v>5</v>
      </c>
      <c r="AU59" s="4">
        <v>5</v>
      </c>
      <c r="AV59" s="11">
        <v>4</v>
      </c>
      <c r="AW59" s="11">
        <v>4</v>
      </c>
      <c r="AX59" s="11">
        <v>5</v>
      </c>
      <c r="AY59" s="11">
        <v>4.5</v>
      </c>
      <c r="AZ59" s="4">
        <v>5</v>
      </c>
      <c r="BA59" s="4">
        <v>12.63</v>
      </c>
      <c r="BB59" s="4">
        <v>7.53</v>
      </c>
      <c r="BC59" s="4">
        <v>195</v>
      </c>
      <c r="BD59" s="4">
        <v>10</v>
      </c>
      <c r="BE59" s="4">
        <v>0</v>
      </c>
      <c r="BF59" s="4">
        <v>60</v>
      </c>
      <c r="BG59" s="4">
        <v>2</v>
      </c>
      <c r="BH59" s="20">
        <v>0.1959549597323858</v>
      </c>
      <c r="BI59" s="2">
        <v>8.421901989807079</v>
      </c>
      <c r="BJ59" s="14">
        <v>1.2943308470169174E-4</v>
      </c>
      <c r="BK59" s="24">
        <v>15.161390024205904</v>
      </c>
      <c r="BL59" s="2">
        <v>0.9811413335760536</v>
      </c>
      <c r="BM59" s="4">
        <v>20</v>
      </c>
      <c r="BN59" s="4">
        <v>1422</v>
      </c>
      <c r="BO59" s="12">
        <v>1.0049228696463812</v>
      </c>
      <c r="BP59" s="11">
        <v>0.57704276271816934</v>
      </c>
      <c r="BQ59" s="11">
        <v>15.59</v>
      </c>
      <c r="BR59" s="11">
        <v>18.84</v>
      </c>
      <c r="BT59" s="11">
        <f t="shared" si="10"/>
        <v>7.5806950121029519</v>
      </c>
      <c r="BU59" s="38">
        <v>0.6</v>
      </c>
      <c r="BV59" s="50">
        <f t="shared" si="11"/>
        <v>0.33518903088344076</v>
      </c>
      <c r="BW59" s="7">
        <f t="shared" si="12"/>
        <v>0.40507880068282315</v>
      </c>
      <c r="BX59" s="22">
        <f t="shared" si="13"/>
        <v>-44.135161519426532</v>
      </c>
      <c r="BY59" s="11">
        <v>-6.4433032373480792</v>
      </c>
      <c r="BZ59" s="11">
        <v>102.75818917921616</v>
      </c>
      <c r="CA59" s="11">
        <v>-26.648008883755544</v>
      </c>
      <c r="CB59" s="11">
        <v>99.451723074722466</v>
      </c>
      <c r="CC59" s="11"/>
      <c r="CD59" s="21">
        <v>0.3589</v>
      </c>
      <c r="CE59" s="23">
        <v>1.1250540891389009</v>
      </c>
      <c r="CF59" s="48"/>
      <c r="CG59" s="7">
        <f t="shared" si="14"/>
        <v>0.34704451544172038</v>
      </c>
    </row>
    <row r="60" spans="1:85" ht="15" customHeight="1" x14ac:dyDescent="0.2">
      <c r="A60" s="4">
        <v>12</v>
      </c>
      <c r="B60" s="4">
        <v>5050611</v>
      </c>
      <c r="C60" s="4">
        <v>7</v>
      </c>
      <c r="D60" s="4">
        <v>102.96</v>
      </c>
      <c r="E60" s="4">
        <v>2.69</v>
      </c>
      <c r="F60" s="4">
        <v>3</v>
      </c>
      <c r="G60" s="2">
        <v>2.0509804024922582</v>
      </c>
      <c r="H60" s="10">
        <v>1.8210922190201768</v>
      </c>
      <c r="I60" s="11">
        <v>995.82824054080163</v>
      </c>
      <c r="J60" s="2">
        <v>-1.2692845917524006E-3</v>
      </c>
      <c r="K60" s="2">
        <v>-2.5289757879776382</v>
      </c>
      <c r="L60" s="2">
        <v>-5.1986775950609152E-5</v>
      </c>
      <c r="M60" s="2">
        <v>16.617282405409266</v>
      </c>
      <c r="N60" s="2">
        <v>0.89177465433268699</v>
      </c>
      <c r="O60" s="2">
        <v>7.3504661054976026</v>
      </c>
      <c r="P60" s="2">
        <v>0.16381675707369939</v>
      </c>
      <c r="Q60" s="2">
        <v>276.31857224859107</v>
      </c>
      <c r="R60" s="2">
        <v>-3.8872331817971319E-2</v>
      </c>
      <c r="S60" s="2">
        <v>5.458209376149905E-2</v>
      </c>
      <c r="T60" s="2">
        <v>-3.5550815166664404E-2</v>
      </c>
      <c r="U60" s="2">
        <v>5.7271731597500812E-2</v>
      </c>
      <c r="V60" s="2">
        <v>-41.890998010706952</v>
      </c>
      <c r="W60" s="2">
        <v>4.7454600353196839E-2</v>
      </c>
      <c r="X60" s="12">
        <v>35.970360396457203</v>
      </c>
      <c r="Y60" s="13">
        <v>2.6215475537810142E-7</v>
      </c>
      <c r="Z60" s="12">
        <v>-79.09275495221064</v>
      </c>
      <c r="AA60" s="13">
        <v>3.6885206851405488E-7</v>
      </c>
      <c r="AB60" s="9">
        <v>382.58655689828714</v>
      </c>
      <c r="AC60" s="9">
        <v>1.4923256262812206</v>
      </c>
      <c r="AD60" s="9">
        <v>347.55</v>
      </c>
      <c r="AE60" s="2">
        <v>5.0949999999999998</v>
      </c>
      <c r="AF60" s="2">
        <v>3.0609740634005789</v>
      </c>
      <c r="AG60" s="2">
        <v>0.47263152974506839</v>
      </c>
      <c r="AH60" s="2">
        <v>1.8109999999999999</v>
      </c>
      <c r="AI60" s="2">
        <v>1.8210922190201768</v>
      </c>
      <c r="AJ60" s="12">
        <v>1.1366833807005938E-3</v>
      </c>
      <c r="AK60" s="2">
        <v>1.9910909221694744</v>
      </c>
      <c r="AL60" s="2">
        <v>0.16999870314929755</v>
      </c>
      <c r="AM60" s="24">
        <v>2.6807015584374163</v>
      </c>
      <c r="AN60" s="11">
        <v>291.364069917991</v>
      </c>
      <c r="AO60" s="11">
        <v>222.23479434634686</v>
      </c>
      <c r="AP60" s="11">
        <v>180.02875656025088</v>
      </c>
      <c r="AQ60" s="2">
        <v>17.364384250960768</v>
      </c>
      <c r="AR60" s="2">
        <v>19.777256098297766</v>
      </c>
      <c r="AS60" s="12">
        <v>0.15099478002143868</v>
      </c>
      <c r="AT60" s="4">
        <v>3</v>
      </c>
      <c r="AU60" s="4">
        <v>3</v>
      </c>
      <c r="AV60" s="11">
        <v>4</v>
      </c>
      <c r="AW60" s="11">
        <v>3</v>
      </c>
      <c r="AX60" s="11">
        <v>4</v>
      </c>
      <c r="AY60" s="11">
        <v>4</v>
      </c>
      <c r="AZ60" s="4">
        <v>4</v>
      </c>
      <c r="BA60" s="4">
        <v>16.059999999999999</v>
      </c>
      <c r="BB60" s="4">
        <v>9.15</v>
      </c>
      <c r="BC60" s="4">
        <v>175</v>
      </c>
      <c r="BD60" s="4">
        <v>10</v>
      </c>
      <c r="BE60" s="4">
        <v>0</v>
      </c>
      <c r="BF60" s="4">
        <v>60</v>
      </c>
      <c r="BG60" s="4">
        <v>2</v>
      </c>
      <c r="BH60" s="20">
        <v>0.22988818347208131</v>
      </c>
      <c r="BI60" s="2">
        <v>19.589346109415899</v>
      </c>
      <c r="BJ60" s="14">
        <v>1.5157682148769739E-4</v>
      </c>
      <c r="BK60" s="24">
        <v>35.548844277355379</v>
      </c>
      <c r="BL60" s="2">
        <v>0.9718143008482979</v>
      </c>
      <c r="BM60" s="4">
        <v>18</v>
      </c>
      <c r="BN60" s="4">
        <v>1599</v>
      </c>
      <c r="BO60" s="12">
        <v>1.0055105859409887</v>
      </c>
      <c r="BP60" s="11">
        <v>0.4295628637403005</v>
      </c>
      <c r="BQ60" s="11">
        <v>15.94</v>
      </c>
      <c r="BR60" s="11">
        <v>18.52</v>
      </c>
      <c r="BT60" s="11">
        <f t="shared" si="10"/>
        <v>17.774422138677689</v>
      </c>
      <c r="BU60" s="38">
        <v>0.6</v>
      </c>
      <c r="BV60" s="50">
        <f t="shared" si="11"/>
        <v>0.37517058595815017</v>
      </c>
      <c r="BW60" s="7">
        <f t="shared" si="12"/>
        <v>1.6131810917022482</v>
      </c>
      <c r="BX60" s="22">
        <f t="shared" si="13"/>
        <v>-37.471569006974967</v>
      </c>
      <c r="BY60" s="11">
        <v>-5.1675277730551271E-2</v>
      </c>
      <c r="BZ60" s="11">
        <v>102.95998703217512</v>
      </c>
      <c r="CA60" s="11">
        <v>8.9735552732988815</v>
      </c>
      <c r="CB60" s="11">
        <v>102.56820611552611</v>
      </c>
      <c r="CC60" s="11"/>
      <c r="CD60" s="21">
        <v>0.36220000000000002</v>
      </c>
      <c r="CE60" s="23">
        <v>0.67181246426529451</v>
      </c>
      <c r="CF60" s="48"/>
      <c r="CG60" s="7">
        <f t="shared" si="14"/>
        <v>0.3686852929790751</v>
      </c>
    </row>
    <row r="61" spans="1:85" ht="15" customHeight="1" x14ac:dyDescent="0.2">
      <c r="A61" s="4">
        <v>13</v>
      </c>
      <c r="B61" s="4">
        <v>5050611</v>
      </c>
      <c r="C61" s="4">
        <v>8</v>
      </c>
      <c r="D61" s="4">
        <v>82</v>
      </c>
      <c r="E61" s="4">
        <v>2.69</v>
      </c>
      <c r="F61" s="4">
        <v>3</v>
      </c>
      <c r="G61" s="2">
        <v>2.5194819335115417</v>
      </c>
      <c r="H61" s="10">
        <v>1.8191488095238146</v>
      </c>
      <c r="I61" s="11">
        <v>995.66546805347411</v>
      </c>
      <c r="J61" s="2">
        <v>-1.9363113620405572E-2</v>
      </c>
      <c r="K61" s="2">
        <v>-2.1013046725076254</v>
      </c>
      <c r="L61" s="2">
        <v>-6.8968453796617174E-3</v>
      </c>
      <c r="M61" s="2">
        <v>16.327852897473765</v>
      </c>
      <c r="N61" s="2">
        <v>0.60892988595602482</v>
      </c>
      <c r="O61" s="2">
        <v>5.3080246626433132</v>
      </c>
      <c r="P61" s="2">
        <v>0.1125824053381774</v>
      </c>
      <c r="Q61" s="2">
        <v>266.63923071321835</v>
      </c>
      <c r="R61" s="2">
        <v>-1.4100051269941622E-2</v>
      </c>
      <c r="S61" s="2">
        <v>4.4732562760703115E-2</v>
      </c>
      <c r="T61" s="2">
        <v>-0.32305949320605987</v>
      </c>
      <c r="U61" s="2">
        <v>0.12068374453447071</v>
      </c>
      <c r="V61" s="2">
        <v>-34.22243036925984</v>
      </c>
      <c r="W61" s="2">
        <v>-8.4939340596518767E-2</v>
      </c>
      <c r="X61" s="12">
        <v>35.970222368752829</v>
      </c>
      <c r="Y61" s="13">
        <v>4.4087538796708622E-7</v>
      </c>
      <c r="Z61" s="12">
        <v>-79.092927934130671</v>
      </c>
      <c r="AA61" s="13">
        <v>1.302181328714819E-6</v>
      </c>
      <c r="AB61" s="9">
        <v>381.55462050520032</v>
      </c>
      <c r="AC61" s="9">
        <v>1.7754742009525022</v>
      </c>
      <c r="AD61" s="9">
        <v>336.5</v>
      </c>
      <c r="AE61" s="2">
        <v>7.67</v>
      </c>
      <c r="AF61" s="2">
        <v>4.8527291666666645</v>
      </c>
      <c r="AG61" s="2">
        <v>0.82428364621374228</v>
      </c>
      <c r="AH61" s="2">
        <v>1.8160000000000001</v>
      </c>
      <c r="AI61" s="2">
        <v>1.8191488095238146</v>
      </c>
      <c r="AJ61" s="12">
        <v>1.0287791979999516E-3</v>
      </c>
      <c r="AK61" s="2">
        <v>2.247317236255566</v>
      </c>
      <c r="AL61" s="2">
        <v>0.42816842673175137</v>
      </c>
      <c r="AM61" s="24">
        <v>2.2296205351741545</v>
      </c>
      <c r="AN61" s="11">
        <v>290.89787518572683</v>
      </c>
      <c r="AO61" s="11">
        <v>221.53495823933949</v>
      </c>
      <c r="AP61" s="11">
        <v>180.52795451931911</v>
      </c>
      <c r="AQ61" s="2">
        <v>20.971065937676489</v>
      </c>
      <c r="AR61" s="2">
        <v>21.148238064691508</v>
      </c>
      <c r="AS61" s="12">
        <v>0.1504682288717713</v>
      </c>
      <c r="AT61" s="4">
        <v>2</v>
      </c>
      <c r="AU61" s="4">
        <v>2</v>
      </c>
      <c r="AV61" s="11">
        <v>3</v>
      </c>
      <c r="AW61" s="11">
        <v>3</v>
      </c>
      <c r="AX61" s="11">
        <v>4</v>
      </c>
      <c r="AY61" s="11">
        <v>3.5</v>
      </c>
      <c r="AZ61" s="4">
        <v>4</v>
      </c>
      <c r="BA61" s="4">
        <v>12.99</v>
      </c>
      <c r="BB61" s="4">
        <v>7.39</v>
      </c>
      <c r="BC61" s="4">
        <v>185</v>
      </c>
      <c r="BD61" s="4">
        <v>10</v>
      </c>
      <c r="BE61" s="4">
        <v>0</v>
      </c>
      <c r="BF61" s="4">
        <v>60</v>
      </c>
      <c r="BG61" s="4">
        <v>2</v>
      </c>
      <c r="BH61" s="20">
        <v>0.70033312398772685</v>
      </c>
      <c r="BI61" s="2">
        <v>15.679246976095602</v>
      </c>
      <c r="BJ61" s="14">
        <v>4.6242921933053294E-4</v>
      </c>
      <c r="BK61" s="24">
        <v>22.580760577094047</v>
      </c>
      <c r="BL61" s="2">
        <v>0.97346909394402281</v>
      </c>
      <c r="BM61" s="4">
        <v>19</v>
      </c>
      <c r="BN61" s="4">
        <v>1569</v>
      </c>
      <c r="BO61" s="12">
        <v>1.0049054608980952</v>
      </c>
      <c r="BP61" s="11">
        <v>0.20113797015695833</v>
      </c>
      <c r="BQ61" s="11">
        <v>16.05</v>
      </c>
      <c r="BR61" s="11">
        <v>17.2</v>
      </c>
      <c r="BT61" s="11">
        <f t="shared" si="10"/>
        <v>11.290380288547023</v>
      </c>
      <c r="BU61" s="38">
        <v>0.6</v>
      </c>
      <c r="BV61" s="50">
        <f t="shared" si="11"/>
        <v>0.6218858810036334</v>
      </c>
      <c r="BW61" s="7">
        <f t="shared" si="12"/>
        <v>1.6515976023237506</v>
      </c>
      <c r="BX61" s="22">
        <f t="shared" si="13"/>
        <v>3.6476468339389041</v>
      </c>
      <c r="BY61" s="11">
        <v>-0.75558196978076153</v>
      </c>
      <c r="BZ61" s="11">
        <v>81.99651880346471</v>
      </c>
      <c r="CA61" s="11">
        <v>-7.1467709053079753</v>
      </c>
      <c r="CB61" s="11">
        <v>81.687965243523138</v>
      </c>
      <c r="CC61" s="11"/>
      <c r="CD61" s="21">
        <v>0.62539999999999996</v>
      </c>
      <c r="CE61" s="23">
        <v>0.67558057705840957</v>
      </c>
      <c r="CF61" s="48"/>
      <c r="CG61" s="7">
        <f t="shared" si="14"/>
        <v>0.62364294050181668</v>
      </c>
    </row>
    <row r="62" spans="1:85" ht="15" customHeight="1" x14ac:dyDescent="0.2">
      <c r="A62" s="4">
        <v>14</v>
      </c>
      <c r="B62" s="4">
        <v>5050611</v>
      </c>
      <c r="C62" s="4">
        <v>9</v>
      </c>
      <c r="D62" s="4">
        <v>57</v>
      </c>
      <c r="E62" s="4">
        <v>2.69</v>
      </c>
      <c r="F62" s="4">
        <v>3</v>
      </c>
      <c r="G62" s="2">
        <v>2.7775103362625511</v>
      </c>
      <c r="H62" s="10">
        <v>1.8107226027397241</v>
      </c>
      <c r="I62" s="11">
        <v>994.23847997264409</v>
      </c>
      <c r="J62" s="2">
        <v>-0.35390564117842166</v>
      </c>
      <c r="K62" s="2">
        <v>-2.3852183174454877</v>
      </c>
      <c r="L62" s="2">
        <v>-4.8660935303202243E-2</v>
      </c>
      <c r="M62" s="2">
        <v>17.235715508387681</v>
      </c>
      <c r="N62" s="2">
        <v>1.5302236363344737</v>
      </c>
      <c r="O62" s="2">
        <v>6.676564162013368</v>
      </c>
      <c r="P62" s="2">
        <v>0.1789010410906729</v>
      </c>
      <c r="Q62" s="2">
        <v>297.16487547072904</v>
      </c>
      <c r="R62" s="2">
        <v>0.67812178368825238</v>
      </c>
      <c r="S62" s="2">
        <v>9.4324953856343999E-2</v>
      </c>
      <c r="T62" s="2">
        <v>-6.1612972493111151</v>
      </c>
      <c r="U62" s="2">
        <v>0.15924443496328158</v>
      </c>
      <c r="V62" s="2">
        <v>-41.022897487845704</v>
      </c>
      <c r="W62" s="2">
        <v>-0.80452988663280278</v>
      </c>
      <c r="X62" s="12">
        <v>35.970087853402774</v>
      </c>
      <c r="Y62" s="13">
        <v>3.3850060713080682E-7</v>
      </c>
      <c r="Z62" s="12">
        <v>-79.09315114248264</v>
      </c>
      <c r="AA62" s="13">
        <v>4.454520177697698E-7</v>
      </c>
      <c r="AB62" s="9">
        <v>379.79206590208685</v>
      </c>
      <c r="AC62" s="9">
        <v>1.8303232379057766</v>
      </c>
      <c r="AD62" s="9">
        <v>292.10000000000002</v>
      </c>
      <c r="AE62" s="2">
        <v>15.875999999999999</v>
      </c>
      <c r="AF62" s="2">
        <v>6.5177054794520553</v>
      </c>
      <c r="AG62" s="2">
        <v>2.0959837577995604</v>
      </c>
      <c r="AH62" s="2">
        <v>1.8049999999999999</v>
      </c>
      <c r="AI62" s="2">
        <v>1.8107226027397241</v>
      </c>
      <c r="AJ62" s="12">
        <v>1.1068838366767556E-3</v>
      </c>
      <c r="AK62" s="2">
        <v>2.2298466278671785</v>
      </c>
      <c r="AL62" s="2">
        <v>0.41912402512745439</v>
      </c>
      <c r="AM62" s="24">
        <v>2.6646563565211001</v>
      </c>
      <c r="AN62" s="11">
        <v>291.9938719616452</v>
      </c>
      <c r="AO62" s="11">
        <v>212.30013540672181</v>
      </c>
      <c r="AP62" s="11">
        <v>188.43966070316205</v>
      </c>
      <c r="AQ62" s="2">
        <v>24.001657982848403</v>
      </c>
      <c r="AR62" s="2">
        <v>25.157330585105917</v>
      </c>
      <c r="AS62" s="12">
        <v>0.1576917980684121</v>
      </c>
      <c r="AT62" s="4">
        <v>3</v>
      </c>
      <c r="AU62" s="4">
        <v>3</v>
      </c>
      <c r="AV62" s="11">
        <v>2</v>
      </c>
      <c r="AW62" s="11">
        <v>2</v>
      </c>
      <c r="AX62" s="11">
        <v>3</v>
      </c>
      <c r="AY62" s="11">
        <v>2.5</v>
      </c>
      <c r="AZ62" s="4">
        <v>3</v>
      </c>
      <c r="BA62" s="4">
        <v>11.36</v>
      </c>
      <c r="BB62" s="4">
        <v>6.21</v>
      </c>
      <c r="BC62" s="4">
        <v>195</v>
      </c>
      <c r="BD62" s="4">
        <v>10</v>
      </c>
      <c r="BE62" s="4">
        <v>0</v>
      </c>
      <c r="BF62" s="4">
        <v>60</v>
      </c>
      <c r="BG62" s="4">
        <v>2</v>
      </c>
      <c r="BH62" s="20">
        <v>0.96678773352282688</v>
      </c>
      <c r="BI62" s="2">
        <v>12.100442248561588</v>
      </c>
      <c r="BJ62" s="14">
        <v>6.3506132623375531E-4</v>
      </c>
      <c r="BK62" s="24">
        <v>12.082919734733659</v>
      </c>
      <c r="BL62" s="2">
        <v>0.96055179140038827</v>
      </c>
      <c r="BM62" s="4">
        <v>20</v>
      </c>
      <c r="BN62" s="4">
        <v>869</v>
      </c>
      <c r="BO62" s="12">
        <v>1.0055380012423893</v>
      </c>
      <c r="BP62" s="11">
        <v>0.30822499357741884</v>
      </c>
      <c r="BQ62" s="11">
        <v>16.670000000000002</v>
      </c>
      <c r="BR62" s="11">
        <v>19.079999999999998</v>
      </c>
      <c r="BT62" s="11">
        <f t="shared" si="10"/>
        <v>6.0414598673668296</v>
      </c>
      <c r="BU62" s="38">
        <v>0.6</v>
      </c>
      <c r="BV62" s="50">
        <f t="shared" si="11"/>
        <v>0.75008018074822369</v>
      </c>
      <c r="BW62" s="7">
        <f t="shared" si="12"/>
        <v>0.77616051271551045</v>
      </c>
      <c r="BX62" s="22">
        <f t="shared" si="13"/>
        <v>25.013363458037286</v>
      </c>
      <c r="BY62" s="11">
        <v>-8.365763321293926</v>
      </c>
      <c r="BZ62" s="11">
        <v>56.382745623569036</v>
      </c>
      <c r="CA62" s="11">
        <v>-14.752685570843688</v>
      </c>
      <c r="CB62" s="11">
        <v>55.057772098476896</v>
      </c>
      <c r="CC62" s="11"/>
      <c r="CD62" s="21">
        <v>0.88360000000000005</v>
      </c>
      <c r="CE62" s="23">
        <v>1.7591925018024515</v>
      </c>
      <c r="CF62" s="48"/>
      <c r="CG62" s="7">
        <f t="shared" si="14"/>
        <v>0.81684009037411187</v>
      </c>
    </row>
    <row r="63" spans="1:85" ht="15" customHeight="1" x14ac:dyDescent="0.2">
      <c r="A63" s="4">
        <v>15</v>
      </c>
      <c r="B63" s="4">
        <v>5050611</v>
      </c>
      <c r="C63" s="4">
        <v>10</v>
      </c>
      <c r="D63" s="4">
        <v>57</v>
      </c>
      <c r="E63" s="4">
        <v>2.69</v>
      </c>
      <c r="F63" s="4">
        <v>3</v>
      </c>
      <c r="G63" s="2">
        <v>2.6845867364056861</v>
      </c>
      <c r="H63" s="10">
        <v>1.8102754716981051</v>
      </c>
      <c r="I63" s="11">
        <v>993.8877966101137</v>
      </c>
      <c r="J63" s="2">
        <v>-0.31609701678460556</v>
      </c>
      <c r="K63" s="2">
        <v>-1.5308871382322746</v>
      </c>
      <c r="L63" s="2">
        <v>-1.3274791460074846E-2</v>
      </c>
      <c r="M63" s="2">
        <v>17.691354048964165</v>
      </c>
      <c r="N63" s="2">
        <v>0.81102512011369188</v>
      </c>
      <c r="O63" s="2">
        <v>2.7387810588163681</v>
      </c>
      <c r="P63" s="2">
        <v>9.1467719375034742E-2</v>
      </c>
      <c r="Q63" s="2">
        <v>313.19565903954765</v>
      </c>
      <c r="R63" s="2">
        <v>0.33930342235778815</v>
      </c>
      <c r="S63" s="2">
        <v>-7.4842970418551524E-4</v>
      </c>
      <c r="T63" s="2">
        <v>-5.6311051774895962</v>
      </c>
      <c r="U63" s="2">
        <v>4.1748865597303321E-2</v>
      </c>
      <c r="V63" s="2">
        <v>-27.063347065661532</v>
      </c>
      <c r="W63" s="2">
        <v>-0.15524276692903097</v>
      </c>
      <c r="X63" s="12">
        <v>35.970086619421451</v>
      </c>
      <c r="Y63" s="13">
        <v>3.7530195532902558E-7</v>
      </c>
      <c r="Z63" s="12">
        <v>-79.093151454489515</v>
      </c>
      <c r="AA63" s="13">
        <v>3.0598104144452195E-7</v>
      </c>
      <c r="AB63" s="9">
        <v>378.56429585687403</v>
      </c>
      <c r="AC63" s="9">
        <v>2.5720100206051333</v>
      </c>
      <c r="AD63" s="9">
        <v>265.5</v>
      </c>
      <c r="AE63" s="2">
        <v>10.558</v>
      </c>
      <c r="AF63" s="2">
        <v>5.8033999999999981</v>
      </c>
      <c r="AG63" s="2">
        <v>1.1858442741035786</v>
      </c>
      <c r="AH63" s="2">
        <v>1.8049999999999999</v>
      </c>
      <c r="AI63" s="2">
        <v>1.8102754716981051</v>
      </c>
      <c r="AJ63" s="12">
        <v>1.0990535977598969E-3</v>
      </c>
      <c r="AK63" s="2">
        <v>2.3075674199623402</v>
      </c>
      <c r="AL63" s="2">
        <v>0.49729194826423506</v>
      </c>
      <c r="AM63" s="24">
        <v>1.7735738794944715</v>
      </c>
      <c r="AN63" s="11">
        <v>292.62135593220216</v>
      </c>
      <c r="AO63" s="11">
        <v>242.32104155673252</v>
      </c>
      <c r="AP63" s="11">
        <v>191.66646034697368</v>
      </c>
      <c r="AQ63" s="2">
        <v>31.064342913223157</v>
      </c>
      <c r="AR63" s="2">
        <v>27.633345716018564</v>
      </c>
      <c r="AS63" s="12">
        <v>0.17037535887383332</v>
      </c>
      <c r="AT63" s="4">
        <v>2</v>
      </c>
      <c r="AU63" s="4">
        <v>2</v>
      </c>
      <c r="AV63" s="11">
        <v>1</v>
      </c>
      <c r="AW63" s="11">
        <v>1</v>
      </c>
      <c r="AX63" s="11">
        <v>3</v>
      </c>
      <c r="AY63" s="11">
        <v>2</v>
      </c>
      <c r="AZ63" s="4">
        <v>2</v>
      </c>
      <c r="BA63" s="4">
        <v>13.64</v>
      </c>
      <c r="BB63" s="4">
        <v>7.17</v>
      </c>
      <c r="BC63" s="4">
        <v>205</v>
      </c>
      <c r="BD63" s="4">
        <v>10</v>
      </c>
      <c r="BE63" s="4">
        <v>0</v>
      </c>
      <c r="BF63" s="4">
        <v>60</v>
      </c>
      <c r="BG63" s="4">
        <v>2</v>
      </c>
      <c r="BH63" s="20">
        <v>0.87431126470758103</v>
      </c>
      <c r="BI63" s="2">
        <v>20.933677362960388</v>
      </c>
      <c r="BJ63" s="14">
        <v>5.7288192187378046E-4</v>
      </c>
      <c r="BK63" s="24">
        <v>21.06041171772393</v>
      </c>
      <c r="BL63" s="2">
        <v>0.95538436430145179</v>
      </c>
      <c r="BM63" s="4">
        <v>21</v>
      </c>
      <c r="BN63" s="4">
        <v>839</v>
      </c>
      <c r="BO63" s="12">
        <v>1.006120181530094</v>
      </c>
      <c r="BP63" s="11">
        <v>0.46009870700737243</v>
      </c>
      <c r="BQ63" s="11">
        <v>16.89</v>
      </c>
      <c r="BR63" s="11">
        <v>19.77</v>
      </c>
      <c r="BT63" s="11">
        <f t="shared" si="10"/>
        <v>10.530205858861965</v>
      </c>
      <c r="BU63" s="38">
        <v>0.6</v>
      </c>
      <c r="BV63" s="50">
        <f t="shared" si="11"/>
        <v>0.62435099995603338</v>
      </c>
      <c r="BW63" s="7">
        <f t="shared" si="12"/>
        <v>1.4157905336484182</v>
      </c>
      <c r="BX63" s="22">
        <f t="shared" si="13"/>
        <v>4.0584999926722345</v>
      </c>
      <c r="BY63" s="11">
        <v>-11.526200608680517</v>
      </c>
      <c r="BZ63" s="11">
        <v>55.822456946362124</v>
      </c>
      <c r="CA63" s="11">
        <v>-24.089240919219861</v>
      </c>
      <c r="CB63" s="11">
        <v>51.659543861089055</v>
      </c>
      <c r="CC63" s="11"/>
      <c r="CD63" s="21">
        <v>0.6744</v>
      </c>
      <c r="CE63" s="23">
        <v>0.90459363957597172</v>
      </c>
      <c r="CF63" s="48"/>
      <c r="CG63" s="7">
        <f t="shared" si="14"/>
        <v>0.64937549997801669</v>
      </c>
    </row>
    <row r="64" spans="1:85" ht="15" customHeight="1" x14ac:dyDescent="0.2">
      <c r="A64" s="4">
        <v>16</v>
      </c>
      <c r="B64" s="4">
        <v>6061411</v>
      </c>
      <c r="C64" s="4">
        <v>1</v>
      </c>
      <c r="D64" s="4">
        <v>81</v>
      </c>
      <c r="E64" s="4">
        <v>2.69</v>
      </c>
      <c r="F64" s="4">
        <v>2</v>
      </c>
      <c r="G64" s="2">
        <v>2.6874242772069827</v>
      </c>
      <c r="H64" s="10">
        <v>1.764512437810942</v>
      </c>
      <c r="I64" s="11">
        <v>786.97893952571849</v>
      </c>
      <c r="J64" s="2">
        <v>0.48937207291545576</v>
      </c>
      <c r="K64" s="2">
        <v>-2.9409727555409284</v>
      </c>
      <c r="L64" s="2">
        <v>-1.4572461585120973E-2</v>
      </c>
      <c r="M64" s="2">
        <v>10.206133118092636</v>
      </c>
      <c r="N64" s="2">
        <v>0.95708470679320634</v>
      </c>
      <c r="O64" s="2">
        <v>9.8649103267290705</v>
      </c>
      <c r="P64" s="2">
        <v>0.12180274370359843</v>
      </c>
      <c r="Q64" s="2">
        <v>104.99784218303779</v>
      </c>
      <c r="R64" s="2">
        <v>-1.6133710752787074</v>
      </c>
      <c r="S64" s="2">
        <v>-3.9615481288559184E-2</v>
      </c>
      <c r="T64" s="2">
        <v>4.8477627677088515</v>
      </c>
      <c r="U64" s="2">
        <v>0.13557340310149818</v>
      </c>
      <c r="V64" s="2">
        <v>-29.777020569198211</v>
      </c>
      <c r="W64" s="2">
        <v>1.6741988637643972E-2</v>
      </c>
      <c r="X64" s="12">
        <v>42.802026479336796</v>
      </c>
      <c r="Y64" s="13">
        <v>6.4462668095319989E-7</v>
      </c>
      <c r="Z64" s="12">
        <v>-109.81615667880455</v>
      </c>
      <c r="AA64" s="13">
        <v>1.4780236502797482E-6</v>
      </c>
      <c r="AB64" s="9">
        <v>399.04498137340192</v>
      </c>
      <c r="AC64" s="9">
        <v>7.629450506211251</v>
      </c>
      <c r="AD64" s="9">
        <v>402.65000000000003</v>
      </c>
      <c r="AE64" s="2">
        <v>7.8049999999999997</v>
      </c>
      <c r="AF64" s="2">
        <v>4.3288606965174132</v>
      </c>
      <c r="AG64" s="2">
        <v>0.83537002746719147</v>
      </c>
      <c r="AH64" s="2">
        <v>1.756</v>
      </c>
      <c r="AI64" s="2">
        <v>1.764512437810942</v>
      </c>
      <c r="AJ64" s="12">
        <v>1.8091191908623221E-3</v>
      </c>
      <c r="AK64" s="2">
        <v>2.2609749161803188</v>
      </c>
      <c r="AL64" s="2">
        <v>0.49646247836937674</v>
      </c>
      <c r="AM64" s="24">
        <v>3.0968982254657327</v>
      </c>
      <c r="AN64" s="11">
        <v>285.19861542282445</v>
      </c>
      <c r="AO64" s="11">
        <v>298.80040255843585</v>
      </c>
      <c r="AP64" s="11">
        <v>170.55265411573282</v>
      </c>
      <c r="AQ64" s="2">
        <v>18.343879786338974</v>
      </c>
      <c r="AR64" s="2">
        <v>17.156924036528039</v>
      </c>
      <c r="AS64" s="12">
        <v>0.1126029202614611</v>
      </c>
      <c r="AT64" s="4">
        <v>3</v>
      </c>
      <c r="AU64" s="4">
        <v>3</v>
      </c>
      <c r="AV64" s="11">
        <v>4</v>
      </c>
      <c r="AW64" s="11">
        <v>4</v>
      </c>
      <c r="AX64" s="11">
        <v>5</v>
      </c>
      <c r="AY64" s="11">
        <v>4.5</v>
      </c>
      <c r="AZ64" s="4">
        <v>5</v>
      </c>
      <c r="BA64" s="4">
        <v>10.09</v>
      </c>
      <c r="BB64" s="4">
        <v>6.02</v>
      </c>
      <c r="BC64" s="4">
        <v>155</v>
      </c>
      <c r="BD64" s="4">
        <v>10</v>
      </c>
      <c r="BE64" s="4">
        <v>0</v>
      </c>
      <c r="BF64" s="4">
        <v>60</v>
      </c>
      <c r="BG64" s="4">
        <v>2</v>
      </c>
      <c r="BH64" s="20">
        <v>0.92291183939604071</v>
      </c>
      <c r="BI64" s="2">
        <v>14.120172787648865</v>
      </c>
      <c r="BJ64" s="14">
        <v>4.9129644177576745E-4</v>
      </c>
      <c r="BK64" s="24">
        <v>20.063572688163116</v>
      </c>
      <c r="BL64" s="2">
        <v>0.97023389369047719</v>
      </c>
      <c r="BM64" s="4">
        <v>16</v>
      </c>
      <c r="BN64" s="4">
        <v>1870</v>
      </c>
      <c r="BO64" s="12">
        <v>1.0065023554791523</v>
      </c>
      <c r="BP64" s="11">
        <v>0.91257458475424569</v>
      </c>
      <c r="BQ64" s="11">
        <v>8.92</v>
      </c>
      <c r="BR64" s="11">
        <v>14.74</v>
      </c>
      <c r="BT64" s="11">
        <f t="shared" si="10"/>
        <v>10.031786344081558</v>
      </c>
      <c r="BU64" s="38">
        <v>0.6</v>
      </c>
      <c r="BV64" s="50">
        <f t="shared" si="11"/>
        <v>0.58068297528849511</v>
      </c>
      <c r="BW64" s="7">
        <f t="shared" si="12"/>
        <v>1.9241458110090091</v>
      </c>
      <c r="BX64" s="22">
        <f t="shared" si="13"/>
        <v>-3.2195041185841453</v>
      </c>
      <c r="BY64" s="11">
        <v>13.295433309793953</v>
      </c>
      <c r="BZ64" s="11">
        <v>79.901385802155033</v>
      </c>
      <c r="CA64" s="11">
        <v>34.232079200996658</v>
      </c>
      <c r="CB64" s="11">
        <v>73.410930749968642</v>
      </c>
      <c r="CC64" s="11"/>
      <c r="CD64" s="21">
        <v>0.50239999999999996</v>
      </c>
      <c r="CE64" s="23">
        <v>0</v>
      </c>
      <c r="CF64" s="48"/>
      <c r="CG64" s="7">
        <f t="shared" si="14"/>
        <v>0.54154148764424748</v>
      </c>
    </row>
    <row r="65" spans="1:86" ht="15" customHeight="1" x14ac:dyDescent="0.2">
      <c r="A65" s="4">
        <v>17</v>
      </c>
      <c r="B65" s="4">
        <v>6061411</v>
      </c>
      <c r="C65" s="4">
        <v>3</v>
      </c>
      <c r="D65" s="4">
        <v>97.8</v>
      </c>
      <c r="E65" s="4">
        <v>2.69</v>
      </c>
      <c r="F65" s="4">
        <v>3</v>
      </c>
      <c r="G65" s="2">
        <v>2.0131999768132065</v>
      </c>
      <c r="H65" s="10">
        <v>1.7661733547351663</v>
      </c>
      <c r="I65" s="11">
        <v>786.85784156519549</v>
      </c>
      <c r="J65" s="2">
        <v>2.7019829178199441E-3</v>
      </c>
      <c r="K65" s="2">
        <v>-4.1459810161328381</v>
      </c>
      <c r="L65" s="2">
        <v>4.5073491119893087E-4</v>
      </c>
      <c r="M65" s="2">
        <v>11.454940667094245</v>
      </c>
      <c r="N65" s="2">
        <v>1.8734850369630467</v>
      </c>
      <c r="O65" s="2">
        <v>19.674811127083672</v>
      </c>
      <c r="P65" s="2">
        <v>0.19735743601747255</v>
      </c>
      <c r="Q65" s="2">
        <v>131.97398741180339</v>
      </c>
      <c r="R65" s="2">
        <v>-0.22054298755690085</v>
      </c>
      <c r="S65" s="2">
        <v>-7.8757104566652469E-2</v>
      </c>
      <c r="T65" s="2">
        <v>0.18311556960171266</v>
      </c>
      <c r="U65" s="2">
        <v>0.10104822032028013</v>
      </c>
      <c r="V65" s="2">
        <v>-47.445002117474864</v>
      </c>
      <c r="W65" s="2">
        <v>0.16299062809407641</v>
      </c>
      <c r="X65" s="12">
        <v>42.801939851306997</v>
      </c>
      <c r="Y65" s="13">
        <v>8.3545542020329813E-7</v>
      </c>
      <c r="Z65" s="12">
        <v>-109.81598621545423</v>
      </c>
      <c r="AA65" s="13">
        <v>8.3447482941804737E-7</v>
      </c>
      <c r="AB65" s="9">
        <v>398.71320517960334</v>
      </c>
      <c r="AC65" s="9">
        <v>10.921290939296821</v>
      </c>
      <c r="AD65" s="9">
        <v>623.6</v>
      </c>
      <c r="AE65" s="2">
        <v>3.5710000000000002</v>
      </c>
      <c r="AF65" s="2">
        <v>2.5836243980738369</v>
      </c>
      <c r="AG65" s="2">
        <v>0.23347472480082032</v>
      </c>
      <c r="AH65" s="2">
        <v>1.76</v>
      </c>
      <c r="AI65" s="2">
        <v>1.7661733547351663</v>
      </c>
      <c r="AJ65" s="12">
        <v>2.1077401716519555E-3</v>
      </c>
      <c r="AK65" s="2">
        <v>1.9285890795381817</v>
      </c>
      <c r="AL65" s="2">
        <v>0.16241572480301536</v>
      </c>
      <c r="AM65" s="24">
        <v>4.3502741907561786</v>
      </c>
      <c r="AN65" s="11">
        <v>286.40590923668583</v>
      </c>
      <c r="AO65" s="11">
        <v>292.74487820173766</v>
      </c>
      <c r="AP65" s="11">
        <v>179.96265969470119</v>
      </c>
      <c r="AQ65" s="2">
        <v>17.339466665308336</v>
      </c>
      <c r="AR65" s="2">
        <v>18.169491945174002</v>
      </c>
      <c r="AS65" s="12">
        <v>0.10212387948149501</v>
      </c>
      <c r="AT65" s="4">
        <v>5</v>
      </c>
      <c r="AU65" s="4">
        <v>5</v>
      </c>
      <c r="AV65" s="11">
        <v>4</v>
      </c>
      <c r="AW65" s="11">
        <v>4</v>
      </c>
      <c r="AX65" s="11">
        <v>6</v>
      </c>
      <c r="AY65" s="11">
        <v>5</v>
      </c>
      <c r="AZ65" s="4">
        <v>5</v>
      </c>
      <c r="BA65" s="4">
        <v>12.05</v>
      </c>
      <c r="BB65" s="4">
        <v>7.19</v>
      </c>
      <c r="BC65" s="4">
        <v>165</v>
      </c>
      <c r="BD65" s="4">
        <v>10</v>
      </c>
      <c r="BE65" s="4">
        <v>0</v>
      </c>
      <c r="BF65" s="4">
        <v>60</v>
      </c>
      <c r="BG65" s="4">
        <v>2</v>
      </c>
      <c r="BH65" s="20">
        <v>0.24702662207804033</v>
      </c>
      <c r="BI65" s="2">
        <v>18.894848267121848</v>
      </c>
      <c r="BJ65" s="14">
        <v>1.3092595989464692E-4</v>
      </c>
      <c r="BK65" s="24">
        <v>32.547729485932521</v>
      </c>
      <c r="BL65" s="2">
        <v>0.97098807319800362</v>
      </c>
      <c r="BM65" s="4">
        <v>17</v>
      </c>
      <c r="BN65" s="4">
        <v>3068</v>
      </c>
      <c r="BO65" s="12">
        <v>1.0063279596108565</v>
      </c>
      <c r="BP65" s="11">
        <v>0.87085161305566028</v>
      </c>
      <c r="BQ65" s="11">
        <v>9.83</v>
      </c>
      <c r="BR65" s="11">
        <v>14.72</v>
      </c>
      <c r="BT65" s="11">
        <f t="shared" si="10"/>
        <v>16.273864742966261</v>
      </c>
      <c r="BU65" s="38">
        <v>0.6</v>
      </c>
      <c r="BV65" s="50">
        <f t="shared" si="11"/>
        <v>0.31005534220172903</v>
      </c>
      <c r="BW65" s="7">
        <f t="shared" si="12"/>
        <v>1.8955475411039009</v>
      </c>
      <c r="BX65" s="22">
        <f t="shared" si="13"/>
        <v>-48.324109633045161</v>
      </c>
      <c r="BY65" s="11">
        <v>6.3737357808023601E-2</v>
      </c>
      <c r="BZ65" s="11">
        <v>97.799979230822018</v>
      </c>
      <c r="CA65" s="11">
        <v>25.312502611026527</v>
      </c>
      <c r="CB65" s="11">
        <v>94.467545811070877</v>
      </c>
      <c r="CC65" s="11"/>
      <c r="CD65" s="21">
        <v>0.3105</v>
      </c>
      <c r="CE65" s="23">
        <v>0.19952114924181963</v>
      </c>
      <c r="CF65" s="48"/>
      <c r="CG65" s="7">
        <f t="shared" si="14"/>
        <v>0.31027767110086452</v>
      </c>
    </row>
    <row r="66" spans="1:86" ht="15" customHeight="1" x14ac:dyDescent="0.2">
      <c r="A66" s="4">
        <v>18</v>
      </c>
      <c r="B66" s="4">
        <v>6061411</v>
      </c>
      <c r="C66" s="4">
        <v>4</v>
      </c>
      <c r="D66" s="4">
        <v>65.400000000000006</v>
      </c>
      <c r="E66" s="4">
        <v>2.69</v>
      </c>
      <c r="F66" s="4">
        <v>3</v>
      </c>
      <c r="G66" s="2">
        <v>2.8011524698632755</v>
      </c>
      <c r="H66" s="10">
        <v>1.7613820058996823</v>
      </c>
      <c r="I66" s="11">
        <v>786.80202020203865</v>
      </c>
      <c r="J66" s="2">
        <v>1.4818388859676678E-3</v>
      </c>
      <c r="K66" s="2">
        <v>-5.3265618255769347</v>
      </c>
      <c r="L66" s="2">
        <v>-3.1340199710133318E-4</v>
      </c>
      <c r="M66" s="2">
        <v>12.179674113396713</v>
      </c>
      <c r="N66" s="2">
        <v>2.0322531828232853</v>
      </c>
      <c r="O66" s="2">
        <v>30.818949125301859</v>
      </c>
      <c r="P66" s="2">
        <v>0.24382899026015473</v>
      </c>
      <c r="Q66" s="2">
        <v>149.19150080365799</v>
      </c>
      <c r="R66" s="2">
        <v>0.92958647200446487</v>
      </c>
      <c r="S66" s="2">
        <v>-7.4446985439648797E-2</v>
      </c>
      <c r="T66" s="2">
        <v>-0.17257799704313825</v>
      </c>
      <c r="U66" s="2">
        <v>0.11297111241121911</v>
      </c>
      <c r="V66" s="2">
        <v>-64.718618848593621</v>
      </c>
      <c r="W66" s="2">
        <v>0.178147246500063</v>
      </c>
      <c r="X66" s="12">
        <v>42.802086986203008</v>
      </c>
      <c r="Y66" s="13">
        <v>1.0071281217436389E-6</v>
      </c>
      <c r="Z66" s="12">
        <v>-109.8163249454866</v>
      </c>
      <c r="AA66" s="13">
        <v>2.5226325133473689E-6</v>
      </c>
      <c r="AB66" s="9">
        <v>391.49569851802499</v>
      </c>
      <c r="AC66" s="9">
        <v>5.3318605203791316</v>
      </c>
      <c r="AD66" s="9">
        <v>678.15000000000009</v>
      </c>
      <c r="AE66" s="2">
        <v>5.4829999999999997</v>
      </c>
      <c r="AF66" s="2">
        <v>4.1119380530973491</v>
      </c>
      <c r="AG66" s="2">
        <v>0.23214037608122925</v>
      </c>
      <c r="AH66" s="2">
        <v>1.7549999999999999</v>
      </c>
      <c r="AI66" s="2">
        <v>1.7613820058996823</v>
      </c>
      <c r="AJ66" s="12">
        <v>1.425687774615787E-3</v>
      </c>
      <c r="AK66" s="2">
        <v>2.3021562338715218</v>
      </c>
      <c r="AL66" s="2">
        <v>0.54077422797183949</v>
      </c>
      <c r="AM66" s="24">
        <v>5.5232389654379945</v>
      </c>
      <c r="AN66" s="11">
        <v>287.0454508589533</v>
      </c>
      <c r="AO66" s="11">
        <v>292.87384279424998</v>
      </c>
      <c r="AP66" s="11">
        <v>179.98406042858494</v>
      </c>
      <c r="AQ66" s="2">
        <v>15.246768409463238</v>
      </c>
      <c r="AR66" s="2">
        <v>16.111449883657261</v>
      </c>
      <c r="AS66" s="12">
        <v>8.9405607785747937E-2</v>
      </c>
      <c r="AT66" s="4">
        <v>6</v>
      </c>
      <c r="AU66" s="4">
        <v>6</v>
      </c>
      <c r="AV66" s="11">
        <v>5</v>
      </c>
      <c r="AW66" s="11">
        <v>4</v>
      </c>
      <c r="AX66" s="11">
        <v>6</v>
      </c>
      <c r="AY66" s="11">
        <v>5.5</v>
      </c>
      <c r="AZ66" s="4">
        <v>6</v>
      </c>
      <c r="BA66" s="4">
        <v>6.83</v>
      </c>
      <c r="BB66" s="4">
        <v>4.0199999999999996</v>
      </c>
      <c r="BC66" s="4">
        <v>165</v>
      </c>
      <c r="BD66" s="4">
        <v>10</v>
      </c>
      <c r="BE66" s="4">
        <v>0</v>
      </c>
      <c r="BF66" s="4">
        <v>60</v>
      </c>
      <c r="BG66" s="4">
        <v>2</v>
      </c>
      <c r="BH66" s="20">
        <v>1.0397704639635932</v>
      </c>
      <c r="BI66" s="2">
        <v>13.720663038906906</v>
      </c>
      <c r="BJ66" s="14">
        <v>5.4981929724378384E-4</v>
      </c>
      <c r="BK66" s="24">
        <v>15.736661933288335</v>
      </c>
      <c r="BL66" s="2">
        <v>0.99812054569284725</v>
      </c>
      <c r="BM66" s="4">
        <v>17</v>
      </c>
      <c r="BN66" s="4">
        <v>3349</v>
      </c>
      <c r="BO66" s="12">
        <v>1.0060133133747413</v>
      </c>
      <c r="BP66" s="11">
        <v>0.92038130789532502</v>
      </c>
      <c r="BQ66" s="11">
        <v>10.44</v>
      </c>
      <c r="BR66" s="11">
        <v>15.88</v>
      </c>
      <c r="BT66" s="11">
        <f t="shared" si="10"/>
        <v>7.8683309666441676</v>
      </c>
      <c r="BU66" s="38">
        <v>0.6</v>
      </c>
      <c r="BV66" s="50">
        <f t="shared" si="11"/>
        <v>0.52389162119991028</v>
      </c>
      <c r="BW66" s="7">
        <f t="shared" si="12"/>
        <v>2.3625985353693255</v>
      </c>
      <c r="BX66" s="22">
        <f t="shared" si="13"/>
        <v>-12.684729800014949</v>
      </c>
      <c r="BY66" s="11">
        <v>1.8194149132052487E-2</v>
      </c>
      <c r="BZ66" s="11">
        <v>65.399997469212011</v>
      </c>
      <c r="CA66" s="11">
        <v>16.926765549704857</v>
      </c>
      <c r="CB66" s="11">
        <v>63.17154903930507</v>
      </c>
      <c r="CC66" s="11"/>
      <c r="CD66" s="21">
        <v>0.60229999999999995</v>
      </c>
      <c r="CE66" s="23">
        <v>1.8517157763244911</v>
      </c>
      <c r="CF66" s="48"/>
      <c r="CG66" s="7">
        <f t="shared" si="14"/>
        <v>0.56309581059995506</v>
      </c>
    </row>
    <row r="67" spans="1:86" ht="15" customHeight="1" x14ac:dyDescent="0.2">
      <c r="A67" s="4">
        <v>19</v>
      </c>
      <c r="B67" s="4">
        <v>6061411</v>
      </c>
      <c r="C67" s="4">
        <v>5</v>
      </c>
      <c r="D67" s="4">
        <v>41</v>
      </c>
      <c r="E67" s="4">
        <v>2.69</v>
      </c>
      <c r="F67" s="4">
        <v>3</v>
      </c>
      <c r="G67" s="2">
        <v>3.0499259075279639</v>
      </c>
      <c r="H67" s="10">
        <v>1.7700529695023997</v>
      </c>
      <c r="I67" s="11">
        <v>786.71512429830341</v>
      </c>
      <c r="J67" s="2">
        <v>-1.7040170283809527E-3</v>
      </c>
      <c r="K67" s="2">
        <v>-6.1226453707102921</v>
      </c>
      <c r="L67" s="2">
        <v>-1.0598046638706449E-4</v>
      </c>
      <c r="M67" s="2">
        <v>12.780723336006387</v>
      </c>
      <c r="N67" s="2">
        <v>4.0709637309563238</v>
      </c>
      <c r="O67" s="2">
        <v>39.202523554584751</v>
      </c>
      <c r="P67" s="2">
        <v>0.38616583394553183</v>
      </c>
      <c r="Q67" s="2">
        <v>164.07907178829367</v>
      </c>
      <c r="R67" s="2">
        <v>0.12888294286328703</v>
      </c>
      <c r="S67" s="2">
        <v>-0.14744627072897393</v>
      </c>
      <c r="T67" s="2">
        <v>1.4315317812294974E-2</v>
      </c>
      <c r="U67" s="2">
        <v>0.2711480933241478</v>
      </c>
      <c r="V67" s="2">
        <v>-77.79660057305378</v>
      </c>
      <c r="W67" s="2">
        <v>0.2216155667332867</v>
      </c>
      <c r="X67" s="12">
        <v>42.802203420300003</v>
      </c>
      <c r="Y67" s="13">
        <v>4.5652015631113632E-7</v>
      </c>
      <c r="Z67" s="12">
        <v>-109.81657702112096</v>
      </c>
      <c r="AA67" s="13">
        <v>5.1725909493877388E-7</v>
      </c>
      <c r="AB67" s="9">
        <v>387.72941275060077</v>
      </c>
      <c r="AC67" s="9">
        <v>3.8040497670151536</v>
      </c>
      <c r="AD67" s="9">
        <v>623.5</v>
      </c>
      <c r="AE67" s="2">
        <v>5.407</v>
      </c>
      <c r="AF67" s="2">
        <v>4.2060802568218305</v>
      </c>
      <c r="AG67" s="2">
        <v>0.24585800932867585</v>
      </c>
      <c r="AH67" s="2">
        <v>1.762</v>
      </c>
      <c r="AI67" s="2">
        <v>1.7700529695023997</v>
      </c>
      <c r="AJ67" s="12">
        <v>2.6799397718494399E-3</v>
      </c>
      <c r="AK67" s="2">
        <v>2.562848596631937</v>
      </c>
      <c r="AL67" s="2">
        <v>0.79279562712953733</v>
      </c>
      <c r="AM67" s="24">
        <v>6.4373285055115819</v>
      </c>
      <c r="AN67" s="11">
        <v>287.70238973536379</v>
      </c>
      <c r="AO67" s="11">
        <v>287.46407629703657</v>
      </c>
      <c r="AP67" s="11">
        <v>180.01594620892476</v>
      </c>
      <c r="AQ67" s="2">
        <v>17.087674805103838</v>
      </c>
      <c r="AR67" s="2">
        <v>17.881299093553658</v>
      </c>
      <c r="AS67" s="12">
        <v>9.6538080442092639E-2</v>
      </c>
      <c r="AT67" s="4">
        <v>7</v>
      </c>
      <c r="AU67" s="4">
        <v>7</v>
      </c>
      <c r="AV67" s="11">
        <v>4</v>
      </c>
      <c r="AW67" s="11">
        <v>4</v>
      </c>
      <c r="AX67" s="11">
        <v>6</v>
      </c>
      <c r="AY67" s="11">
        <v>5</v>
      </c>
      <c r="AZ67" s="4">
        <v>5</v>
      </c>
      <c r="BA67" s="4">
        <v>5.46</v>
      </c>
      <c r="BB67" s="4">
        <v>3.29</v>
      </c>
      <c r="BC67" s="4">
        <v>175</v>
      </c>
      <c r="BD67" s="4">
        <v>10</v>
      </c>
      <c r="BE67" s="4">
        <v>0</v>
      </c>
      <c r="BF67" s="4">
        <v>60</v>
      </c>
      <c r="BG67" s="4">
        <v>2</v>
      </c>
      <c r="BH67" s="20">
        <v>1.2798729380255645</v>
      </c>
      <c r="BI67" s="2">
        <v>14.606066119074091</v>
      </c>
      <c r="BJ67" s="14">
        <v>6.7516293185503886E-4</v>
      </c>
      <c r="BK67" s="24">
        <v>10.508854353362862</v>
      </c>
      <c r="BL67" s="2">
        <v>0.99609082982651131</v>
      </c>
      <c r="BM67" s="4">
        <v>18</v>
      </c>
      <c r="BN67" s="4">
        <v>3098</v>
      </c>
      <c r="BO67" s="12">
        <v>1.0061961386264726</v>
      </c>
      <c r="BP67" s="11">
        <v>0.85571111772776565</v>
      </c>
      <c r="BQ67" s="11">
        <v>10.88</v>
      </c>
      <c r="BR67" s="11">
        <v>15.96</v>
      </c>
      <c r="BT67" s="11">
        <f t="shared" si="10"/>
        <v>5.254427176681431</v>
      </c>
      <c r="BU67" s="38">
        <v>0.6</v>
      </c>
      <c r="BV67" s="50">
        <f t="shared" si="11"/>
        <v>0.49055046002307406</v>
      </c>
      <c r="BW67" s="7">
        <f t="shared" si="12"/>
        <v>1.5079116516336903</v>
      </c>
      <c r="BX67" s="22">
        <f t="shared" si="13"/>
        <v>-18.241589996154321</v>
      </c>
      <c r="BY67" s="11">
        <v>-1.1410867659551472E-2</v>
      </c>
      <c r="BZ67" s="11">
        <v>40.999998412098741</v>
      </c>
      <c r="CA67" s="11">
        <v>3.5733854526539837</v>
      </c>
      <c r="CB67" s="11">
        <v>40.843982621761569</v>
      </c>
      <c r="CC67" s="11"/>
      <c r="CD67" s="21">
        <v>0.74980000000000002</v>
      </c>
      <c r="CE67" s="23">
        <v>1.5982100047946299</v>
      </c>
      <c r="CF67" s="48"/>
      <c r="CG67" s="7">
        <f t="shared" si="14"/>
        <v>0.62017523001153707</v>
      </c>
    </row>
    <row r="68" spans="1:86" ht="15" customHeight="1" x14ac:dyDescent="0.2">
      <c r="A68" s="4">
        <v>20</v>
      </c>
      <c r="B68" s="4">
        <v>6061411</v>
      </c>
      <c r="C68" s="4">
        <v>6</v>
      </c>
      <c r="D68" s="4">
        <v>92.9</v>
      </c>
      <c r="E68" s="4">
        <v>2.69</v>
      </c>
      <c r="F68" s="4">
        <v>3</v>
      </c>
      <c r="G68" s="2">
        <v>2.231337111684045</v>
      </c>
      <c r="H68" s="10">
        <v>1.7655141955836038</v>
      </c>
      <c r="I68" s="11">
        <v>786.68194138031276</v>
      </c>
      <c r="J68" s="2">
        <v>2.1409144723523307E-15</v>
      </c>
      <c r="K68" s="2">
        <v>-7.0081815547258355</v>
      </c>
      <c r="L68" s="2">
        <v>-8.2247651977923369E-17</v>
      </c>
      <c r="M68" s="2">
        <v>13.068609360226981</v>
      </c>
      <c r="N68" s="2">
        <v>2.5103863135628095</v>
      </c>
      <c r="O68" s="2">
        <v>51.125681590101387</v>
      </c>
      <c r="P68" s="2">
        <v>0.39641009822688611</v>
      </c>
      <c r="Q68" s="2">
        <v>171.63166469429737</v>
      </c>
      <c r="R68" s="2">
        <v>0.10781076031146967</v>
      </c>
      <c r="S68" s="2">
        <v>-2.3458367458012799E-2</v>
      </c>
      <c r="T68" s="2">
        <v>3.2675700123284274E-2</v>
      </c>
      <c r="U68" s="2">
        <v>0.28407420128874833</v>
      </c>
      <c r="V68" s="2">
        <v>-90.943711986706404</v>
      </c>
      <c r="W68" s="2">
        <v>0.23824884818341227</v>
      </c>
      <c r="X68" s="12">
        <v>42.801956985414407</v>
      </c>
      <c r="Y68" s="13">
        <v>8.3447664693349659E-7</v>
      </c>
      <c r="Z68" s="12">
        <v>-109.81603752839484</v>
      </c>
      <c r="AA68" s="13">
        <v>8.3807257489503103E-7</v>
      </c>
      <c r="AB68" s="9">
        <v>386.42370233217622</v>
      </c>
      <c r="AC68" s="9">
        <v>3.9367506167846278</v>
      </c>
      <c r="AD68" s="9">
        <v>634.6</v>
      </c>
      <c r="AE68" s="2">
        <v>3.1459999999999999</v>
      </c>
      <c r="AF68" s="2">
        <v>2.7428470031545777</v>
      </c>
      <c r="AG68" s="2">
        <v>0.10998023777172627</v>
      </c>
      <c r="AH68" s="2">
        <v>1.76</v>
      </c>
      <c r="AI68" s="2">
        <v>1.7655141955836038</v>
      </c>
      <c r="AJ68" s="12">
        <v>1.4529874654107598E-3</v>
      </c>
      <c r="AK68" s="2">
        <v>2.0653330444374407</v>
      </c>
      <c r="AL68" s="2">
        <v>0.29981884885383692</v>
      </c>
      <c r="AM68" s="24">
        <v>7.1793211784458597</v>
      </c>
      <c r="AN68" s="11">
        <v>287.98416325243375</v>
      </c>
      <c r="AO68" s="11">
        <v>293.60531715413987</v>
      </c>
      <c r="AP68" s="11">
        <v>179.99999999999997</v>
      </c>
      <c r="AQ68" s="2">
        <v>12.423104382119623</v>
      </c>
      <c r="AR68" s="2">
        <v>12.503008740185406</v>
      </c>
      <c r="AS68" s="12">
        <v>8.7701310234349711E-2</v>
      </c>
      <c r="AT68" s="4">
        <v>7</v>
      </c>
      <c r="AU68" s="4">
        <v>7</v>
      </c>
      <c r="AV68" s="11">
        <v>5</v>
      </c>
      <c r="AW68" s="11">
        <v>5</v>
      </c>
      <c r="AX68" s="11">
        <v>6</v>
      </c>
      <c r="AY68" s="11">
        <v>5.5</v>
      </c>
      <c r="AZ68" s="4">
        <v>6</v>
      </c>
      <c r="BA68" s="4">
        <v>9.52</v>
      </c>
      <c r="BB68" s="4">
        <v>5.55</v>
      </c>
      <c r="BC68" s="4">
        <v>165</v>
      </c>
      <c r="BD68" s="4">
        <v>10</v>
      </c>
      <c r="BE68" s="4">
        <v>0</v>
      </c>
      <c r="BF68" s="4">
        <v>60</v>
      </c>
      <c r="BG68" s="4">
        <v>2</v>
      </c>
      <c r="BH68" s="20">
        <v>0.46582291610044113</v>
      </c>
      <c r="BI68" s="2">
        <v>14.628023552883047</v>
      </c>
      <c r="BJ68" s="14">
        <v>2.4548170374780366E-4</v>
      </c>
      <c r="BK68" s="24">
        <v>23.847713727791103</v>
      </c>
      <c r="BL68" s="2">
        <v>0.98983162241737566</v>
      </c>
      <c r="BM68" s="4">
        <v>17</v>
      </c>
      <c r="BN68" s="4">
        <v>3834</v>
      </c>
      <c r="BO68" s="12">
        <v>1.0061685503124806</v>
      </c>
      <c r="BP68" s="11">
        <v>0.91824861453751638</v>
      </c>
      <c r="BQ68" s="11">
        <v>11.08</v>
      </c>
      <c r="BR68" s="11">
        <v>16.43</v>
      </c>
      <c r="BT68" s="11">
        <f t="shared" si="10"/>
        <v>11.923856863895551</v>
      </c>
      <c r="BU68" s="38">
        <v>0.6</v>
      </c>
      <c r="BV68" s="50">
        <f t="shared" si="11"/>
        <v>0.58507740551102638</v>
      </c>
      <c r="BW68" s="7">
        <f t="shared" si="12"/>
        <v>3.148813212868061</v>
      </c>
      <c r="BX68" s="22">
        <f t="shared" si="13"/>
        <v>-2.4870990814955993</v>
      </c>
      <c r="BY68" s="11">
        <v>5.6908145730505399E-15</v>
      </c>
      <c r="BZ68" s="11">
        <v>92.9</v>
      </c>
      <c r="CA68" s="11">
        <v>24.044289290024178</v>
      </c>
      <c r="CB68" s="11">
        <v>89.734509262254448</v>
      </c>
      <c r="CC68" s="11"/>
      <c r="CD68" s="21">
        <v>0.51149999999999995</v>
      </c>
      <c r="CE68" s="23">
        <v>1.8143261074458059</v>
      </c>
      <c r="CF68" s="48"/>
      <c r="CG68" s="7">
        <f t="shared" si="14"/>
        <v>0.54828870275551322</v>
      </c>
    </row>
    <row r="70" spans="1:86" ht="15" customHeight="1" x14ac:dyDescent="0.2">
      <c r="A70" s="36" t="s">
        <v>87</v>
      </c>
      <c r="G70" s="2"/>
      <c r="H70" s="10"/>
      <c r="I70" s="11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12"/>
      <c r="Z70" s="12"/>
      <c r="AE70" s="2"/>
      <c r="AF70" s="2"/>
      <c r="AG70" s="2"/>
      <c r="AH70" s="2"/>
      <c r="AI70" s="2"/>
      <c r="AK70" s="2"/>
      <c r="AL70" s="2"/>
      <c r="AM70" s="24"/>
      <c r="AN70" s="11"/>
      <c r="AO70" s="11"/>
      <c r="AP70" s="11"/>
      <c r="AQ70" s="2"/>
      <c r="AR70" s="2"/>
      <c r="AS70" s="12"/>
      <c r="BA70" s="4"/>
      <c r="BB70" s="4"/>
      <c r="BC70" s="4"/>
      <c r="BI70" s="2"/>
      <c r="BJ70" s="14"/>
      <c r="BK70" s="24"/>
      <c r="BL70" s="2"/>
      <c r="BO70" s="12"/>
      <c r="BV70" s="50"/>
      <c r="BW70" s="7"/>
      <c r="BY70" s="11"/>
      <c r="BZ70" s="11"/>
      <c r="CA70" s="11"/>
      <c r="CB70" s="11"/>
      <c r="CC70" s="11"/>
      <c r="CD70" s="21"/>
      <c r="CE70" s="23"/>
      <c r="CF70" s="48"/>
    </row>
    <row r="71" spans="1:86" s="34" customFormat="1" ht="67.5" customHeight="1" x14ac:dyDescent="0.2">
      <c r="A71" s="3" t="s">
        <v>80</v>
      </c>
      <c r="B71" s="31" t="s">
        <v>0</v>
      </c>
      <c r="C71" s="31" t="s">
        <v>1</v>
      </c>
      <c r="D71" s="8" t="s">
        <v>2</v>
      </c>
      <c r="E71" s="31" t="s">
        <v>3</v>
      </c>
      <c r="F71" s="31" t="s">
        <v>4</v>
      </c>
      <c r="G71" s="31" t="s">
        <v>60</v>
      </c>
      <c r="H71" s="31" t="s">
        <v>61</v>
      </c>
      <c r="I71" s="31" t="s">
        <v>5</v>
      </c>
      <c r="J71" s="1" t="s">
        <v>6</v>
      </c>
      <c r="K71" s="1" t="s">
        <v>7</v>
      </c>
      <c r="L71" s="1" t="s">
        <v>8</v>
      </c>
      <c r="M71" s="1" t="s">
        <v>9</v>
      </c>
      <c r="N71" s="1" t="s">
        <v>62</v>
      </c>
      <c r="O71" s="1" t="s">
        <v>63</v>
      </c>
      <c r="P71" s="1" t="s">
        <v>64</v>
      </c>
      <c r="Q71" s="1" t="s">
        <v>65</v>
      </c>
      <c r="R71" s="1" t="s">
        <v>10</v>
      </c>
      <c r="S71" s="1" t="s">
        <v>11</v>
      </c>
      <c r="T71" s="1" t="s">
        <v>12</v>
      </c>
      <c r="U71" s="1" t="s">
        <v>13</v>
      </c>
      <c r="V71" s="1" t="s">
        <v>14</v>
      </c>
      <c r="W71" s="1" t="s">
        <v>15</v>
      </c>
      <c r="X71" s="31" t="s">
        <v>16</v>
      </c>
      <c r="Y71" s="32" t="s">
        <v>77</v>
      </c>
      <c r="Z71" s="31" t="s">
        <v>17</v>
      </c>
      <c r="AA71" s="32" t="s">
        <v>76</v>
      </c>
      <c r="AB71" s="8" t="s">
        <v>72</v>
      </c>
      <c r="AC71" s="8" t="s">
        <v>73</v>
      </c>
      <c r="AD71" s="8" t="s">
        <v>67</v>
      </c>
      <c r="AE71" s="31" t="s">
        <v>68</v>
      </c>
      <c r="AF71" s="31" t="s">
        <v>69</v>
      </c>
      <c r="AG71" s="31" t="s">
        <v>70</v>
      </c>
      <c r="AH71" s="31" t="s">
        <v>71</v>
      </c>
      <c r="AI71" s="31" t="s">
        <v>74</v>
      </c>
      <c r="AJ71" s="19" t="s">
        <v>75</v>
      </c>
      <c r="AK71" s="31" t="s">
        <v>18</v>
      </c>
      <c r="AL71" s="31" t="s">
        <v>19</v>
      </c>
      <c r="AM71" s="31" t="s">
        <v>20</v>
      </c>
      <c r="AN71" s="31" t="s">
        <v>21</v>
      </c>
      <c r="AO71" s="31" t="s">
        <v>22</v>
      </c>
      <c r="AP71" s="31" t="s">
        <v>23</v>
      </c>
      <c r="AQ71" s="31" t="s">
        <v>24</v>
      </c>
      <c r="AR71" s="31" t="s">
        <v>25</v>
      </c>
      <c r="AS71" s="19" t="s">
        <v>26</v>
      </c>
      <c r="AT71" s="31" t="s">
        <v>27</v>
      </c>
      <c r="AU71" s="31" t="s">
        <v>28</v>
      </c>
      <c r="AV71" s="31" t="s">
        <v>29</v>
      </c>
      <c r="AW71" s="31" t="s">
        <v>30</v>
      </c>
      <c r="AX71" s="31" t="s">
        <v>31</v>
      </c>
      <c r="AY71" s="31" t="s">
        <v>32</v>
      </c>
      <c r="AZ71" s="31" t="s">
        <v>33</v>
      </c>
      <c r="BA71" s="1" t="s">
        <v>34</v>
      </c>
      <c r="BB71" s="1" t="s">
        <v>35</v>
      </c>
      <c r="BC71" s="1" t="s">
        <v>36</v>
      </c>
      <c r="BD71" s="1" t="s">
        <v>37</v>
      </c>
      <c r="BE71" s="1" t="s">
        <v>38</v>
      </c>
      <c r="BF71" s="1" t="s">
        <v>39</v>
      </c>
      <c r="BG71" s="1" t="s">
        <v>40</v>
      </c>
      <c r="BH71" s="42" t="s">
        <v>41</v>
      </c>
      <c r="BI71" s="31" t="s">
        <v>42</v>
      </c>
      <c r="BJ71" s="33" t="s">
        <v>66</v>
      </c>
      <c r="BK71" s="1" t="s">
        <v>43</v>
      </c>
      <c r="BL71" s="1" t="s">
        <v>44</v>
      </c>
      <c r="BM71" s="8" t="s">
        <v>45</v>
      </c>
      <c r="BN71" s="8" t="s">
        <v>46</v>
      </c>
      <c r="BO71" s="31" t="s">
        <v>47</v>
      </c>
      <c r="BP71" s="31" t="s">
        <v>48</v>
      </c>
      <c r="BQ71" s="31" t="s">
        <v>49</v>
      </c>
      <c r="BR71" s="31" t="s">
        <v>50</v>
      </c>
      <c r="BS71" s="31"/>
      <c r="BT71" s="31" t="s">
        <v>51</v>
      </c>
      <c r="BU71" s="37" t="s">
        <v>79</v>
      </c>
      <c r="BV71" s="44" t="s">
        <v>58</v>
      </c>
      <c r="BW71" s="1" t="s">
        <v>52</v>
      </c>
      <c r="BX71" s="35" t="s">
        <v>82</v>
      </c>
      <c r="BY71" s="8" t="s">
        <v>53</v>
      </c>
      <c r="BZ71" s="8" t="s">
        <v>54</v>
      </c>
      <c r="CA71" s="8" t="s">
        <v>55</v>
      </c>
      <c r="CB71" s="8" t="s">
        <v>56</v>
      </c>
      <c r="CC71" s="8" t="s">
        <v>78</v>
      </c>
      <c r="CD71" s="1" t="s">
        <v>57</v>
      </c>
      <c r="CE71" s="31" t="s">
        <v>81</v>
      </c>
      <c r="CF71" s="47"/>
      <c r="CG71" s="1" t="s">
        <v>59</v>
      </c>
      <c r="CH71" s="35"/>
    </row>
    <row r="72" spans="1:86" ht="15" customHeight="1" x14ac:dyDescent="0.2">
      <c r="A72" s="4">
        <v>1</v>
      </c>
      <c r="B72" s="4">
        <v>4042011</v>
      </c>
      <c r="C72" s="4">
        <v>1</v>
      </c>
      <c r="D72" s="4">
        <v>40.450000000000003</v>
      </c>
      <c r="E72" s="4">
        <v>2.69</v>
      </c>
      <c r="F72" s="4">
        <v>3</v>
      </c>
      <c r="G72" s="2">
        <v>2.9083267269999999</v>
      </c>
      <c r="H72" s="10">
        <v>1.736820561</v>
      </c>
      <c r="I72" s="11">
        <v>995.67834530000005</v>
      </c>
      <c r="J72" s="2">
        <v>-0.33930172060000002</v>
      </c>
      <c r="K72" s="2">
        <v>3.1299373109999999</v>
      </c>
      <c r="L72" s="2">
        <v>5.872515612E-4</v>
      </c>
      <c r="M72" s="2">
        <v>24.040503309999998</v>
      </c>
      <c r="N72" s="2">
        <v>2.1917426830000002</v>
      </c>
      <c r="O72" s="2">
        <v>11.87110693</v>
      </c>
      <c r="P72" s="2">
        <v>0.26103873820000001</v>
      </c>
      <c r="Q72" s="2">
        <v>578.09277880000002</v>
      </c>
      <c r="R72" s="2">
        <v>-1.2484774080000001</v>
      </c>
      <c r="S72" s="2">
        <v>-9.1883119439999994E-2</v>
      </c>
      <c r="T72" s="2">
        <v>-8.0080592759999991</v>
      </c>
      <c r="U72" s="2">
        <v>-0.16021361719999999</v>
      </c>
      <c r="V72" s="2">
        <v>75.021114569999995</v>
      </c>
      <c r="W72" s="2">
        <v>7.4079563170000001E-2</v>
      </c>
      <c r="X72" s="12">
        <v>35.969951610000003</v>
      </c>
      <c r="Y72" s="13">
        <v>5.594386217E-7</v>
      </c>
      <c r="Z72" s="12">
        <v>-79.0934302</v>
      </c>
      <c r="AA72" s="13">
        <v>8.1805694889999998E-7</v>
      </c>
      <c r="AB72" s="9">
        <v>384.14024840000002</v>
      </c>
      <c r="AC72" s="9">
        <v>1.3473171079999999</v>
      </c>
      <c r="AD72" s="9">
        <v>535</v>
      </c>
      <c r="AE72" s="2">
        <v>35.418999999999997</v>
      </c>
      <c r="AF72" s="2">
        <v>8.5069383179999996</v>
      </c>
      <c r="AG72" s="2">
        <v>5.2389202209999999</v>
      </c>
      <c r="AH72" s="2">
        <v>1.732</v>
      </c>
      <c r="AI72" s="2">
        <v>1.736820561</v>
      </c>
      <c r="AJ72" s="12">
        <v>1.0356689489999999E-3</v>
      </c>
      <c r="AK72" s="2">
        <v>2.2143701560000002</v>
      </c>
      <c r="AL72" s="2">
        <v>0.47754959520000001</v>
      </c>
      <c r="AM72" s="24">
        <v>3.4094291769999998</v>
      </c>
      <c r="AN72" s="11">
        <v>298.41006160000001</v>
      </c>
      <c r="AO72" s="11">
        <v>235.4978557</v>
      </c>
      <c r="AP72" s="11">
        <v>353.81299710000002</v>
      </c>
      <c r="AQ72" s="2">
        <v>22.778879530000001</v>
      </c>
      <c r="AR72" s="2">
        <v>22.561316160000001</v>
      </c>
      <c r="AS72" s="12">
        <v>0.14986174960000001</v>
      </c>
      <c r="AT72" s="4">
        <v>4</v>
      </c>
      <c r="AU72" s="4">
        <v>4</v>
      </c>
      <c r="AV72" s="11">
        <v>3</v>
      </c>
      <c r="AW72" s="11">
        <v>3</v>
      </c>
      <c r="AX72" s="11">
        <v>4</v>
      </c>
      <c r="AY72" s="11">
        <v>3.5</v>
      </c>
      <c r="AZ72" s="4">
        <v>4</v>
      </c>
      <c r="BA72" s="4">
        <v>6.85</v>
      </c>
      <c r="BB72" s="4">
        <v>3.87</v>
      </c>
      <c r="BC72" s="4">
        <v>155</v>
      </c>
      <c r="BD72" s="4">
        <v>10</v>
      </c>
      <c r="BE72" s="4">
        <v>0</v>
      </c>
      <c r="BF72" s="4">
        <v>60</v>
      </c>
      <c r="BG72" s="4">
        <v>2</v>
      </c>
      <c r="BH72" s="20">
        <v>1.1715061659999999</v>
      </c>
      <c r="BI72" s="2">
        <v>13.530944099999999</v>
      </c>
      <c r="BJ72" s="14">
        <v>7.5408079829999996E-4</v>
      </c>
      <c r="BK72" s="24">
        <v>9.5972988249999993</v>
      </c>
      <c r="BL72" s="2">
        <v>0.98825843719999995</v>
      </c>
      <c r="BM72" s="4">
        <v>16</v>
      </c>
      <c r="BN72" s="4">
        <v>1550</v>
      </c>
      <c r="BO72" s="12">
        <v>1.0041036249999999</v>
      </c>
      <c r="BP72" s="11">
        <v>0.38339653270000001</v>
      </c>
      <c r="BQ72" s="11">
        <v>23.15</v>
      </c>
      <c r="BR72" s="11">
        <v>25.45</v>
      </c>
      <c r="BT72" s="11">
        <f t="shared" ref="BT72:BT91" si="15">BK72/2</f>
        <v>4.7986494124999997</v>
      </c>
      <c r="BU72" s="38">
        <v>0.6</v>
      </c>
      <c r="BV72" s="50">
        <f t="shared" ref="BV72:BV91" si="16">AM72*BB72*BJ72*6.2832*BA72</f>
        <v>0.42823481893323767</v>
      </c>
      <c r="BW72" s="7">
        <f t="shared" ref="BW72:BW91" si="17">AM72*BK72*BJ72*6.2832*BT72</f>
        <v>0.74395810338644142</v>
      </c>
      <c r="BX72" s="22">
        <f t="shared" ref="BX72:BX91" si="18">-(($BU72-$BV72)/$BU72)*100</f>
        <v>-28.627530177793719</v>
      </c>
      <c r="BY72" s="11">
        <v>6.9201269945677861</v>
      </c>
      <c r="BZ72" s="11">
        <v>39.853661593121586</v>
      </c>
      <c r="CA72" s="11">
        <v>23.201166850399819</v>
      </c>
      <c r="CB72" s="11">
        <v>33.134700191489721</v>
      </c>
      <c r="CC72" s="11"/>
      <c r="CD72" s="21">
        <v>0.71899999999999997</v>
      </c>
      <c r="CE72" s="23">
        <v>0.12757136022962845</v>
      </c>
      <c r="CF72" s="48"/>
      <c r="CG72" s="7">
        <f t="shared" ref="CG72:CG91" si="19">IF(CH72=1,"",(AVERAGE(BV72,CD72)))</f>
        <v>0.57361740946661888</v>
      </c>
    </row>
    <row r="73" spans="1:86" ht="15" customHeight="1" x14ac:dyDescent="0.2">
      <c r="A73" s="4">
        <v>2</v>
      </c>
      <c r="B73" s="4">
        <v>4042011</v>
      </c>
      <c r="C73" s="4">
        <v>3</v>
      </c>
      <c r="D73" s="4">
        <v>59.83</v>
      </c>
      <c r="E73" s="4">
        <v>2.69</v>
      </c>
      <c r="F73" s="4">
        <v>3</v>
      </c>
      <c r="G73" s="2">
        <v>2.6928210240000001</v>
      </c>
      <c r="H73" s="10">
        <v>1.7625066890000001</v>
      </c>
      <c r="I73" s="11">
        <v>995.85675560000004</v>
      </c>
      <c r="J73" s="2">
        <v>7.3284483550000003E-3</v>
      </c>
      <c r="K73" s="2">
        <v>2.4182808790000001</v>
      </c>
      <c r="L73" s="2">
        <v>-5.1494025549999999E-3</v>
      </c>
      <c r="M73" s="2">
        <v>24.229329880000002</v>
      </c>
      <c r="N73" s="2">
        <v>1.2064303080000001</v>
      </c>
      <c r="O73" s="2">
        <v>6.8854850729999999</v>
      </c>
      <c r="P73" s="2">
        <v>0.16637119219999999</v>
      </c>
      <c r="Q73" s="2">
        <v>587.18498829999999</v>
      </c>
      <c r="R73" s="2">
        <v>4.6864698109999998E-2</v>
      </c>
      <c r="S73" s="2">
        <v>2.602074918E-2</v>
      </c>
      <c r="T73" s="2">
        <v>0.24224831290000001</v>
      </c>
      <c r="U73" s="2">
        <v>-0.104207578</v>
      </c>
      <c r="V73" s="2">
        <v>58.458517739999998</v>
      </c>
      <c r="W73" s="2">
        <v>-8.6419542119999998E-2</v>
      </c>
      <c r="X73" s="12">
        <v>35.970025409999998</v>
      </c>
      <c r="Y73" s="13">
        <v>1.26206801E-6</v>
      </c>
      <c r="Z73" s="12">
        <v>-79.093354009999999</v>
      </c>
      <c r="AA73" s="13">
        <v>1.339681517E-6</v>
      </c>
      <c r="AB73" s="9">
        <v>385.79217399999999</v>
      </c>
      <c r="AC73" s="9">
        <v>1.9990730350000001</v>
      </c>
      <c r="AD73" s="9">
        <v>598</v>
      </c>
      <c r="AE73" s="2">
        <v>21.28</v>
      </c>
      <c r="AF73" s="2">
        <v>5.7616020069999996</v>
      </c>
      <c r="AG73" s="2">
        <v>2.2956693050000001</v>
      </c>
      <c r="AH73" s="2">
        <v>1.758</v>
      </c>
      <c r="AI73" s="2">
        <v>1.7625066890000001</v>
      </c>
      <c r="AJ73" s="12">
        <v>1.0746611360000001E-3</v>
      </c>
      <c r="AK73" s="2">
        <v>2.1480838279999999</v>
      </c>
      <c r="AL73" s="2">
        <v>0.38557713939999999</v>
      </c>
      <c r="AM73" s="24">
        <v>2.6471916050000002</v>
      </c>
      <c r="AN73" s="11">
        <v>298.75552160000001</v>
      </c>
      <c r="AO73" s="11">
        <v>215.9408851</v>
      </c>
      <c r="AP73" s="11">
        <v>0.17362920239999999</v>
      </c>
      <c r="AQ73" s="2">
        <v>23.383974970000001</v>
      </c>
      <c r="AR73" s="2">
        <v>25.238248089999999</v>
      </c>
      <c r="AS73" s="12">
        <v>0.15407679760000001</v>
      </c>
      <c r="AT73" s="4">
        <v>3</v>
      </c>
      <c r="AU73" s="4">
        <v>3</v>
      </c>
      <c r="AV73" s="11">
        <v>3</v>
      </c>
      <c r="AW73" s="11">
        <v>2</v>
      </c>
      <c r="AX73" s="11">
        <v>4</v>
      </c>
      <c r="AY73" s="11">
        <v>3.5</v>
      </c>
      <c r="AZ73" s="4">
        <v>4</v>
      </c>
      <c r="BA73" s="4">
        <v>9.77</v>
      </c>
      <c r="BB73" s="4">
        <v>5.55</v>
      </c>
      <c r="BC73" s="4">
        <v>185</v>
      </c>
      <c r="BD73" s="4">
        <v>10</v>
      </c>
      <c r="BE73" s="4">
        <v>0</v>
      </c>
      <c r="BF73" s="4">
        <v>60</v>
      </c>
      <c r="BG73" s="4">
        <v>2</v>
      </c>
      <c r="BH73" s="20">
        <v>0.93031433509999995</v>
      </c>
      <c r="BI73" s="2">
        <v>12.718405260000001</v>
      </c>
      <c r="BJ73" s="14">
        <v>5.9824399789999998E-4</v>
      </c>
      <c r="BK73" s="24">
        <v>13.3357507</v>
      </c>
      <c r="BL73" s="2">
        <v>0.98240442370000003</v>
      </c>
      <c r="BM73" s="4">
        <v>19</v>
      </c>
      <c r="BN73" s="4">
        <v>1637</v>
      </c>
      <c r="BO73" s="12">
        <v>1.0046277320000001</v>
      </c>
      <c r="BP73" s="11">
        <v>0.35294834539999997</v>
      </c>
      <c r="BQ73" s="11">
        <v>23.51</v>
      </c>
      <c r="BR73" s="11">
        <v>26.54</v>
      </c>
      <c r="BT73" s="11">
        <f t="shared" si="15"/>
        <v>6.6678753500000001</v>
      </c>
      <c r="BU73" s="38">
        <v>0.6</v>
      </c>
      <c r="BV73" s="50">
        <f t="shared" si="16"/>
        <v>0.53955057256192651</v>
      </c>
      <c r="BW73" s="7">
        <f t="shared" si="17"/>
        <v>0.88480904082406175</v>
      </c>
      <c r="BX73" s="22">
        <f t="shared" si="18"/>
        <v>-10.074904573012244</v>
      </c>
      <c r="BY73" s="11">
        <v>-0.18131022719705248</v>
      </c>
      <c r="BZ73" s="11">
        <v>59.829725275999003</v>
      </c>
      <c r="CA73" s="11">
        <v>-5.2145280885923917</v>
      </c>
      <c r="CB73" s="11">
        <v>59.602328786829133</v>
      </c>
      <c r="CC73" s="11"/>
      <c r="CD73" s="21">
        <v>1.002</v>
      </c>
      <c r="CE73" s="23">
        <v>0.51912786518648668</v>
      </c>
      <c r="CF73" s="48"/>
      <c r="CG73" s="7">
        <f t="shared" si="19"/>
        <v>0.77077528628096326</v>
      </c>
    </row>
    <row r="74" spans="1:86" ht="15" customHeight="1" x14ac:dyDescent="0.2">
      <c r="A74" s="4">
        <v>3</v>
      </c>
      <c r="B74" s="4">
        <v>4042011</v>
      </c>
      <c r="C74" s="4">
        <v>5</v>
      </c>
      <c r="D74" s="4">
        <v>35.18</v>
      </c>
      <c r="E74" s="4">
        <v>2.69</v>
      </c>
      <c r="F74" s="4">
        <v>3</v>
      </c>
      <c r="G74" s="2">
        <v>4.0570791069999999</v>
      </c>
      <c r="H74" s="10">
        <v>1.755138801</v>
      </c>
      <c r="I74" s="11">
        <v>994.25809549999997</v>
      </c>
      <c r="J74" s="2">
        <v>0.82779494679999999</v>
      </c>
      <c r="K74" s="2">
        <v>2.4424552400000001</v>
      </c>
      <c r="L74" s="2">
        <v>-6.2870391689999999E-2</v>
      </c>
      <c r="M74" s="2">
        <v>25.141347939999999</v>
      </c>
      <c r="N74" s="2">
        <v>1.2451791080000001</v>
      </c>
      <c r="O74" s="2">
        <v>7.2081079160000003</v>
      </c>
      <c r="P74" s="2">
        <v>0.24927698449999999</v>
      </c>
      <c r="Q74" s="2">
        <v>632.13330029999997</v>
      </c>
      <c r="R74" s="2">
        <v>2.1325826669999999</v>
      </c>
      <c r="S74" s="2">
        <v>-7.3508661729999994E-2</v>
      </c>
      <c r="T74" s="2">
        <v>20.789382759999999</v>
      </c>
      <c r="U74" s="2">
        <v>-0.25728086579999998</v>
      </c>
      <c r="V74" s="2">
        <v>61.283289459999999</v>
      </c>
      <c r="W74" s="2">
        <v>-1.5479804210000001</v>
      </c>
      <c r="X74" s="12">
        <v>35.969815420000003</v>
      </c>
      <c r="Y74" s="13">
        <v>7.5900738119999998E-7</v>
      </c>
      <c r="Z74" s="12">
        <v>-79.09347726</v>
      </c>
      <c r="AA74" s="13">
        <v>1.162287101E-6</v>
      </c>
      <c r="AB74" s="9">
        <v>383.47036200000002</v>
      </c>
      <c r="AC74" s="9">
        <v>1.4811302980000001</v>
      </c>
      <c r="AD74" s="9">
        <v>317</v>
      </c>
      <c r="AE74" s="2">
        <v>25.373000000000001</v>
      </c>
      <c r="AF74" s="2">
        <v>10.77357729</v>
      </c>
      <c r="AG74" s="2">
        <v>3.5509492819999999</v>
      </c>
      <c r="AH74" s="2">
        <v>1.7509999999999999</v>
      </c>
      <c r="AI74" s="2">
        <v>1.755138801</v>
      </c>
      <c r="AJ74" s="12">
        <v>1.027921499E-3</v>
      </c>
      <c r="AK74" s="2">
        <v>2.7073807350000001</v>
      </c>
      <c r="AL74" s="2">
        <v>0.95224193339999996</v>
      </c>
      <c r="AM74" s="24">
        <v>2.6810689660000002</v>
      </c>
      <c r="AN74" s="11">
        <v>299.69411159999999</v>
      </c>
      <c r="AO74" s="11">
        <v>221.92796089999999</v>
      </c>
      <c r="AP74" s="11">
        <v>18.722504470000001</v>
      </c>
      <c r="AQ74" s="2">
        <v>18.980547090000002</v>
      </c>
      <c r="AR74" s="2">
        <v>16.867866060000001</v>
      </c>
      <c r="AS74" s="12">
        <v>0.18475514179999999</v>
      </c>
      <c r="AT74" s="4">
        <v>3</v>
      </c>
      <c r="AU74" s="4">
        <v>3</v>
      </c>
      <c r="AV74" s="11">
        <v>4</v>
      </c>
      <c r="AW74" s="11">
        <v>4</v>
      </c>
      <c r="AX74" s="11">
        <v>2</v>
      </c>
      <c r="AY74" s="11">
        <v>3</v>
      </c>
      <c r="AZ74" s="4">
        <v>3</v>
      </c>
      <c r="BA74" s="4">
        <v>7.47</v>
      </c>
      <c r="BB74" s="4">
        <v>4.0199999999999996</v>
      </c>
      <c r="BC74" s="4">
        <v>235</v>
      </c>
      <c r="BD74" s="4">
        <v>10</v>
      </c>
      <c r="BE74" s="4">
        <v>0</v>
      </c>
      <c r="BF74" s="4">
        <v>60</v>
      </c>
      <c r="BG74" s="4">
        <v>2</v>
      </c>
      <c r="BH74" s="20">
        <v>2.3019403060000001</v>
      </c>
      <c r="BI74" s="2">
        <v>14.516330379999999</v>
      </c>
      <c r="BJ74" s="14">
        <v>1.473271159E-3</v>
      </c>
      <c r="BK74" s="24">
        <v>8.9611119680000009</v>
      </c>
      <c r="BL74" s="2">
        <v>0.95281971659999998</v>
      </c>
      <c r="BM74" s="4">
        <v>24</v>
      </c>
      <c r="BN74" s="4">
        <v>1561</v>
      </c>
      <c r="BO74" s="12">
        <v>1.004702663</v>
      </c>
      <c r="BP74" s="11">
        <v>0.21431547279999999</v>
      </c>
      <c r="BQ74" s="11">
        <v>24.66</v>
      </c>
      <c r="BR74" s="11">
        <v>25.9</v>
      </c>
      <c r="BT74" s="11">
        <f t="shared" si="15"/>
        <v>4.4805559840000004</v>
      </c>
      <c r="BU74" s="38">
        <v>0.6</v>
      </c>
      <c r="BV74" s="50">
        <f t="shared" si="16"/>
        <v>0.74527784583473233</v>
      </c>
      <c r="BW74" s="7">
        <f t="shared" si="17"/>
        <v>0.99647261656500641</v>
      </c>
      <c r="BX74" s="22">
        <f t="shared" si="18"/>
        <v>24.212974305788727</v>
      </c>
      <c r="BY74" s="11">
        <v>-11.292253483971487</v>
      </c>
      <c r="BZ74" s="11">
        <v>33.31842450137362</v>
      </c>
      <c r="CA74" s="11">
        <v>-20.178419030829804</v>
      </c>
      <c r="CB74" s="11">
        <v>28.817768918086728</v>
      </c>
      <c r="CC74" s="11"/>
      <c r="CD74" s="21">
        <v>0.37930000000000003</v>
      </c>
      <c r="CE74" s="23">
        <v>0.74317968015051739</v>
      </c>
      <c r="CF74" s="48"/>
      <c r="CG74" s="7">
        <f t="shared" si="19"/>
        <v>0.56228892291736621</v>
      </c>
    </row>
    <row r="75" spans="1:86" ht="15" customHeight="1" x14ac:dyDescent="0.2">
      <c r="A75" s="4">
        <v>4</v>
      </c>
      <c r="B75" s="4">
        <v>4042011</v>
      </c>
      <c r="C75" s="4">
        <v>6</v>
      </c>
      <c r="D75" s="4">
        <v>97.44</v>
      </c>
      <c r="E75" s="4">
        <v>2.69</v>
      </c>
      <c r="F75" s="4">
        <v>3</v>
      </c>
      <c r="G75" s="2">
        <v>1.956673331</v>
      </c>
      <c r="H75" s="10">
        <v>1.7543175900000001</v>
      </c>
      <c r="I75" s="11">
        <v>994.08851819999995</v>
      </c>
      <c r="J75" s="2">
        <v>-4.1748151509999998E-2</v>
      </c>
      <c r="K75" s="2">
        <v>3.3339876159999999</v>
      </c>
      <c r="L75" s="2">
        <v>2.2000163589999998E-3</v>
      </c>
      <c r="M75" s="2">
        <v>25.442506309999999</v>
      </c>
      <c r="N75" s="2">
        <v>1.613965927</v>
      </c>
      <c r="O75" s="2">
        <v>12.61493699</v>
      </c>
      <c r="P75" s="2">
        <v>0.22203536160000001</v>
      </c>
      <c r="Q75" s="2">
        <v>647.41353460000005</v>
      </c>
      <c r="R75" s="2">
        <v>-0.1825591959</v>
      </c>
      <c r="S75" s="2">
        <v>-6.1442827060000003E-2</v>
      </c>
      <c r="T75" s="2">
        <v>-1.0604470450000001</v>
      </c>
      <c r="U75" s="2">
        <v>-0.1028098938</v>
      </c>
      <c r="V75" s="2">
        <v>84.675557679999997</v>
      </c>
      <c r="W75" s="2">
        <v>0.1006286497</v>
      </c>
      <c r="X75" s="12">
        <v>35.970417320000003</v>
      </c>
      <c r="Y75" s="13">
        <v>6.18465124E-7</v>
      </c>
      <c r="Z75" s="12">
        <v>-79.093380920000001</v>
      </c>
      <c r="AA75" s="13">
        <v>7.9562299789999997E-7</v>
      </c>
      <c r="AB75" s="9">
        <v>382.91578500000003</v>
      </c>
      <c r="AC75" s="9">
        <v>1.4178682540000001</v>
      </c>
      <c r="AD75" s="9">
        <v>614</v>
      </c>
      <c r="AE75" s="2">
        <v>5.7389999999999999</v>
      </c>
      <c r="AF75" s="2">
        <v>2.7982687300000002</v>
      </c>
      <c r="AG75" s="2">
        <v>0.46357200030000001</v>
      </c>
      <c r="AH75" s="2">
        <v>1.748</v>
      </c>
      <c r="AI75" s="2">
        <v>1.7543175900000001</v>
      </c>
      <c r="AJ75" s="12">
        <v>1.108376848E-3</v>
      </c>
      <c r="AK75" s="2">
        <v>1.8791089590000001</v>
      </c>
      <c r="AL75" s="2">
        <v>0.1247913697</v>
      </c>
      <c r="AM75" s="24">
        <v>3.5522071739999999</v>
      </c>
      <c r="AN75" s="11">
        <v>300.03439250000002</v>
      </c>
      <c r="AO75" s="11">
        <v>216.83640689999999</v>
      </c>
      <c r="AP75" s="11">
        <v>359.28258199999999</v>
      </c>
      <c r="AQ75" s="2">
        <v>17.338828169999999</v>
      </c>
      <c r="AR75" s="2">
        <v>20.413886479999999</v>
      </c>
      <c r="AS75" s="12">
        <v>0.13265564120000001</v>
      </c>
      <c r="AT75" s="4">
        <v>4</v>
      </c>
      <c r="AU75" s="4">
        <v>4</v>
      </c>
      <c r="AV75" s="11">
        <v>4</v>
      </c>
      <c r="AW75" s="11">
        <v>3</v>
      </c>
      <c r="AX75" s="11">
        <v>4</v>
      </c>
      <c r="AY75" s="11">
        <v>4</v>
      </c>
      <c r="AZ75" s="4">
        <v>4</v>
      </c>
      <c r="BA75" s="4">
        <v>15.18</v>
      </c>
      <c r="BB75" s="4">
        <v>8.65</v>
      </c>
      <c r="BC75" s="4">
        <v>165</v>
      </c>
      <c r="BD75" s="4">
        <v>10</v>
      </c>
      <c r="BE75" s="4">
        <v>0</v>
      </c>
      <c r="BF75" s="4">
        <v>60</v>
      </c>
      <c r="BG75" s="4">
        <v>2</v>
      </c>
      <c r="BH75" s="20">
        <v>0.20235574170000001</v>
      </c>
      <c r="BI75" s="2">
        <v>17.05004125</v>
      </c>
      <c r="BJ75" s="14">
        <v>1.293413094E-4</v>
      </c>
      <c r="BK75" s="24">
        <v>29.21202023</v>
      </c>
      <c r="BL75" s="2">
        <v>0.98288780750000004</v>
      </c>
      <c r="BM75" s="4">
        <v>17</v>
      </c>
      <c r="BN75" s="4">
        <v>2396</v>
      </c>
      <c r="BO75" s="12">
        <v>1.0048289429999999</v>
      </c>
      <c r="BP75" s="11">
        <v>0.30399828639999998</v>
      </c>
      <c r="BQ75" s="11">
        <v>24.69</v>
      </c>
      <c r="BR75" s="11">
        <v>26.64</v>
      </c>
      <c r="BT75" s="11">
        <f t="shared" si="15"/>
        <v>14.606010115</v>
      </c>
      <c r="BU75" s="38">
        <v>0.6</v>
      </c>
      <c r="BV75" s="50">
        <f t="shared" si="16"/>
        <v>0.37905680983964868</v>
      </c>
      <c r="BW75" s="7">
        <f t="shared" si="17"/>
        <v>1.2317132519676564</v>
      </c>
      <c r="BX75" s="22">
        <f t="shared" si="18"/>
        <v>-36.823865026725215</v>
      </c>
      <c r="BY75" s="11">
        <v>0.1298321740200955</v>
      </c>
      <c r="BZ75" s="11">
        <v>97.439913503689993</v>
      </c>
      <c r="CA75" s="11">
        <v>25.219327754789621</v>
      </c>
      <c r="CB75" s="11">
        <v>94.119812513606817</v>
      </c>
      <c r="CC75" s="11"/>
      <c r="CD75" s="21">
        <v>0.37519999999999998</v>
      </c>
      <c r="CE75" s="23">
        <v>0.42247907532881629</v>
      </c>
      <c r="CF75" s="48"/>
      <c r="CG75" s="7">
        <f t="shared" si="19"/>
        <v>0.37712840491982436</v>
      </c>
    </row>
    <row r="76" spans="1:86" ht="15" customHeight="1" x14ac:dyDescent="0.2">
      <c r="A76" s="4">
        <v>5</v>
      </c>
      <c r="B76" s="4">
        <v>4042011</v>
      </c>
      <c r="C76" s="4">
        <v>7</v>
      </c>
      <c r="D76" s="4">
        <v>56.99</v>
      </c>
      <c r="E76" s="4">
        <v>2.69</v>
      </c>
      <c r="F76" s="4">
        <v>3</v>
      </c>
      <c r="G76" s="2">
        <v>2.3030978539999998</v>
      </c>
      <c r="H76" s="10">
        <v>1.7502512910000001</v>
      </c>
      <c r="I76" s="11">
        <v>994.14469989999998</v>
      </c>
      <c r="J76" s="2">
        <v>-0.1901221089</v>
      </c>
      <c r="K76" s="2">
        <v>3.0863901029999998</v>
      </c>
      <c r="L76" s="2">
        <v>1.5599307329999999E-2</v>
      </c>
      <c r="M76" s="2">
        <v>25.490945490000001</v>
      </c>
      <c r="N76" s="2">
        <v>1.776750504</v>
      </c>
      <c r="O76" s="2">
        <v>10.96849325</v>
      </c>
      <c r="P76" s="2">
        <v>0.2466318264</v>
      </c>
      <c r="Q76" s="2">
        <v>649.82595160000005</v>
      </c>
      <c r="R76" s="2">
        <v>-0.39157675450000001</v>
      </c>
      <c r="S76" s="2">
        <v>6.8030548449999999E-3</v>
      </c>
      <c r="T76" s="2">
        <v>-4.8417277739999998</v>
      </c>
      <c r="U76" s="2">
        <v>-4.9385004439999998E-2</v>
      </c>
      <c r="V76" s="2">
        <v>78.631155149999998</v>
      </c>
      <c r="W76" s="2">
        <v>0.41825806580000002</v>
      </c>
      <c r="X76" s="12">
        <v>35.970036950000001</v>
      </c>
      <c r="Y76" s="13">
        <v>1.1713484630000001E-6</v>
      </c>
      <c r="Z76" s="12">
        <v>-79.093444759999997</v>
      </c>
      <c r="AA76" s="13">
        <v>7.8594703849999997E-7</v>
      </c>
      <c r="AB76" s="9">
        <v>381.86280410000001</v>
      </c>
      <c r="AC76" s="9">
        <v>1.3104034419999999</v>
      </c>
      <c r="AD76" s="9">
        <v>581</v>
      </c>
      <c r="AE76" s="2">
        <v>16.358000000000001</v>
      </c>
      <c r="AF76" s="2">
        <v>4.9422771079999999</v>
      </c>
      <c r="AG76" s="2">
        <v>1.8734565860000001</v>
      </c>
      <c r="AH76" s="2">
        <v>1.744</v>
      </c>
      <c r="AI76" s="2">
        <v>1.7502512910000001</v>
      </c>
      <c r="AJ76" s="12">
        <v>1.075840916E-3</v>
      </c>
      <c r="AK76" s="2">
        <v>2.051342633</v>
      </c>
      <c r="AL76" s="2">
        <v>0.30109134240000002</v>
      </c>
      <c r="AM76" s="24">
        <v>3.3648767940000002</v>
      </c>
      <c r="AN76" s="11">
        <v>300.08816409999997</v>
      </c>
      <c r="AO76" s="11">
        <v>227.57947369999999</v>
      </c>
      <c r="AP76" s="11">
        <v>356.4750267</v>
      </c>
      <c r="AQ76" s="2">
        <v>23.749432240000001</v>
      </c>
      <c r="AR76" s="2">
        <v>23.965023639999998</v>
      </c>
      <c r="AS76" s="12">
        <v>0.14752300099999999</v>
      </c>
      <c r="AT76" s="4">
        <v>4</v>
      </c>
      <c r="AU76" s="4">
        <v>4</v>
      </c>
      <c r="AV76" s="11">
        <v>2</v>
      </c>
      <c r="AW76" s="11">
        <v>2</v>
      </c>
      <c r="AX76" s="11">
        <v>4</v>
      </c>
      <c r="AY76" s="11">
        <v>3</v>
      </c>
      <c r="AZ76" s="4">
        <v>3</v>
      </c>
      <c r="BA76" s="4">
        <v>11.36</v>
      </c>
      <c r="BB76" s="4">
        <v>6.21</v>
      </c>
      <c r="BC76" s="4">
        <v>165</v>
      </c>
      <c r="BD76" s="4">
        <v>10</v>
      </c>
      <c r="BE76" s="4">
        <v>0</v>
      </c>
      <c r="BF76" s="4">
        <v>60</v>
      </c>
      <c r="BG76" s="4">
        <v>2</v>
      </c>
      <c r="BH76" s="20">
        <v>0.5528465628</v>
      </c>
      <c r="BI76" s="2">
        <v>18.389501989999999</v>
      </c>
      <c r="BJ76" s="14">
        <v>3.5332393019999999E-4</v>
      </c>
      <c r="BK76" s="24">
        <v>18.450015990000001</v>
      </c>
      <c r="BL76" s="2">
        <v>0.99567520919999997</v>
      </c>
      <c r="BM76" s="4">
        <v>17</v>
      </c>
      <c r="BN76" s="4">
        <v>2007</v>
      </c>
      <c r="BO76" s="12">
        <v>1.004846015</v>
      </c>
      <c r="BP76" s="11">
        <v>0.19404322869999999</v>
      </c>
      <c r="BQ76" s="11">
        <v>25.04</v>
      </c>
      <c r="BR76" s="11">
        <v>26.31</v>
      </c>
      <c r="BT76" s="11">
        <f t="shared" si="15"/>
        <v>9.2250079950000003</v>
      </c>
      <c r="BU76" s="38">
        <v>0.6</v>
      </c>
      <c r="BV76" s="50">
        <f t="shared" si="16"/>
        <v>0.52697866771310076</v>
      </c>
      <c r="BW76" s="7">
        <f t="shared" si="17"/>
        <v>1.2714128653671797</v>
      </c>
      <c r="BX76" s="22">
        <f t="shared" si="18"/>
        <v>-12.170222047816537</v>
      </c>
      <c r="BY76" s="11">
        <v>6.6094006886409451</v>
      </c>
      <c r="BZ76" s="11">
        <v>56.60544075031121</v>
      </c>
      <c r="CA76" s="11">
        <v>32.688121107646118</v>
      </c>
      <c r="CB76" s="11">
        <v>46.683475004029646</v>
      </c>
      <c r="CC76" s="11"/>
      <c r="CD76" s="21">
        <v>0.42130000000000001</v>
      </c>
      <c r="CE76" s="23">
        <v>0.71046539474734571</v>
      </c>
      <c r="CF76" s="48"/>
      <c r="CG76" s="7">
        <f t="shared" si="19"/>
        <v>0.47413933385655038</v>
      </c>
    </row>
    <row r="77" spans="1:86" ht="15" customHeight="1" x14ac:dyDescent="0.2">
      <c r="A77" s="4">
        <v>6</v>
      </c>
      <c r="B77" s="4">
        <v>5050611</v>
      </c>
      <c r="C77" s="4">
        <v>1</v>
      </c>
      <c r="D77" s="4">
        <v>87.76</v>
      </c>
      <c r="E77" s="4">
        <v>2.69</v>
      </c>
      <c r="F77" s="4">
        <v>3</v>
      </c>
      <c r="G77" s="2">
        <v>2.1335951400000002</v>
      </c>
      <c r="H77" s="10">
        <v>1.8387309940000001</v>
      </c>
      <c r="I77" s="11">
        <v>997.09341140000004</v>
      </c>
      <c r="J77" s="2">
        <v>3.0960481549999998E-2</v>
      </c>
      <c r="K77" s="2">
        <v>3.063729097</v>
      </c>
      <c r="L77" s="2">
        <v>-8.4836633630000005E-3</v>
      </c>
      <c r="M77" s="2">
        <v>15.456057100000001</v>
      </c>
      <c r="N77" s="2">
        <v>1.9378754460000001</v>
      </c>
      <c r="O77" s="2">
        <v>10.37911119</v>
      </c>
      <c r="P77" s="2">
        <v>0.2736552699</v>
      </c>
      <c r="Q77" s="2">
        <v>239.11323479999999</v>
      </c>
      <c r="R77" s="2">
        <v>0.32502528819999998</v>
      </c>
      <c r="S77" s="2">
        <v>-0.1143338877</v>
      </c>
      <c r="T77" s="2">
        <v>0.47008317519999998</v>
      </c>
      <c r="U77" s="2">
        <v>-0.14807332679999999</v>
      </c>
      <c r="V77" s="2">
        <v>47.219654200000001</v>
      </c>
      <c r="W77" s="2">
        <v>-2.0360850600000001E-2</v>
      </c>
      <c r="X77" s="12">
        <v>35.970235240000001</v>
      </c>
      <c r="Y77" s="13">
        <v>5.0551328210000005E-7</v>
      </c>
      <c r="Z77" s="12">
        <v>-79.092907960000005</v>
      </c>
      <c r="AA77" s="13">
        <v>8.6671923649999995E-7</v>
      </c>
      <c r="AB77" s="9">
        <v>388.36588239999998</v>
      </c>
      <c r="AC77" s="9">
        <v>1.5611318519999999</v>
      </c>
      <c r="AD77" s="9">
        <v>342</v>
      </c>
      <c r="AE77" s="2">
        <v>11.853999999999999</v>
      </c>
      <c r="AF77" s="2">
        <v>3.4339093570000001</v>
      </c>
      <c r="AG77" s="2">
        <v>1.34853413</v>
      </c>
      <c r="AH77" s="2">
        <v>1.833</v>
      </c>
      <c r="AI77" s="2">
        <v>1.8387309940000001</v>
      </c>
      <c r="AJ77" s="12">
        <v>1.18303187E-3</v>
      </c>
      <c r="AK77" s="2">
        <v>1.99546164</v>
      </c>
      <c r="AL77" s="2">
        <v>0.1567306457</v>
      </c>
      <c r="AM77" s="24">
        <v>3.3558776360000002</v>
      </c>
      <c r="AN77" s="11">
        <v>290.07781840000001</v>
      </c>
      <c r="AO77" s="11">
        <v>220.41839519999999</v>
      </c>
      <c r="AP77" s="11">
        <v>0.5789806528</v>
      </c>
      <c r="AQ77" s="2">
        <v>23.994876690000002</v>
      </c>
      <c r="AR77" s="2">
        <v>24.178749530000001</v>
      </c>
      <c r="AS77" s="12">
        <v>0.1558728472</v>
      </c>
      <c r="AT77" s="4">
        <v>4</v>
      </c>
      <c r="AU77" s="4">
        <v>4</v>
      </c>
      <c r="AV77" s="11">
        <v>2</v>
      </c>
      <c r="AW77" s="11">
        <v>2</v>
      </c>
      <c r="AX77" s="11">
        <v>3</v>
      </c>
      <c r="AY77" s="11">
        <v>2.5</v>
      </c>
      <c r="AZ77" s="4">
        <v>3</v>
      </c>
      <c r="BA77" s="4">
        <v>16.84</v>
      </c>
      <c r="BB77" s="4">
        <v>9.2899999999999991</v>
      </c>
      <c r="BC77" s="4">
        <v>185</v>
      </c>
      <c r="BD77" s="4">
        <v>10</v>
      </c>
      <c r="BE77" s="4">
        <v>0</v>
      </c>
      <c r="BF77" s="4">
        <v>60</v>
      </c>
      <c r="BG77" s="4">
        <v>2</v>
      </c>
      <c r="BH77" s="20">
        <v>0.29486414560000002</v>
      </c>
      <c r="BI77" s="2">
        <v>14.384081979999999</v>
      </c>
      <c r="BJ77" s="14">
        <v>1.9552891800000001E-4</v>
      </c>
      <c r="BK77" s="24">
        <v>22.148562179999999</v>
      </c>
      <c r="BL77" s="2">
        <v>0.95754372759999995</v>
      </c>
      <c r="BM77" s="4">
        <v>19</v>
      </c>
      <c r="BN77" s="4">
        <v>1327</v>
      </c>
      <c r="BO77" s="12">
        <v>1.005099551</v>
      </c>
      <c r="BP77" s="11">
        <v>0.47282811380000001</v>
      </c>
      <c r="BQ77" s="11">
        <v>14.36</v>
      </c>
      <c r="BR77" s="11">
        <v>17.72</v>
      </c>
      <c r="BT77" s="11">
        <f t="shared" si="15"/>
        <v>11.074281089999999</v>
      </c>
      <c r="BU77" s="38">
        <v>0.6</v>
      </c>
      <c r="BV77" s="50">
        <f t="shared" si="16"/>
        <v>0.64499418472274361</v>
      </c>
      <c r="BW77" s="7">
        <f t="shared" si="17"/>
        <v>1.0112512673838505</v>
      </c>
      <c r="BX77" s="22">
        <f t="shared" si="18"/>
        <v>7.4990307871239388</v>
      </c>
      <c r="BY77" s="11">
        <v>-0.8868124670880726</v>
      </c>
      <c r="BZ77" s="11">
        <v>87.755519277411935</v>
      </c>
      <c r="CA77" s="11">
        <v>-7.6487879835344872</v>
      </c>
      <c r="CB77" s="11">
        <v>87.426046704531601</v>
      </c>
      <c r="CC77" s="11"/>
      <c r="CD77" s="21">
        <v>0.55410000000000004</v>
      </c>
      <c r="CE77" s="23">
        <v>0.70412415576950704</v>
      </c>
      <c r="CF77" s="48"/>
      <c r="CG77" s="7">
        <f t="shared" si="19"/>
        <v>0.59954709236137183</v>
      </c>
    </row>
    <row r="78" spans="1:86" ht="15" customHeight="1" x14ac:dyDescent="0.2">
      <c r="A78" s="4">
        <v>7</v>
      </c>
      <c r="B78" s="4">
        <v>5050611</v>
      </c>
      <c r="C78" s="4">
        <v>2</v>
      </c>
      <c r="D78" s="4">
        <v>87.76</v>
      </c>
      <c r="E78" s="4">
        <v>2.69</v>
      </c>
      <c r="F78" s="4">
        <v>3</v>
      </c>
      <c r="G78" s="2">
        <v>2.2395966669999998</v>
      </c>
      <c r="H78" s="10">
        <v>1.8383489740000001</v>
      </c>
      <c r="I78" s="11">
        <v>996.95579039999996</v>
      </c>
      <c r="J78" s="2">
        <v>1.2992325799999999E-2</v>
      </c>
      <c r="K78" s="2">
        <v>3.1524689590000001</v>
      </c>
      <c r="L78" s="2">
        <v>-2.6762067989999998E-3</v>
      </c>
      <c r="M78" s="2">
        <v>15.82353002</v>
      </c>
      <c r="N78" s="2">
        <v>1.2157533899999999</v>
      </c>
      <c r="O78" s="2">
        <v>11.626033039999999</v>
      </c>
      <c r="P78" s="2">
        <v>0.21039717090000001</v>
      </c>
      <c r="Q78" s="2">
        <v>250.72951570000001</v>
      </c>
      <c r="R78" s="2">
        <v>0.4277185919</v>
      </c>
      <c r="S78" s="2">
        <v>-3.8936218330000001E-2</v>
      </c>
      <c r="T78" s="2">
        <v>8.1613388169999995E-2</v>
      </c>
      <c r="U78" s="2">
        <v>-0.15801849179999999</v>
      </c>
      <c r="V78" s="2">
        <v>49.477076359999998</v>
      </c>
      <c r="W78" s="2">
        <v>7.9228173020000001E-2</v>
      </c>
      <c r="X78" s="12">
        <v>35.97023772</v>
      </c>
      <c r="Y78" s="13">
        <v>3.6852619830000002E-7</v>
      </c>
      <c r="Z78" s="12">
        <v>-79.092907999999994</v>
      </c>
      <c r="AA78" s="13">
        <v>2.1033613669999999E-7</v>
      </c>
      <c r="AB78" s="9">
        <v>387.07966199999998</v>
      </c>
      <c r="AC78" s="9">
        <v>2.1241857909999999</v>
      </c>
      <c r="AD78" s="9">
        <v>341</v>
      </c>
      <c r="AE78" s="2">
        <v>7.2939999999999996</v>
      </c>
      <c r="AF78" s="2">
        <v>4.0078035190000003</v>
      </c>
      <c r="AG78" s="2">
        <v>0.78605662089999995</v>
      </c>
      <c r="AH78" s="2">
        <v>1.833</v>
      </c>
      <c r="AI78" s="2">
        <v>1.8383489740000001</v>
      </c>
      <c r="AJ78" s="12">
        <v>1.2572988560000001E-3</v>
      </c>
      <c r="AK78" s="2">
        <v>2.1387220020000002</v>
      </c>
      <c r="AL78" s="2">
        <v>0.30037302840000002</v>
      </c>
      <c r="AM78" s="24">
        <v>3.326209419</v>
      </c>
      <c r="AN78" s="11">
        <v>290.50119619999998</v>
      </c>
      <c r="AO78" s="11">
        <v>225.57154130000001</v>
      </c>
      <c r="AP78" s="11">
        <v>0.2361312398</v>
      </c>
      <c r="AQ78" s="2">
        <v>19.810155999999999</v>
      </c>
      <c r="AR78" s="2">
        <v>19.23608217</v>
      </c>
      <c r="AS78" s="12">
        <v>0.13790970890000001</v>
      </c>
      <c r="AT78" s="4">
        <v>4</v>
      </c>
      <c r="AU78" s="4">
        <v>4</v>
      </c>
      <c r="AV78" s="11">
        <v>3</v>
      </c>
      <c r="AW78" s="11">
        <v>4</v>
      </c>
      <c r="AX78" s="11">
        <v>4</v>
      </c>
      <c r="AY78" s="11">
        <v>3.5</v>
      </c>
      <c r="AZ78" s="4">
        <v>4</v>
      </c>
      <c r="BA78" s="4">
        <v>13.87</v>
      </c>
      <c r="BB78" s="4">
        <v>7.89</v>
      </c>
      <c r="BC78" s="4">
        <v>175</v>
      </c>
      <c r="BD78" s="4">
        <v>10</v>
      </c>
      <c r="BE78" s="4">
        <v>0</v>
      </c>
      <c r="BF78" s="4">
        <v>60</v>
      </c>
      <c r="BG78" s="4">
        <v>2</v>
      </c>
      <c r="BH78" s="20">
        <v>0.40124769339999999</v>
      </c>
      <c r="BI78" s="2">
        <v>20.212776869999999</v>
      </c>
      <c r="BJ78" s="14">
        <v>2.6564902600000002E-4</v>
      </c>
      <c r="BK78" s="24">
        <v>31.285065580000001</v>
      </c>
      <c r="BL78" s="2">
        <v>0.97543247470000005</v>
      </c>
      <c r="BM78" s="4">
        <v>18</v>
      </c>
      <c r="BN78" s="4">
        <v>1632</v>
      </c>
      <c r="BO78" s="12">
        <v>1.005286527</v>
      </c>
      <c r="BP78" s="11">
        <v>0.58776206070000003</v>
      </c>
      <c r="BQ78" s="11">
        <v>14.61</v>
      </c>
      <c r="BR78" s="11">
        <v>18.29</v>
      </c>
      <c r="BT78" s="11">
        <f t="shared" si="15"/>
        <v>15.642532790000001</v>
      </c>
      <c r="BU78" s="38">
        <v>0.6</v>
      </c>
      <c r="BV78" s="50">
        <f t="shared" si="16"/>
        <v>0.6075641853104462</v>
      </c>
      <c r="BW78" s="7">
        <f t="shared" si="17"/>
        <v>2.7169574972569297</v>
      </c>
      <c r="BX78" s="22">
        <f t="shared" si="18"/>
        <v>1.2606975517410377</v>
      </c>
      <c r="BY78" s="11">
        <v>-0.36168376391004309</v>
      </c>
      <c r="BZ78" s="11">
        <v>87.759254696327758</v>
      </c>
      <c r="CA78" s="11">
        <v>7.6487879835344783</v>
      </c>
      <c r="CB78" s="11">
        <v>87.426046704531601</v>
      </c>
      <c r="CC78" s="11"/>
      <c r="CD78" s="21">
        <v>0.56610000000000005</v>
      </c>
      <c r="CE78" s="23">
        <v>0.3184252424374005</v>
      </c>
      <c r="CF78" s="48"/>
      <c r="CG78" s="7">
        <f t="shared" si="19"/>
        <v>0.58683209265522307</v>
      </c>
    </row>
    <row r="79" spans="1:86" ht="15" customHeight="1" x14ac:dyDescent="0.2">
      <c r="A79" s="4">
        <v>8</v>
      </c>
      <c r="B79" s="4">
        <v>5050611</v>
      </c>
      <c r="C79" s="4">
        <v>3</v>
      </c>
      <c r="D79" s="4">
        <v>98.4</v>
      </c>
      <c r="E79" s="4">
        <v>2.69</v>
      </c>
      <c r="F79" s="4">
        <v>3</v>
      </c>
      <c r="G79" s="2">
        <v>2.0486149880000002</v>
      </c>
      <c r="H79" s="10">
        <v>1.8334195579999999</v>
      </c>
      <c r="I79" s="11">
        <v>996.65017339999997</v>
      </c>
      <c r="J79" s="2">
        <v>0.15817718059999999</v>
      </c>
      <c r="K79" s="2">
        <v>3.002805763</v>
      </c>
      <c r="L79" s="2">
        <v>-2.9960542220000001E-2</v>
      </c>
      <c r="M79" s="2">
        <v>16.195151370000001</v>
      </c>
      <c r="N79" s="2">
        <v>1.2712626069999999</v>
      </c>
      <c r="O79" s="2">
        <v>11.050047449999999</v>
      </c>
      <c r="P79" s="2">
        <v>0.16664927330000001</v>
      </c>
      <c r="Q79" s="2">
        <v>262.61217429999999</v>
      </c>
      <c r="R79" s="2">
        <v>0.58425916119999999</v>
      </c>
      <c r="S79" s="2">
        <v>-6.9201531169999997E-2</v>
      </c>
      <c r="T79" s="2">
        <v>2.4936826600000002</v>
      </c>
      <c r="U79" s="2">
        <v>-0.20261158709999999</v>
      </c>
      <c r="V79" s="2">
        <v>48.272006570000002</v>
      </c>
      <c r="W79" s="2">
        <v>-0.38632233910000002</v>
      </c>
      <c r="X79" s="12">
        <v>35.970298470000003</v>
      </c>
      <c r="Y79" s="13">
        <v>1.0483216729999999E-6</v>
      </c>
      <c r="Z79" s="12">
        <v>-79.092825340000005</v>
      </c>
      <c r="AA79" s="13">
        <v>9.6178009639999993E-7</v>
      </c>
      <c r="AB79" s="9">
        <v>385.29509150000001</v>
      </c>
      <c r="AC79" s="9">
        <v>1.6354135439999999</v>
      </c>
      <c r="AD79" s="9">
        <v>317</v>
      </c>
      <c r="AE79" s="2">
        <v>4.423</v>
      </c>
      <c r="AF79" s="2">
        <v>2.9379495269999998</v>
      </c>
      <c r="AG79" s="2">
        <v>0.45039113520000001</v>
      </c>
      <c r="AH79" s="2">
        <v>1.827</v>
      </c>
      <c r="AI79" s="2">
        <v>1.8334195579999999</v>
      </c>
      <c r="AJ79" s="12">
        <v>1.045179922E-3</v>
      </c>
      <c r="AK79" s="2">
        <v>1.968761116</v>
      </c>
      <c r="AL79" s="2">
        <v>0.135341558</v>
      </c>
      <c r="AM79" s="24">
        <v>3.2053593189999998</v>
      </c>
      <c r="AN79" s="11">
        <v>290.89328289999997</v>
      </c>
      <c r="AO79" s="11">
        <v>210.3613958</v>
      </c>
      <c r="AP79" s="11">
        <v>3.0153504409999998</v>
      </c>
      <c r="AQ79" s="2">
        <v>22.16310554</v>
      </c>
      <c r="AR79" s="2">
        <v>22.030666400000001</v>
      </c>
      <c r="AS79" s="12">
        <v>0.12702419100000001</v>
      </c>
      <c r="AT79" s="4">
        <v>4</v>
      </c>
      <c r="AU79" s="4">
        <v>4</v>
      </c>
      <c r="AV79" s="11">
        <v>3</v>
      </c>
      <c r="AW79" s="11">
        <v>3</v>
      </c>
      <c r="AX79" s="11">
        <v>5</v>
      </c>
      <c r="AY79" s="11">
        <v>4</v>
      </c>
      <c r="AZ79" s="4">
        <v>4</v>
      </c>
      <c r="BA79" s="4">
        <v>15.33</v>
      </c>
      <c r="BB79" s="4">
        <v>8.73</v>
      </c>
      <c r="BC79" s="4">
        <v>195</v>
      </c>
      <c r="BD79" s="4">
        <v>10</v>
      </c>
      <c r="BE79" s="4">
        <v>0</v>
      </c>
      <c r="BF79" s="4">
        <v>60</v>
      </c>
      <c r="BG79" s="4">
        <v>2</v>
      </c>
      <c r="BH79" s="20">
        <v>0.2151954298</v>
      </c>
      <c r="BI79" s="2">
        <v>18.006385470000001</v>
      </c>
      <c r="BJ79" s="14">
        <v>1.422360888E-4</v>
      </c>
      <c r="BK79" s="24">
        <v>31.18129948</v>
      </c>
      <c r="BL79" s="2">
        <v>0.94275714040000003</v>
      </c>
      <c r="BM79" s="4">
        <v>20</v>
      </c>
      <c r="BN79" s="4">
        <v>1301</v>
      </c>
      <c r="BO79" s="12">
        <v>1.0053504660000001</v>
      </c>
      <c r="BP79" s="11">
        <v>0.57384517229999998</v>
      </c>
      <c r="BQ79" s="11">
        <v>14.96</v>
      </c>
      <c r="BR79" s="11">
        <v>18.28</v>
      </c>
      <c r="BT79" s="11">
        <f t="shared" si="15"/>
        <v>15.59064974</v>
      </c>
      <c r="BU79" s="38">
        <v>0.6</v>
      </c>
      <c r="BV79" s="50">
        <f t="shared" si="16"/>
        <v>0.3833750139782397</v>
      </c>
      <c r="BW79" s="7">
        <f t="shared" si="17"/>
        <v>1.3925982063962015</v>
      </c>
      <c r="BX79" s="22">
        <f t="shared" si="18"/>
        <v>-36.104164336960046</v>
      </c>
      <c r="BY79" s="11">
        <v>-5.1761873109001808</v>
      </c>
      <c r="BZ79" s="11">
        <v>98.263762827007994</v>
      </c>
      <c r="CA79" s="11">
        <v>-25.467794038088051</v>
      </c>
      <c r="CB79" s="11">
        <v>95.047101306844326</v>
      </c>
      <c r="CC79" s="11"/>
      <c r="CD79" s="21">
        <v>0.37909999999999999</v>
      </c>
      <c r="CE79" s="23">
        <v>0.15930485155684287</v>
      </c>
      <c r="CF79" s="48"/>
      <c r="CG79" s="7">
        <f t="shared" si="19"/>
        <v>0.38123750698911985</v>
      </c>
    </row>
    <row r="80" spans="1:86" ht="15" customHeight="1" x14ac:dyDescent="0.2">
      <c r="A80" s="4">
        <v>9</v>
      </c>
      <c r="B80" s="4">
        <v>5050611</v>
      </c>
      <c r="C80" s="4">
        <v>4</v>
      </c>
      <c r="D80" s="4">
        <v>98.4</v>
      </c>
      <c r="E80" s="4">
        <v>2.69</v>
      </c>
      <c r="F80" s="4">
        <v>3</v>
      </c>
      <c r="G80" s="2">
        <v>2.15791698</v>
      </c>
      <c r="H80" s="10">
        <v>1.8289069769999999</v>
      </c>
      <c r="I80" s="11">
        <v>996.59082179999996</v>
      </c>
      <c r="J80" s="2">
        <v>-1.4427795139999999E-4</v>
      </c>
      <c r="K80" s="2">
        <v>3.7825626680000002</v>
      </c>
      <c r="L80" s="2">
        <v>-4.222738383E-3</v>
      </c>
      <c r="M80" s="2">
        <v>16.059220360000001</v>
      </c>
      <c r="N80" s="2">
        <v>2.055123123</v>
      </c>
      <c r="O80" s="2">
        <v>16.503017230000001</v>
      </c>
      <c r="P80" s="2">
        <v>0.3136034707</v>
      </c>
      <c r="Q80" s="2">
        <v>258.2588581</v>
      </c>
      <c r="R80" s="2">
        <v>0.2370560505</v>
      </c>
      <c r="S80" s="2">
        <v>-0.1268371355</v>
      </c>
      <c r="T80" s="2">
        <v>3.4802707850000003E-2</v>
      </c>
      <c r="U80" s="2">
        <v>-0.33882039250000001</v>
      </c>
      <c r="V80" s="2">
        <v>60.260904459999999</v>
      </c>
      <c r="W80" s="2">
        <v>6.6718715720000002E-2</v>
      </c>
      <c r="X80" s="12">
        <v>35.970296410000003</v>
      </c>
      <c r="Y80" s="13">
        <v>4.5712412199999998E-7</v>
      </c>
      <c r="Z80" s="12">
        <v>-79.092823139999993</v>
      </c>
      <c r="AA80" s="13">
        <v>4.8153247530000004E-7</v>
      </c>
      <c r="AB80" s="9">
        <v>385.27722690000002</v>
      </c>
      <c r="AC80" s="9">
        <v>1.701958428</v>
      </c>
      <c r="AD80" s="9">
        <v>344</v>
      </c>
      <c r="AE80" s="2">
        <v>8.3879999999999999</v>
      </c>
      <c r="AF80" s="2">
        <v>3.2281424419999998</v>
      </c>
      <c r="AG80" s="2">
        <v>0.73639674320000004</v>
      </c>
      <c r="AH80" s="2">
        <v>1.825</v>
      </c>
      <c r="AI80" s="2">
        <v>1.8289069769999999</v>
      </c>
      <c r="AJ80" s="12">
        <v>9.9124925720000005E-4</v>
      </c>
      <c r="AK80" s="2">
        <v>1.9965412360000001</v>
      </c>
      <c r="AL80" s="2">
        <v>0.1676342596</v>
      </c>
      <c r="AM80" s="24">
        <v>4.0431430119999998</v>
      </c>
      <c r="AN80" s="11">
        <v>290.69865449999998</v>
      </c>
      <c r="AO80" s="11">
        <v>210.52893209999999</v>
      </c>
      <c r="AP80" s="11">
        <v>359.99781610000002</v>
      </c>
      <c r="AQ80" s="2">
        <v>20.508266939999999</v>
      </c>
      <c r="AR80" s="2">
        <v>21.979678889999999</v>
      </c>
      <c r="AS80" s="12">
        <v>0.13851300999999999</v>
      </c>
      <c r="AT80" s="4">
        <v>4</v>
      </c>
      <c r="AU80" s="4">
        <v>4</v>
      </c>
      <c r="AV80" s="11">
        <v>3</v>
      </c>
      <c r="AW80" s="11">
        <v>3</v>
      </c>
      <c r="AX80" s="11">
        <v>4</v>
      </c>
      <c r="AY80" s="11">
        <v>3.5</v>
      </c>
      <c r="AZ80" s="4">
        <v>4</v>
      </c>
      <c r="BA80" s="4">
        <v>15.33</v>
      </c>
      <c r="BB80" s="4">
        <v>8.73</v>
      </c>
      <c r="BC80" s="4">
        <v>185</v>
      </c>
      <c r="BD80" s="4">
        <v>10</v>
      </c>
      <c r="BE80" s="4">
        <v>0</v>
      </c>
      <c r="BF80" s="4">
        <v>60</v>
      </c>
      <c r="BG80" s="4">
        <v>2</v>
      </c>
      <c r="BH80" s="20">
        <v>0.32901000339999997</v>
      </c>
      <c r="BI80" s="2">
        <v>14.333172859999999</v>
      </c>
      <c r="BJ80" s="14">
        <v>2.1759587999999999E-4</v>
      </c>
      <c r="BK80" s="24">
        <v>24.74502944</v>
      </c>
      <c r="BL80" s="2">
        <v>0.97345457059999996</v>
      </c>
      <c r="BM80" s="4">
        <v>19</v>
      </c>
      <c r="BN80" s="4">
        <v>1189</v>
      </c>
      <c r="BO80" s="12">
        <v>1.0051500229999999</v>
      </c>
      <c r="BP80" s="11">
        <v>0.60029311299999999</v>
      </c>
      <c r="BQ80" s="11">
        <v>15.32</v>
      </c>
      <c r="BR80" s="11">
        <v>18.97</v>
      </c>
      <c r="BT80" s="11">
        <f t="shared" si="15"/>
        <v>12.37251472</v>
      </c>
      <c r="BU80" s="38">
        <v>0.6</v>
      </c>
      <c r="BV80" s="50">
        <f t="shared" si="16"/>
        <v>0.73978761063719456</v>
      </c>
      <c r="BW80" s="7">
        <f t="shared" si="17"/>
        <v>1.6923750313363386</v>
      </c>
      <c r="BX80" s="22">
        <f t="shared" si="18"/>
        <v>23.297935106199098</v>
      </c>
      <c r="BY80" s="11">
        <v>3.75326247539657E-3</v>
      </c>
      <c r="BZ80" s="11">
        <v>98.399999928419817</v>
      </c>
      <c r="CA80" s="11">
        <v>-8.5761250863695704</v>
      </c>
      <c r="CB80" s="11">
        <v>98.025558292227771</v>
      </c>
      <c r="CC80" s="11"/>
      <c r="CD80" s="21">
        <v>0.60519999999999996</v>
      </c>
      <c r="CE80" s="23">
        <v>2.5435838811088884</v>
      </c>
      <c r="CF80" s="48"/>
      <c r="CG80" s="7">
        <f t="shared" si="19"/>
        <v>0.67249380531859726</v>
      </c>
    </row>
    <row r="81" spans="1:86" ht="15" customHeight="1" x14ac:dyDescent="0.2">
      <c r="A81" s="4">
        <v>10</v>
      </c>
      <c r="B81" s="4">
        <v>5050611</v>
      </c>
      <c r="C81" s="4">
        <v>5</v>
      </c>
      <c r="D81" s="4">
        <v>102.96</v>
      </c>
      <c r="E81" s="4">
        <v>2.69</v>
      </c>
      <c r="F81" s="4">
        <v>3</v>
      </c>
      <c r="G81" s="2">
        <v>2.0985495080000001</v>
      </c>
      <c r="H81" s="10">
        <v>1.8230209580000001</v>
      </c>
      <c r="I81" s="11">
        <v>996.39904249999995</v>
      </c>
      <c r="J81" s="2">
        <v>-0.1239885171</v>
      </c>
      <c r="K81" s="2">
        <v>3.509691128</v>
      </c>
      <c r="L81" s="2">
        <v>-3.3757152629999999E-3</v>
      </c>
      <c r="M81" s="2">
        <v>16.556858170000002</v>
      </c>
      <c r="N81" s="2">
        <v>2.2715333719999999</v>
      </c>
      <c r="O81" s="2">
        <v>15.02096581</v>
      </c>
      <c r="P81" s="2">
        <v>0.24523857590000001</v>
      </c>
      <c r="Q81" s="2">
        <v>274.5281746</v>
      </c>
      <c r="R81" s="2">
        <v>0.50737495389999998</v>
      </c>
      <c r="S81" s="2">
        <v>-0.1219552025</v>
      </c>
      <c r="T81" s="2">
        <v>-2.0145651020000002</v>
      </c>
      <c r="U81" s="2">
        <v>-0.22329019820000001</v>
      </c>
      <c r="V81" s="2">
        <v>57.666049059999999</v>
      </c>
      <c r="W81" s="2">
        <v>3.9514524029999998E-2</v>
      </c>
      <c r="X81" s="12">
        <v>35.970357419999999</v>
      </c>
      <c r="Y81" s="13">
        <v>2.7818401300000002E-7</v>
      </c>
      <c r="Z81" s="12">
        <v>-79.092756750000007</v>
      </c>
      <c r="AA81" s="13">
        <v>3.1731362440000002E-7</v>
      </c>
      <c r="AB81" s="9">
        <v>383.70243249999999</v>
      </c>
      <c r="AC81" s="9">
        <v>2.0761642710000001</v>
      </c>
      <c r="AD81" s="9">
        <v>334</v>
      </c>
      <c r="AE81" s="2">
        <v>5.3520000000000003</v>
      </c>
      <c r="AF81" s="2">
        <v>2.9565808379999998</v>
      </c>
      <c r="AG81" s="2">
        <v>0.55138881520000005</v>
      </c>
      <c r="AH81" s="2">
        <v>1.819</v>
      </c>
      <c r="AI81" s="2">
        <v>1.8230209580000001</v>
      </c>
      <c r="AJ81" s="12">
        <v>1.005769085E-3</v>
      </c>
      <c r="AK81" s="2">
        <v>1.9448424600000001</v>
      </c>
      <c r="AL81" s="2">
        <v>0.1218215015</v>
      </c>
      <c r="AM81" s="24">
        <v>3.8279859350000001</v>
      </c>
      <c r="AN81" s="11">
        <v>291.29826450000002</v>
      </c>
      <c r="AO81" s="11">
        <v>238.16928770000001</v>
      </c>
      <c r="AP81" s="11">
        <v>357.97672790000001</v>
      </c>
      <c r="AQ81" s="2">
        <v>25.121229379999999</v>
      </c>
      <c r="AR81" s="2">
        <v>23.98134378</v>
      </c>
      <c r="AS81" s="12">
        <v>0.1293738371</v>
      </c>
      <c r="AT81" s="4">
        <v>4</v>
      </c>
      <c r="AU81" s="4">
        <v>4</v>
      </c>
      <c r="AV81" s="11">
        <v>2</v>
      </c>
      <c r="AW81" s="11">
        <v>2</v>
      </c>
      <c r="AX81" s="11">
        <v>5</v>
      </c>
      <c r="AY81" s="11">
        <v>3.5</v>
      </c>
      <c r="AZ81" s="4">
        <v>4</v>
      </c>
      <c r="BA81" s="4">
        <v>16.059999999999999</v>
      </c>
      <c r="BB81" s="4">
        <v>9.15</v>
      </c>
      <c r="BC81" s="4">
        <v>155</v>
      </c>
      <c r="BD81" s="4">
        <v>10</v>
      </c>
      <c r="BE81" s="4">
        <v>0</v>
      </c>
      <c r="BF81" s="4">
        <v>60</v>
      </c>
      <c r="BG81" s="4">
        <v>2</v>
      </c>
      <c r="BH81" s="20">
        <v>0.27552855030000001</v>
      </c>
      <c r="BI81" s="2">
        <v>14.441319910000001</v>
      </c>
      <c r="BJ81" s="14">
        <v>1.818150022E-4</v>
      </c>
      <c r="BK81" s="24">
        <v>26.08918555</v>
      </c>
      <c r="BL81" s="2">
        <v>0.97825119549999995</v>
      </c>
      <c r="BM81" s="4">
        <v>16</v>
      </c>
      <c r="BN81" s="4">
        <v>1111</v>
      </c>
      <c r="BO81" s="12">
        <v>1.005493161</v>
      </c>
      <c r="BP81" s="11">
        <v>0.63141253779999995</v>
      </c>
      <c r="BQ81" s="11">
        <v>15.58</v>
      </c>
      <c r="BR81" s="11">
        <v>19.36</v>
      </c>
      <c r="BT81" s="11">
        <f t="shared" si="15"/>
        <v>13.044592775</v>
      </c>
      <c r="BU81" s="38">
        <v>0.6</v>
      </c>
      <c r="BV81" s="50">
        <f t="shared" si="16"/>
        <v>0.64261013067919348</v>
      </c>
      <c r="BW81" s="7">
        <f t="shared" si="17"/>
        <v>1.4882365979797672</v>
      </c>
      <c r="BX81" s="22">
        <f t="shared" si="18"/>
        <v>7.1016884465322505</v>
      </c>
      <c r="BY81" s="11">
        <v>3.6350489905200201</v>
      </c>
      <c r="BZ81" s="11">
        <v>102.89581147372577</v>
      </c>
      <c r="CA81" s="11">
        <v>43.51277622882241</v>
      </c>
      <c r="CB81" s="11">
        <v>93.313449753293469</v>
      </c>
      <c r="CC81" s="11"/>
      <c r="CD81" s="21">
        <v>0.7127</v>
      </c>
      <c r="CE81" s="23">
        <v>0</v>
      </c>
      <c r="CF81" s="48"/>
      <c r="CG81" s="7">
        <f t="shared" si="19"/>
        <v>0.67765506533959674</v>
      </c>
    </row>
    <row r="82" spans="1:86" ht="15" customHeight="1" x14ac:dyDescent="0.2">
      <c r="A82" s="4">
        <v>11</v>
      </c>
      <c r="B82" s="4">
        <v>5050611</v>
      </c>
      <c r="C82" s="4">
        <v>6</v>
      </c>
      <c r="D82" s="4">
        <v>102.96</v>
      </c>
      <c r="E82" s="4">
        <v>2.69</v>
      </c>
      <c r="F82" s="4">
        <v>3</v>
      </c>
      <c r="G82" s="2">
        <v>2.0011971389999998</v>
      </c>
      <c r="H82" s="10">
        <v>1.8210798720000001</v>
      </c>
      <c r="I82" s="11">
        <v>996.18551790000004</v>
      </c>
      <c r="J82" s="2">
        <v>0.25636697930000002</v>
      </c>
      <c r="K82" s="2">
        <v>4.0885561040000002</v>
      </c>
      <c r="L82" s="2">
        <v>-5.1623269419999999E-2</v>
      </c>
      <c r="M82" s="2">
        <v>16.37505754</v>
      </c>
      <c r="N82" s="2">
        <v>2.0665531690000001</v>
      </c>
      <c r="O82" s="2">
        <v>17.99704994</v>
      </c>
      <c r="P82" s="2">
        <v>0.22259480030000001</v>
      </c>
      <c r="Q82" s="2">
        <v>268.47543469999999</v>
      </c>
      <c r="R82" s="2">
        <v>0.89831458310000001</v>
      </c>
      <c r="S82" s="2">
        <v>-0.1782192423</v>
      </c>
      <c r="T82" s="2">
        <v>4.1266768230000004</v>
      </c>
      <c r="U82" s="2">
        <v>-0.26599976460000002</v>
      </c>
      <c r="V82" s="2">
        <v>66.732766569999995</v>
      </c>
      <c r="W82" s="2">
        <v>-0.75212205499999996</v>
      </c>
      <c r="X82" s="12">
        <v>35.970357589999999</v>
      </c>
      <c r="Y82" s="13">
        <v>7.0091711620000002E-7</v>
      </c>
      <c r="Z82" s="12">
        <v>-79.092756059999999</v>
      </c>
      <c r="AA82" s="13">
        <v>5.196088594E-7</v>
      </c>
      <c r="AB82" s="9">
        <v>383.95378449999998</v>
      </c>
      <c r="AC82" s="9">
        <v>1.5702860809999999</v>
      </c>
      <c r="AD82" s="9">
        <v>313</v>
      </c>
      <c r="AE82" s="2">
        <v>3.6789999999999998</v>
      </c>
      <c r="AF82" s="2">
        <v>2.3763865810000002</v>
      </c>
      <c r="AG82" s="2">
        <v>0.2720484628</v>
      </c>
      <c r="AH82" s="2">
        <v>1.8149999999999999</v>
      </c>
      <c r="AI82" s="2">
        <v>1.8210798720000001</v>
      </c>
      <c r="AJ82" s="12">
        <v>1.0485080899999999E-3</v>
      </c>
      <c r="AK82" s="2">
        <v>1.880987212</v>
      </c>
      <c r="AL82" s="2">
        <v>5.9907340070000002E-2</v>
      </c>
      <c r="AM82" s="24">
        <v>4.3337642790000004</v>
      </c>
      <c r="AN82" s="11">
        <v>290.9503517</v>
      </c>
      <c r="AO82" s="11">
        <v>213.7166459</v>
      </c>
      <c r="AP82" s="11">
        <v>3.5879498650000001</v>
      </c>
      <c r="AQ82" s="2">
        <v>17.790991250000001</v>
      </c>
      <c r="AR82" s="2">
        <v>19.265062400000001</v>
      </c>
      <c r="AS82" s="12">
        <v>0.1082209906</v>
      </c>
      <c r="AT82" s="4">
        <v>5</v>
      </c>
      <c r="AU82" s="4">
        <v>5</v>
      </c>
      <c r="AV82" s="11">
        <v>4</v>
      </c>
      <c r="AW82" s="11">
        <v>4</v>
      </c>
      <c r="AX82" s="11">
        <v>5</v>
      </c>
      <c r="AY82" s="11">
        <v>4.5</v>
      </c>
      <c r="AZ82" s="4">
        <v>5</v>
      </c>
      <c r="BA82" s="4">
        <v>12.63</v>
      </c>
      <c r="BB82" s="4">
        <v>7.53</v>
      </c>
      <c r="BC82" s="4">
        <v>205</v>
      </c>
      <c r="BD82" s="4">
        <v>10</v>
      </c>
      <c r="BE82" s="4">
        <v>0</v>
      </c>
      <c r="BF82" s="4">
        <v>60</v>
      </c>
      <c r="BG82" s="4">
        <v>2</v>
      </c>
      <c r="BH82" s="20">
        <v>0.1801172663</v>
      </c>
      <c r="BI82" s="2">
        <v>12.19710894</v>
      </c>
      <c r="BJ82" s="14">
        <v>1.189718975E-4</v>
      </c>
      <c r="BK82" s="24">
        <v>22.00124508</v>
      </c>
      <c r="BL82" s="2">
        <v>0.98744442720000003</v>
      </c>
      <c r="BM82" s="4">
        <v>21</v>
      </c>
      <c r="BN82" s="4">
        <v>1423</v>
      </c>
      <c r="BO82" s="12">
        <v>1.0049228699999999</v>
      </c>
      <c r="BP82" s="11">
        <v>0.57704276269999999</v>
      </c>
      <c r="BQ82" s="11">
        <v>15.59</v>
      </c>
      <c r="BR82" s="11">
        <v>18.84</v>
      </c>
      <c r="BT82" s="11">
        <f t="shared" si="15"/>
        <v>11.00062254</v>
      </c>
      <c r="BU82" s="38">
        <v>0.6</v>
      </c>
      <c r="BV82" s="50">
        <f t="shared" si="16"/>
        <v>0.30809800383889252</v>
      </c>
      <c r="BW82" s="7">
        <f t="shared" si="17"/>
        <v>0.78407043785165609</v>
      </c>
      <c r="BX82" s="22">
        <f t="shared" si="18"/>
        <v>-48.65033269351791</v>
      </c>
      <c r="BY82" s="11">
        <v>-6.4433032373480792</v>
      </c>
      <c r="BZ82" s="11">
        <v>102.75818917921616</v>
      </c>
      <c r="CA82" s="11">
        <v>-26.648008883755544</v>
      </c>
      <c r="CB82" s="11">
        <v>99.451723074722466</v>
      </c>
      <c r="CC82" s="11"/>
      <c r="CD82" s="21">
        <v>0.3589</v>
      </c>
      <c r="CE82" s="23">
        <v>1.1250540891389009</v>
      </c>
      <c r="CF82" s="48"/>
      <c r="CG82" s="7">
        <f t="shared" si="19"/>
        <v>0.33349900191944626</v>
      </c>
    </row>
    <row r="83" spans="1:86" ht="15" customHeight="1" x14ac:dyDescent="0.2">
      <c r="A83" s="4">
        <v>12</v>
      </c>
      <c r="B83" s="4">
        <v>5050611</v>
      </c>
      <c r="C83" s="4">
        <v>7</v>
      </c>
      <c r="D83" s="4">
        <v>102.96</v>
      </c>
      <c r="E83" s="4">
        <v>2.69</v>
      </c>
      <c r="F83" s="4">
        <v>3</v>
      </c>
      <c r="G83" s="2">
        <v>2.0353507510000002</v>
      </c>
      <c r="H83" s="10">
        <v>1.8210948280000001</v>
      </c>
      <c r="I83" s="11">
        <v>995.82824049999999</v>
      </c>
      <c r="J83" s="2">
        <v>1.2692845920000001E-3</v>
      </c>
      <c r="K83" s="2">
        <v>2.5289757879999999</v>
      </c>
      <c r="L83" s="2">
        <v>-5.198677595E-5</v>
      </c>
      <c r="M83" s="2">
        <v>16.617282410000001</v>
      </c>
      <c r="N83" s="2">
        <v>0.89177465430000002</v>
      </c>
      <c r="O83" s="2">
        <v>7.3504661049999998</v>
      </c>
      <c r="P83" s="2">
        <v>0.16381675709999999</v>
      </c>
      <c r="Q83" s="2">
        <v>276.31857220000001</v>
      </c>
      <c r="R83" s="2">
        <v>-3.8872331820000001E-2</v>
      </c>
      <c r="S83" s="2">
        <v>-5.4582093759999999E-2</v>
      </c>
      <c r="T83" s="2">
        <v>3.555081517E-2</v>
      </c>
      <c r="U83" s="2">
        <v>-5.72717316E-2</v>
      </c>
      <c r="V83" s="2">
        <v>41.890998009999997</v>
      </c>
      <c r="W83" s="2">
        <v>4.7454600350000001E-2</v>
      </c>
      <c r="X83" s="12">
        <v>35.970360399999997</v>
      </c>
      <c r="Y83" s="13">
        <v>2.6215475540000003E-7</v>
      </c>
      <c r="Z83" s="12">
        <v>-79.09275495</v>
      </c>
      <c r="AA83" s="13">
        <v>3.6885206850000001E-7</v>
      </c>
      <c r="AB83" s="9">
        <v>382.58655690000001</v>
      </c>
      <c r="AC83" s="9">
        <v>1.492325626</v>
      </c>
      <c r="AD83" s="9">
        <v>348</v>
      </c>
      <c r="AE83" s="2">
        <v>5.0949999999999998</v>
      </c>
      <c r="AF83" s="2">
        <v>3.0597356320000002</v>
      </c>
      <c r="AG83" s="2">
        <v>0.47251512849999999</v>
      </c>
      <c r="AH83" s="2">
        <v>1.8109999999999999</v>
      </c>
      <c r="AI83" s="2">
        <v>1.8210948280000001</v>
      </c>
      <c r="AJ83" s="12">
        <v>1.1360869820000001E-3</v>
      </c>
      <c r="AK83" s="2">
        <v>1.9910909219999999</v>
      </c>
      <c r="AL83" s="2">
        <v>0.16999609460000001</v>
      </c>
      <c r="AM83" s="24">
        <v>2.680701558</v>
      </c>
      <c r="AN83" s="11">
        <v>291.3640699</v>
      </c>
      <c r="AO83" s="11">
        <v>222.2347943</v>
      </c>
      <c r="AP83" s="11">
        <v>2.8755030550000001E-2</v>
      </c>
      <c r="AQ83" s="2">
        <v>17.364384250000001</v>
      </c>
      <c r="AR83" s="2">
        <v>19.777254899999999</v>
      </c>
      <c r="AS83" s="12">
        <v>0.15099478</v>
      </c>
      <c r="AT83" s="4">
        <v>3</v>
      </c>
      <c r="AU83" s="4">
        <v>3</v>
      </c>
      <c r="AV83" s="11">
        <v>4</v>
      </c>
      <c r="AW83" s="11">
        <v>3</v>
      </c>
      <c r="AX83" s="11">
        <v>4</v>
      </c>
      <c r="AY83" s="11">
        <v>4</v>
      </c>
      <c r="AZ83" s="4">
        <v>4</v>
      </c>
      <c r="BA83" s="4">
        <v>16.059999999999999</v>
      </c>
      <c r="BB83" s="4">
        <v>9.15</v>
      </c>
      <c r="BC83" s="4">
        <v>185</v>
      </c>
      <c r="BD83" s="4">
        <v>10</v>
      </c>
      <c r="BE83" s="4">
        <v>0</v>
      </c>
      <c r="BF83" s="4">
        <v>60</v>
      </c>
      <c r="BG83" s="4">
        <v>2</v>
      </c>
      <c r="BH83" s="20">
        <v>0.21425592360000001</v>
      </c>
      <c r="BI83" s="2">
        <v>24.446359210000001</v>
      </c>
      <c r="BJ83" s="14">
        <v>1.4126968769999999E-4</v>
      </c>
      <c r="BK83" s="24">
        <v>44.608688860000001</v>
      </c>
      <c r="BL83" s="2">
        <v>0.94234451590000001</v>
      </c>
      <c r="BM83" s="4">
        <v>19</v>
      </c>
      <c r="BN83" s="4">
        <v>1609</v>
      </c>
      <c r="BO83" s="12">
        <v>1.005510586</v>
      </c>
      <c r="BP83" s="11">
        <v>0.42956286370000002</v>
      </c>
      <c r="BQ83" s="11">
        <v>15.94</v>
      </c>
      <c r="BR83" s="11">
        <v>18.52</v>
      </c>
      <c r="BT83" s="11">
        <f t="shared" si="15"/>
        <v>22.30434443</v>
      </c>
      <c r="BU83" s="38">
        <v>0.6</v>
      </c>
      <c r="BV83" s="50">
        <f t="shared" si="16"/>
        <v>0.34965920899843794</v>
      </c>
      <c r="BW83" s="7">
        <f t="shared" si="17"/>
        <v>2.3674851160936661</v>
      </c>
      <c r="BX83" s="22">
        <f t="shared" si="18"/>
        <v>-41.723465166927006</v>
      </c>
      <c r="BY83" s="11">
        <v>-5.1675277730551271E-2</v>
      </c>
      <c r="BZ83" s="11">
        <v>102.95998703217512</v>
      </c>
      <c r="CA83" s="11">
        <v>8.9735552732988815</v>
      </c>
      <c r="CB83" s="11">
        <v>102.56820611552611</v>
      </c>
      <c r="CC83" s="11"/>
      <c r="CD83" s="21">
        <v>0.36220000000000002</v>
      </c>
      <c r="CE83" s="23">
        <v>0.67181246426529451</v>
      </c>
      <c r="CF83" s="48"/>
      <c r="CG83" s="7">
        <f t="shared" si="19"/>
        <v>0.35592960449921895</v>
      </c>
    </row>
    <row r="84" spans="1:86" ht="15" customHeight="1" x14ac:dyDescent="0.2">
      <c r="A84" s="4">
        <v>13</v>
      </c>
      <c r="B84" s="4">
        <v>5050611</v>
      </c>
      <c r="C84" s="4">
        <v>8</v>
      </c>
      <c r="D84" s="4">
        <v>82</v>
      </c>
      <c r="E84" s="4">
        <v>2.69</v>
      </c>
      <c r="F84" s="4">
        <v>3</v>
      </c>
      <c r="G84" s="2">
        <v>2.5049807620000002</v>
      </c>
      <c r="H84" s="10">
        <v>1.8191513349999999</v>
      </c>
      <c r="I84" s="11">
        <v>995.6654681</v>
      </c>
      <c r="J84" s="2">
        <v>1.936311362E-2</v>
      </c>
      <c r="K84" s="2">
        <v>2.101304673</v>
      </c>
      <c r="L84" s="2">
        <v>-6.8968453799999998E-3</v>
      </c>
      <c r="M84" s="2">
        <v>16.3278529</v>
      </c>
      <c r="N84" s="2">
        <v>0.60892988599999998</v>
      </c>
      <c r="O84" s="2">
        <v>5.3080246630000003</v>
      </c>
      <c r="P84" s="2">
        <v>0.11258240529999999</v>
      </c>
      <c r="Q84" s="2">
        <v>266.63923069999998</v>
      </c>
      <c r="R84" s="2">
        <v>-1.410005127E-2</v>
      </c>
      <c r="S84" s="2">
        <v>-4.4732562759999997E-2</v>
      </c>
      <c r="T84" s="2">
        <v>0.32305949319999999</v>
      </c>
      <c r="U84" s="2">
        <v>-0.1206837445</v>
      </c>
      <c r="V84" s="2">
        <v>34.222430369999998</v>
      </c>
      <c r="W84" s="2">
        <v>-8.4939340599999996E-2</v>
      </c>
      <c r="X84" s="12">
        <v>35.970222370000002</v>
      </c>
      <c r="Y84" s="13">
        <v>4.4087538800000001E-7</v>
      </c>
      <c r="Z84" s="12">
        <v>-79.092927930000002</v>
      </c>
      <c r="AA84" s="13">
        <v>1.3021813289999999E-6</v>
      </c>
      <c r="AB84" s="9">
        <v>381.5546205</v>
      </c>
      <c r="AC84" s="9">
        <v>1.775474201</v>
      </c>
      <c r="AD84" s="9">
        <v>337</v>
      </c>
      <c r="AE84" s="2">
        <v>7.67</v>
      </c>
      <c r="AF84" s="2">
        <v>4.8501008900000002</v>
      </c>
      <c r="AG84" s="2">
        <v>0.82446911229999997</v>
      </c>
      <c r="AH84" s="2">
        <v>1.8160000000000001</v>
      </c>
      <c r="AI84" s="2">
        <v>1.8191513349999999</v>
      </c>
      <c r="AJ84" s="12">
        <v>1.028293054E-3</v>
      </c>
      <c r="AK84" s="2">
        <v>2.2473172360000002</v>
      </c>
      <c r="AL84" s="2">
        <v>0.42816590090000001</v>
      </c>
      <c r="AM84" s="24">
        <v>2.229620535</v>
      </c>
      <c r="AN84" s="11">
        <v>290.89787519999999</v>
      </c>
      <c r="AO84" s="11">
        <v>221.53495820000001</v>
      </c>
      <c r="AP84" s="11">
        <v>0.52795298960000003</v>
      </c>
      <c r="AQ84" s="2">
        <v>20.971065939999999</v>
      </c>
      <c r="AR84" s="2">
        <v>21.148236839999999</v>
      </c>
      <c r="AS84" s="12">
        <v>0.1504682289</v>
      </c>
      <c r="AT84" s="4">
        <v>2</v>
      </c>
      <c r="AU84" s="4">
        <v>2</v>
      </c>
      <c r="AV84" s="11">
        <v>3</v>
      </c>
      <c r="AW84" s="11">
        <v>3</v>
      </c>
      <c r="AX84" s="11">
        <v>4</v>
      </c>
      <c r="AY84" s="11">
        <v>3.5</v>
      </c>
      <c r="AZ84" s="4">
        <v>4</v>
      </c>
      <c r="BA84" s="4">
        <v>12.99</v>
      </c>
      <c r="BB84" s="4">
        <v>7.39</v>
      </c>
      <c r="BC84" s="4">
        <v>195</v>
      </c>
      <c r="BD84" s="4">
        <v>10</v>
      </c>
      <c r="BE84" s="4">
        <v>0</v>
      </c>
      <c r="BF84" s="4">
        <v>60</v>
      </c>
      <c r="BG84" s="4">
        <v>2</v>
      </c>
      <c r="BH84" s="20">
        <v>0.68582942700000005</v>
      </c>
      <c r="BI84" s="2">
        <v>17.02771989</v>
      </c>
      <c r="BJ84" s="14">
        <v>4.528524436E-4</v>
      </c>
      <c r="BK84" s="24">
        <v>24.55052366</v>
      </c>
      <c r="BL84" s="2">
        <v>0.97886050079999998</v>
      </c>
      <c r="BM84" s="4">
        <v>20</v>
      </c>
      <c r="BN84" s="4">
        <v>1344</v>
      </c>
      <c r="BO84" s="12">
        <v>1.0049054610000001</v>
      </c>
      <c r="BP84" s="11">
        <v>0.20113797019999999</v>
      </c>
      <c r="BQ84" s="11">
        <v>16.05</v>
      </c>
      <c r="BR84" s="11">
        <v>17.2</v>
      </c>
      <c r="BT84" s="11">
        <f t="shared" si="15"/>
        <v>12.27526183</v>
      </c>
      <c r="BU84" s="38">
        <v>0.6</v>
      </c>
      <c r="BV84" s="50">
        <f t="shared" si="16"/>
        <v>0.60900680376241534</v>
      </c>
      <c r="BW84" s="7">
        <f t="shared" si="17"/>
        <v>1.9118775758364626</v>
      </c>
      <c r="BX84" s="22">
        <f t="shared" si="18"/>
        <v>1.5011339604025602</v>
      </c>
      <c r="BY84" s="11">
        <v>-0.75558196978076153</v>
      </c>
      <c r="BZ84" s="11">
        <v>81.99651880346471</v>
      </c>
      <c r="CA84" s="11">
        <v>-7.1467709053079753</v>
      </c>
      <c r="CB84" s="11">
        <v>81.687965243523138</v>
      </c>
      <c r="CC84" s="11"/>
      <c r="CD84" s="21">
        <v>0.62539999999999996</v>
      </c>
      <c r="CE84" s="23">
        <v>0.67558057705840957</v>
      </c>
      <c r="CF84" s="48"/>
      <c r="CG84" s="7">
        <f t="shared" si="19"/>
        <v>0.61720340188120759</v>
      </c>
    </row>
    <row r="85" spans="1:86" ht="15" customHeight="1" x14ac:dyDescent="0.2">
      <c r="A85" s="4">
        <v>14</v>
      </c>
      <c r="B85" s="4">
        <v>5050611</v>
      </c>
      <c r="C85" s="4">
        <v>9</v>
      </c>
      <c r="D85" s="4">
        <v>57</v>
      </c>
      <c r="E85" s="4">
        <v>2.69</v>
      </c>
      <c r="F85" s="4">
        <v>3</v>
      </c>
      <c r="G85" s="2">
        <v>2.8424115959999998</v>
      </c>
      <c r="H85" s="10">
        <v>1.8107226030000001</v>
      </c>
      <c r="I85" s="11">
        <v>994.23847999999998</v>
      </c>
      <c r="J85" s="2">
        <v>0.35390564120000001</v>
      </c>
      <c r="K85" s="2">
        <v>2.3852183170000001</v>
      </c>
      <c r="L85" s="2">
        <v>-4.8660935299999999E-2</v>
      </c>
      <c r="M85" s="2">
        <v>17.235715509999999</v>
      </c>
      <c r="N85" s="2">
        <v>1.5302236360000001</v>
      </c>
      <c r="O85" s="2">
        <v>6.676564162</v>
      </c>
      <c r="P85" s="2">
        <v>0.17890104109999999</v>
      </c>
      <c r="Q85" s="2">
        <v>297.16487549999999</v>
      </c>
      <c r="R85" s="2">
        <v>0.67812178369999998</v>
      </c>
      <c r="S85" s="2">
        <v>-9.4324953860000005E-2</v>
      </c>
      <c r="T85" s="2">
        <v>6.1612972490000004</v>
      </c>
      <c r="U85" s="2">
        <v>-0.15924443499999999</v>
      </c>
      <c r="V85" s="2">
        <v>41.022897489999998</v>
      </c>
      <c r="W85" s="2">
        <v>-0.80452988660000002</v>
      </c>
      <c r="X85" s="12">
        <v>35.970087849999999</v>
      </c>
      <c r="Y85" s="13">
        <v>3.3850060710000002E-7</v>
      </c>
      <c r="Z85" s="12">
        <v>-79.093151140000003</v>
      </c>
      <c r="AA85" s="13">
        <v>4.4545201779999998E-7</v>
      </c>
      <c r="AB85" s="9">
        <v>379.79206590000001</v>
      </c>
      <c r="AC85" s="9">
        <v>1.8303232380000001</v>
      </c>
      <c r="AD85" s="9">
        <v>292</v>
      </c>
      <c r="AE85" s="2">
        <v>15.875999999999999</v>
      </c>
      <c r="AF85" s="2">
        <v>6.517705479</v>
      </c>
      <c r="AG85" s="2">
        <v>2.095983758</v>
      </c>
      <c r="AH85" s="2">
        <v>1.8049999999999999</v>
      </c>
      <c r="AI85" s="2">
        <v>1.8107226030000001</v>
      </c>
      <c r="AJ85" s="12">
        <v>1.106883837E-3</v>
      </c>
      <c r="AK85" s="2">
        <v>2.2298466280000002</v>
      </c>
      <c r="AL85" s="2">
        <v>0.41912402510000002</v>
      </c>
      <c r="AM85" s="24">
        <v>2.6646563570000001</v>
      </c>
      <c r="AN85" s="11">
        <v>291.99387200000001</v>
      </c>
      <c r="AO85" s="11">
        <v>212.30013539999999</v>
      </c>
      <c r="AP85" s="11">
        <v>8.4396591730000008</v>
      </c>
      <c r="AQ85" s="2">
        <v>24.001657980000001</v>
      </c>
      <c r="AR85" s="2">
        <v>25.15732934</v>
      </c>
      <c r="AS85" s="12">
        <v>0.1576917981</v>
      </c>
      <c r="AT85" s="4">
        <v>3</v>
      </c>
      <c r="AU85" s="4">
        <v>3</v>
      </c>
      <c r="AV85" s="11">
        <v>2</v>
      </c>
      <c r="AW85" s="11">
        <v>2</v>
      </c>
      <c r="AX85" s="11">
        <v>3</v>
      </c>
      <c r="AY85" s="11">
        <v>2.5</v>
      </c>
      <c r="AZ85" s="4">
        <v>3</v>
      </c>
      <c r="BA85" s="4">
        <v>11.36</v>
      </c>
      <c r="BB85" s="4">
        <v>6.21</v>
      </c>
      <c r="BC85" s="4">
        <v>205</v>
      </c>
      <c r="BD85" s="4">
        <v>10</v>
      </c>
      <c r="BE85" s="4">
        <v>0</v>
      </c>
      <c r="BF85" s="4">
        <v>60</v>
      </c>
      <c r="BG85" s="4">
        <v>2</v>
      </c>
      <c r="BH85" s="20">
        <v>1.0316889929999999</v>
      </c>
      <c r="BI85" s="2">
        <v>12.412728449999999</v>
      </c>
      <c r="BJ85" s="14">
        <v>6.7769351810000001E-4</v>
      </c>
      <c r="BK85" s="24">
        <v>12.397175470000001</v>
      </c>
      <c r="BL85" s="2">
        <v>0.96228185300000002</v>
      </c>
      <c r="BM85" s="4">
        <v>21</v>
      </c>
      <c r="BN85" s="4">
        <v>837</v>
      </c>
      <c r="BO85" s="12">
        <v>1.0055380009999999</v>
      </c>
      <c r="BP85" s="11">
        <v>0.3082249936</v>
      </c>
      <c r="BQ85" s="11">
        <v>16.670000000000002</v>
      </c>
      <c r="BR85" s="11">
        <v>19.079999999999998</v>
      </c>
      <c r="BT85" s="11">
        <f t="shared" si="15"/>
        <v>6.1985877350000003</v>
      </c>
      <c r="BU85" s="38">
        <v>0.6</v>
      </c>
      <c r="BV85" s="50">
        <f t="shared" si="16"/>
        <v>0.80043368355357791</v>
      </c>
      <c r="BW85" s="7">
        <f t="shared" si="17"/>
        <v>0.87190852806567032</v>
      </c>
      <c r="BX85" s="22">
        <f t="shared" si="18"/>
        <v>33.40561392559632</v>
      </c>
      <c r="BY85" s="11">
        <v>-8.365763321293926</v>
      </c>
      <c r="BZ85" s="11">
        <v>56.382745623569036</v>
      </c>
      <c r="CA85" s="11">
        <v>-14.752685570843688</v>
      </c>
      <c r="CB85" s="11">
        <v>55.057772098476896</v>
      </c>
      <c r="CC85" s="11"/>
      <c r="CD85" s="21">
        <v>0.88360000000000005</v>
      </c>
      <c r="CE85" s="23">
        <v>1.7591925018024515</v>
      </c>
      <c r="CF85" s="48"/>
      <c r="CG85" s="7">
        <f t="shared" si="19"/>
        <v>0.84201684177678904</v>
      </c>
    </row>
    <row r="86" spans="1:86" ht="15" customHeight="1" x14ac:dyDescent="0.2">
      <c r="A86" s="4">
        <v>15</v>
      </c>
      <c r="B86" s="4">
        <v>5050611</v>
      </c>
      <c r="C86" s="4">
        <v>10</v>
      </c>
      <c r="D86" s="4">
        <v>57</v>
      </c>
      <c r="E86" s="4">
        <v>2.69</v>
      </c>
      <c r="F86" s="4">
        <v>3</v>
      </c>
      <c r="G86" s="2">
        <v>2.6883946700000001</v>
      </c>
      <c r="H86" s="10">
        <v>1.810281955</v>
      </c>
      <c r="I86" s="11">
        <v>993.8877966</v>
      </c>
      <c r="J86" s="2">
        <v>0.31609701680000002</v>
      </c>
      <c r="K86" s="2">
        <v>1.530887138</v>
      </c>
      <c r="L86" s="2">
        <v>-1.3274791459999999E-2</v>
      </c>
      <c r="M86" s="2">
        <v>17.691354050000001</v>
      </c>
      <c r="N86" s="2">
        <v>0.81102512010000005</v>
      </c>
      <c r="O86" s="2">
        <v>2.7387810589999999</v>
      </c>
      <c r="P86" s="2">
        <v>9.1467719380000007E-2</v>
      </c>
      <c r="Q86" s="2">
        <v>313.19565899999998</v>
      </c>
      <c r="R86" s="2">
        <v>0.3393034224</v>
      </c>
      <c r="S86" s="2">
        <v>7.4842970419999996E-4</v>
      </c>
      <c r="T86" s="2">
        <v>5.6311051770000002</v>
      </c>
      <c r="U86" s="2">
        <v>-4.1748865599999997E-2</v>
      </c>
      <c r="V86" s="2">
        <v>27.063347069999999</v>
      </c>
      <c r="W86" s="2">
        <v>-0.1552427669</v>
      </c>
      <c r="X86" s="12">
        <v>35.970086619999996</v>
      </c>
      <c r="Y86" s="13">
        <v>3.7530195529999999E-7</v>
      </c>
      <c r="Z86" s="12">
        <v>-79.093151449999993</v>
      </c>
      <c r="AA86" s="13">
        <v>3.0598104139999999E-7</v>
      </c>
      <c r="AB86" s="9">
        <v>378.56429589999999</v>
      </c>
      <c r="AC86" s="9">
        <v>2.5720100210000001</v>
      </c>
      <c r="AD86" s="9">
        <v>266</v>
      </c>
      <c r="AE86" s="2">
        <v>10.558</v>
      </c>
      <c r="AF86" s="2">
        <v>5.7986315790000003</v>
      </c>
      <c r="AG86" s="2">
        <v>1.186156985</v>
      </c>
      <c r="AH86" s="2">
        <v>1.8049999999999999</v>
      </c>
      <c r="AI86" s="2">
        <v>1.810281955</v>
      </c>
      <c r="AJ86" s="12">
        <v>1.1020621899999999E-3</v>
      </c>
      <c r="AK86" s="2">
        <v>2.3075674199999998</v>
      </c>
      <c r="AL86" s="2">
        <v>0.49728546509999999</v>
      </c>
      <c r="AM86" s="24">
        <v>1.773573879</v>
      </c>
      <c r="AN86" s="11">
        <v>292.62135590000003</v>
      </c>
      <c r="AO86" s="11">
        <v>242.3210416</v>
      </c>
      <c r="AP86" s="11">
        <v>11.666458820000001</v>
      </c>
      <c r="AQ86" s="2">
        <v>31.064342910000001</v>
      </c>
      <c r="AR86" s="2">
        <v>27.633344600000001</v>
      </c>
      <c r="AS86" s="12">
        <v>0.1703753589</v>
      </c>
      <c r="AT86" s="4">
        <v>2</v>
      </c>
      <c r="AU86" s="4">
        <v>2</v>
      </c>
      <c r="AV86" s="11">
        <v>1</v>
      </c>
      <c r="AW86" s="11">
        <v>1</v>
      </c>
      <c r="AX86" s="11">
        <v>3</v>
      </c>
      <c r="AY86" s="11">
        <v>2</v>
      </c>
      <c r="AZ86" s="4">
        <v>2</v>
      </c>
      <c r="BA86" s="4">
        <v>13.64</v>
      </c>
      <c r="BB86" s="4">
        <v>7.17</v>
      </c>
      <c r="BC86" s="4">
        <v>205</v>
      </c>
      <c r="BD86" s="4">
        <v>10</v>
      </c>
      <c r="BE86" s="4">
        <v>0</v>
      </c>
      <c r="BF86" s="4">
        <v>60</v>
      </c>
      <c r="BG86" s="4">
        <v>2</v>
      </c>
      <c r="BH86" s="20">
        <v>0.87811271499999999</v>
      </c>
      <c r="BI86" s="2">
        <v>19.76611484</v>
      </c>
      <c r="BJ86" s="14">
        <v>5.7537277639999995E-4</v>
      </c>
      <c r="BK86" s="24">
        <v>19.861449780000001</v>
      </c>
      <c r="BL86" s="2">
        <v>0.97827112130000005</v>
      </c>
      <c r="BM86" s="4">
        <v>21</v>
      </c>
      <c r="BN86" s="4">
        <v>860</v>
      </c>
      <c r="BO86" s="12">
        <v>1.0061201820000001</v>
      </c>
      <c r="BP86" s="11">
        <v>0.460098707</v>
      </c>
      <c r="BQ86" s="11">
        <v>16.89</v>
      </c>
      <c r="BR86" s="11">
        <v>19.77</v>
      </c>
      <c r="BT86" s="11">
        <f t="shared" si="15"/>
        <v>9.9307248900000005</v>
      </c>
      <c r="BU86" s="38">
        <v>0.6</v>
      </c>
      <c r="BV86" s="50">
        <f t="shared" si="16"/>
        <v>0.62706563861830622</v>
      </c>
      <c r="BW86" s="7">
        <f t="shared" si="17"/>
        <v>1.264652988658463</v>
      </c>
      <c r="BX86" s="22">
        <f t="shared" si="18"/>
        <v>4.5109397697177078</v>
      </c>
      <c r="BY86" s="11">
        <v>-11.526200608680517</v>
      </c>
      <c r="BZ86" s="11">
        <v>55.822456946362124</v>
      </c>
      <c r="CA86" s="11">
        <v>-24.089240919219861</v>
      </c>
      <c r="CB86" s="11">
        <v>51.659543861089055</v>
      </c>
      <c r="CC86" s="11"/>
      <c r="CD86" s="21">
        <v>0.6744</v>
      </c>
      <c r="CE86" s="23">
        <v>0.90459363957597172</v>
      </c>
      <c r="CF86" s="48"/>
      <c r="CG86" s="7">
        <f t="shared" si="19"/>
        <v>0.65073281930915305</v>
      </c>
    </row>
    <row r="87" spans="1:86" ht="15" customHeight="1" x14ac:dyDescent="0.2">
      <c r="A87" s="4">
        <v>16</v>
      </c>
      <c r="B87" s="4">
        <v>6061411</v>
      </c>
      <c r="C87" s="4">
        <v>1</v>
      </c>
      <c r="D87" s="4">
        <v>81</v>
      </c>
      <c r="E87" s="4">
        <v>2.69</v>
      </c>
      <c r="F87" s="4">
        <v>2</v>
      </c>
      <c r="G87" s="2">
        <v>2.6943642149999998</v>
      </c>
      <c r="H87" s="10">
        <v>1.7645186100000001</v>
      </c>
      <c r="I87" s="11">
        <v>786.97893950000002</v>
      </c>
      <c r="J87" s="2">
        <v>-0.48937207290000001</v>
      </c>
      <c r="K87" s="2">
        <v>2.9409727559999999</v>
      </c>
      <c r="L87" s="2">
        <v>-1.457246159E-2</v>
      </c>
      <c r="M87" s="2">
        <v>10.206133120000001</v>
      </c>
      <c r="N87" s="2">
        <v>0.95708470680000002</v>
      </c>
      <c r="O87" s="2">
        <v>9.8649103270000005</v>
      </c>
      <c r="P87" s="2">
        <v>0.12180274369999999</v>
      </c>
      <c r="Q87" s="2">
        <v>104.99784219999999</v>
      </c>
      <c r="R87" s="2">
        <v>-1.6133710750000001</v>
      </c>
      <c r="S87" s="2">
        <v>3.9615481289999997E-2</v>
      </c>
      <c r="T87" s="2">
        <v>-4.8477627679999999</v>
      </c>
      <c r="U87" s="2">
        <v>-0.13557340309999999</v>
      </c>
      <c r="V87" s="2">
        <v>29.777020570000001</v>
      </c>
      <c r="W87" s="2">
        <v>1.674198864E-2</v>
      </c>
      <c r="X87" s="12">
        <v>42.802026480000002</v>
      </c>
      <c r="Y87" s="13">
        <v>6.4462668099999995E-7</v>
      </c>
      <c r="Z87" s="12">
        <v>-109.81615669999999</v>
      </c>
      <c r="AA87" s="13">
        <v>1.4780236499999999E-6</v>
      </c>
      <c r="AB87" s="9">
        <v>399.04498139999998</v>
      </c>
      <c r="AC87" s="9">
        <v>7.6294505060000004</v>
      </c>
      <c r="AD87" s="9">
        <v>403</v>
      </c>
      <c r="AE87" s="2">
        <v>7.8049999999999997</v>
      </c>
      <c r="AF87" s="2">
        <v>4.3262282880000003</v>
      </c>
      <c r="AG87" s="2">
        <v>0.83600225699999997</v>
      </c>
      <c r="AH87" s="2">
        <v>1.756</v>
      </c>
      <c r="AI87" s="2">
        <v>1.7645186100000001</v>
      </c>
      <c r="AJ87" s="12">
        <v>1.811111655E-3</v>
      </c>
      <c r="AK87" s="2">
        <v>2.2609749159999999</v>
      </c>
      <c r="AL87" s="2">
        <v>0.4964563058</v>
      </c>
      <c r="AM87" s="24">
        <v>3.0968982249999999</v>
      </c>
      <c r="AN87" s="11">
        <v>285.19861539999999</v>
      </c>
      <c r="AO87" s="11">
        <v>298.80040259999998</v>
      </c>
      <c r="AP87" s="11">
        <v>350.55265559999998</v>
      </c>
      <c r="AQ87" s="2">
        <v>18.343879789999999</v>
      </c>
      <c r="AR87" s="2">
        <v>17.156922949999998</v>
      </c>
      <c r="AS87" s="12">
        <v>0.11260292030000001</v>
      </c>
      <c r="AT87" s="4">
        <v>3</v>
      </c>
      <c r="AU87" s="4">
        <v>3</v>
      </c>
      <c r="AV87" s="11">
        <v>4</v>
      </c>
      <c r="AW87" s="11">
        <v>4</v>
      </c>
      <c r="AX87" s="11">
        <v>5</v>
      </c>
      <c r="AY87" s="11">
        <v>4.5</v>
      </c>
      <c r="AZ87" s="4">
        <v>5</v>
      </c>
      <c r="BA87" s="4">
        <v>10.09</v>
      </c>
      <c r="BB87" s="4">
        <v>6.02</v>
      </c>
      <c r="BC87" s="4">
        <v>155</v>
      </c>
      <c r="BD87" s="4">
        <v>10</v>
      </c>
      <c r="BE87" s="4">
        <v>0</v>
      </c>
      <c r="BF87" s="4">
        <v>60</v>
      </c>
      <c r="BG87" s="4">
        <v>2</v>
      </c>
      <c r="BH87" s="20">
        <v>0.92984560439999997</v>
      </c>
      <c r="BI87" s="2">
        <v>12.35655328</v>
      </c>
      <c r="BJ87" s="14">
        <v>4.9498751379999995E-4</v>
      </c>
      <c r="BK87" s="24">
        <v>17.536688170000001</v>
      </c>
      <c r="BL87" s="2">
        <v>0.96618406379999999</v>
      </c>
      <c r="BM87" s="4">
        <v>16</v>
      </c>
      <c r="BN87" s="4">
        <v>1861</v>
      </c>
      <c r="BO87" s="12">
        <v>1.0065023550000001</v>
      </c>
      <c r="BP87" s="11">
        <v>0.91257458479999998</v>
      </c>
      <c r="BQ87" s="11">
        <v>8.92</v>
      </c>
      <c r="BR87" s="11">
        <v>14.74</v>
      </c>
      <c r="BT87" s="11">
        <f t="shared" si="15"/>
        <v>8.7683440850000007</v>
      </c>
      <c r="BU87" s="38">
        <v>0.6</v>
      </c>
      <c r="BV87" s="50">
        <f t="shared" si="16"/>
        <v>0.58504560131131489</v>
      </c>
      <c r="BW87" s="7">
        <f t="shared" si="17"/>
        <v>1.4810414880896454</v>
      </c>
      <c r="BX87" s="22">
        <f t="shared" si="18"/>
        <v>-2.492399781447515</v>
      </c>
      <c r="BY87" s="11">
        <v>13.295433309793953</v>
      </c>
      <c r="BZ87" s="11">
        <v>79.901385802155033</v>
      </c>
      <c r="CA87" s="11">
        <v>34.232079200996658</v>
      </c>
      <c r="CB87" s="11">
        <v>73.410930749968642</v>
      </c>
      <c r="CC87" s="11"/>
      <c r="CD87" s="21">
        <v>0.50239999999999996</v>
      </c>
      <c r="CE87" s="23">
        <v>0</v>
      </c>
      <c r="CF87" s="48"/>
      <c r="CG87" s="7">
        <f t="shared" si="19"/>
        <v>0.54372280065565737</v>
      </c>
    </row>
    <row r="88" spans="1:86" ht="15" customHeight="1" x14ac:dyDescent="0.2">
      <c r="A88" s="4">
        <v>17</v>
      </c>
      <c r="B88" s="4">
        <v>6061411</v>
      </c>
      <c r="C88" s="4">
        <v>3</v>
      </c>
      <c r="D88" s="4">
        <v>97.8</v>
      </c>
      <c r="E88" s="4">
        <v>2.69</v>
      </c>
      <c r="F88" s="4">
        <v>3</v>
      </c>
      <c r="G88" s="2">
        <v>2.0239798950000001</v>
      </c>
      <c r="H88" s="10">
        <v>1.766179487</v>
      </c>
      <c r="I88" s="11">
        <v>786.85784160000003</v>
      </c>
      <c r="J88" s="2">
        <v>-2.7019829180000001E-3</v>
      </c>
      <c r="K88" s="2">
        <v>4.1459810160000004</v>
      </c>
      <c r="L88" s="2">
        <v>4.507349112E-4</v>
      </c>
      <c r="M88" s="2">
        <v>11.454940669999999</v>
      </c>
      <c r="N88" s="2">
        <v>1.873485037</v>
      </c>
      <c r="O88" s="2">
        <v>19.674811129999998</v>
      </c>
      <c r="P88" s="2">
        <v>0.197357436</v>
      </c>
      <c r="Q88" s="2">
        <v>131.9739874</v>
      </c>
      <c r="R88" s="2">
        <v>-0.22054298759999999</v>
      </c>
      <c r="S88" s="2">
        <v>7.875710457E-2</v>
      </c>
      <c r="T88" s="2">
        <v>-0.1831155696</v>
      </c>
      <c r="U88" s="2">
        <v>-0.10104822030000001</v>
      </c>
      <c r="V88" s="2">
        <v>47.445002119999998</v>
      </c>
      <c r="W88" s="2">
        <v>0.16299062810000001</v>
      </c>
      <c r="X88" s="12">
        <v>42.801939849999997</v>
      </c>
      <c r="Y88" s="13">
        <v>8.3545542019999999E-7</v>
      </c>
      <c r="Z88" s="12">
        <v>-109.8159862</v>
      </c>
      <c r="AA88" s="13">
        <v>8.3447482939999996E-7</v>
      </c>
      <c r="AB88" s="9">
        <v>398.7132052</v>
      </c>
      <c r="AC88" s="9">
        <v>10.92129094</v>
      </c>
      <c r="AD88" s="9">
        <v>624</v>
      </c>
      <c r="AE88" s="2">
        <v>3.5710000000000002</v>
      </c>
      <c r="AF88" s="2">
        <v>2.5832596149999998</v>
      </c>
      <c r="AG88" s="2">
        <v>0.2334651663</v>
      </c>
      <c r="AH88" s="2">
        <v>1.76</v>
      </c>
      <c r="AI88" s="2">
        <v>1.766179487</v>
      </c>
      <c r="AJ88" s="12">
        <v>2.1116117990000001E-3</v>
      </c>
      <c r="AK88" s="2">
        <v>1.9285890800000001</v>
      </c>
      <c r="AL88" s="2">
        <v>0.1624095924</v>
      </c>
      <c r="AM88" s="24">
        <v>4.3502741909999996</v>
      </c>
      <c r="AN88" s="11">
        <v>286.4059092</v>
      </c>
      <c r="AO88" s="11">
        <v>292.74487820000002</v>
      </c>
      <c r="AP88" s="11">
        <v>359.96266120000001</v>
      </c>
      <c r="AQ88" s="2">
        <v>17.33946667</v>
      </c>
      <c r="AR88" s="2">
        <v>18.16949069</v>
      </c>
      <c r="AS88" s="12">
        <v>0.1021238795</v>
      </c>
      <c r="AT88" s="4">
        <v>5</v>
      </c>
      <c r="AU88" s="4">
        <v>5</v>
      </c>
      <c r="AV88" s="11">
        <v>4</v>
      </c>
      <c r="AW88" s="11">
        <v>4</v>
      </c>
      <c r="AX88" s="11">
        <v>6</v>
      </c>
      <c r="AY88" s="11">
        <v>5</v>
      </c>
      <c r="AZ88" s="4">
        <v>5</v>
      </c>
      <c r="BA88" s="4">
        <v>12.05</v>
      </c>
      <c r="BB88" s="4">
        <v>7.19</v>
      </c>
      <c r="BC88" s="4">
        <v>175</v>
      </c>
      <c r="BD88" s="4">
        <v>10</v>
      </c>
      <c r="BE88" s="4">
        <v>0</v>
      </c>
      <c r="BF88" s="4">
        <v>60</v>
      </c>
      <c r="BG88" s="4">
        <v>2</v>
      </c>
      <c r="BH88" s="20">
        <v>0.25780040739999999</v>
      </c>
      <c r="BI88" s="2">
        <v>17.262784910000001</v>
      </c>
      <c r="BJ88" s="14">
        <v>1.3663614680000001E-4</v>
      </c>
      <c r="BK88" s="24">
        <v>29.69134863</v>
      </c>
      <c r="BL88" s="2">
        <v>0.97383014189999995</v>
      </c>
      <c r="BM88" s="4">
        <v>18</v>
      </c>
      <c r="BN88" s="4">
        <v>2816</v>
      </c>
      <c r="BO88" s="12">
        <v>1.0063279599999999</v>
      </c>
      <c r="BP88" s="11">
        <v>0.87085161310000003</v>
      </c>
      <c r="BQ88" s="11">
        <v>9.83</v>
      </c>
      <c r="BR88" s="11">
        <v>14.72</v>
      </c>
      <c r="BT88" s="11">
        <f t="shared" si="15"/>
        <v>14.845674315</v>
      </c>
      <c r="BU88" s="38">
        <v>0.6</v>
      </c>
      <c r="BV88" s="50">
        <f t="shared" si="16"/>
        <v>0.3235780535018728</v>
      </c>
      <c r="BW88" s="7">
        <f t="shared" si="17"/>
        <v>1.6462393334463552</v>
      </c>
      <c r="BX88" s="22">
        <f t="shared" si="18"/>
        <v>-46.070324416354531</v>
      </c>
      <c r="BY88" s="11">
        <v>6.3737357808023601E-2</v>
      </c>
      <c r="BZ88" s="11">
        <v>97.799979230822018</v>
      </c>
      <c r="CA88" s="11">
        <v>25.312502611026527</v>
      </c>
      <c r="CB88" s="11">
        <v>94.467545811070877</v>
      </c>
      <c r="CC88" s="11"/>
      <c r="CD88" s="21">
        <v>0.3105</v>
      </c>
      <c r="CE88" s="23">
        <v>0.19952114924181963</v>
      </c>
      <c r="CF88" s="48"/>
      <c r="CG88" s="7">
        <f t="shared" si="19"/>
        <v>0.31703902675093643</v>
      </c>
    </row>
    <row r="89" spans="1:86" ht="15" customHeight="1" x14ac:dyDescent="0.2">
      <c r="A89" s="4">
        <v>18</v>
      </c>
      <c r="B89" s="4">
        <v>6061411</v>
      </c>
      <c r="C89" s="4">
        <v>4</v>
      </c>
      <c r="D89" s="4">
        <v>65.400000000000006</v>
      </c>
      <c r="E89" s="4">
        <v>2.69</v>
      </c>
      <c r="F89" s="4">
        <v>3</v>
      </c>
      <c r="G89" s="2">
        <v>2.7826122080000002</v>
      </c>
      <c r="H89" s="10">
        <v>1.7613820060000001</v>
      </c>
      <c r="I89" s="11">
        <v>786.80202020000002</v>
      </c>
      <c r="J89" s="2">
        <v>-1.481838886E-3</v>
      </c>
      <c r="K89" s="2">
        <v>5.3265618259999998</v>
      </c>
      <c r="L89" s="2">
        <v>-3.134019971E-4</v>
      </c>
      <c r="M89" s="2">
        <v>12.179674110000001</v>
      </c>
      <c r="N89" s="2">
        <v>2.0322531829999999</v>
      </c>
      <c r="O89" s="2">
        <v>30.81894913</v>
      </c>
      <c r="P89" s="2">
        <v>0.24382899029999999</v>
      </c>
      <c r="Q89" s="2">
        <v>149.1915008</v>
      </c>
      <c r="R89" s="2">
        <v>0.929586472</v>
      </c>
      <c r="S89" s="2">
        <v>7.4446985440000002E-2</v>
      </c>
      <c r="T89" s="2">
        <v>0.17257799700000001</v>
      </c>
      <c r="U89" s="2">
        <v>-0.1129711124</v>
      </c>
      <c r="V89" s="2">
        <v>64.718618849999999</v>
      </c>
      <c r="W89" s="2">
        <v>0.17814724649999999</v>
      </c>
      <c r="X89" s="12">
        <v>42.802086989999999</v>
      </c>
      <c r="Y89" s="13">
        <v>1.007128122E-6</v>
      </c>
      <c r="Z89" s="12">
        <v>-109.8163249</v>
      </c>
      <c r="AA89" s="13">
        <v>2.5226325129999999E-6</v>
      </c>
      <c r="AB89" s="9">
        <v>391.4956985</v>
      </c>
      <c r="AC89" s="9">
        <v>5.3318605200000002</v>
      </c>
      <c r="AD89" s="9">
        <v>678</v>
      </c>
      <c r="AE89" s="2">
        <v>5.4829999999999997</v>
      </c>
      <c r="AF89" s="2">
        <v>4.1119380530000003</v>
      </c>
      <c r="AG89" s="2">
        <v>0.23214037609999999</v>
      </c>
      <c r="AH89" s="2">
        <v>1.7549999999999999</v>
      </c>
      <c r="AI89" s="2">
        <v>1.7613820060000001</v>
      </c>
      <c r="AJ89" s="12">
        <v>1.4256877750000001E-3</v>
      </c>
      <c r="AK89" s="2">
        <v>2.3021562339999999</v>
      </c>
      <c r="AL89" s="2">
        <v>0.54077422799999997</v>
      </c>
      <c r="AM89" s="24">
        <v>5.523238965</v>
      </c>
      <c r="AN89" s="11">
        <v>287.04545089999999</v>
      </c>
      <c r="AO89" s="11">
        <v>292.87384279999998</v>
      </c>
      <c r="AP89" s="11">
        <v>359.98406199999999</v>
      </c>
      <c r="AQ89" s="2">
        <v>15.24676841</v>
      </c>
      <c r="AR89" s="2">
        <v>16.11144869</v>
      </c>
      <c r="AS89" s="12">
        <v>8.9405607789999994E-2</v>
      </c>
      <c r="AT89" s="4">
        <v>6</v>
      </c>
      <c r="AU89" s="4">
        <v>6</v>
      </c>
      <c r="AV89" s="11">
        <v>5</v>
      </c>
      <c r="AW89" s="11">
        <v>4</v>
      </c>
      <c r="AX89" s="11">
        <v>6</v>
      </c>
      <c r="AY89" s="11">
        <v>5.5</v>
      </c>
      <c r="AZ89" s="4">
        <v>6</v>
      </c>
      <c r="BA89" s="4">
        <v>6.83</v>
      </c>
      <c r="BB89" s="4">
        <v>4.0199999999999996</v>
      </c>
      <c r="BC89" s="4">
        <v>165</v>
      </c>
      <c r="BD89" s="4">
        <v>10</v>
      </c>
      <c r="BE89" s="4">
        <v>0</v>
      </c>
      <c r="BF89" s="4">
        <v>60</v>
      </c>
      <c r="BG89" s="4">
        <v>2</v>
      </c>
      <c r="BH89" s="20">
        <v>1.0212302019999999</v>
      </c>
      <c r="BI89" s="2">
        <v>14.02073253</v>
      </c>
      <c r="BJ89" s="14">
        <v>5.400154086E-4</v>
      </c>
      <c r="BK89" s="24">
        <v>16.084242920000001</v>
      </c>
      <c r="BL89" s="2">
        <v>0.99628581650000003</v>
      </c>
      <c r="BM89" s="4">
        <v>17</v>
      </c>
      <c r="BN89" s="4">
        <v>3386</v>
      </c>
      <c r="BO89" s="12">
        <v>1.006013313</v>
      </c>
      <c r="BP89" s="11">
        <v>0.92038130789999995</v>
      </c>
      <c r="BQ89" s="11">
        <v>10.44</v>
      </c>
      <c r="BR89" s="11">
        <v>15.88</v>
      </c>
      <c r="BT89" s="11">
        <f t="shared" si="15"/>
        <v>8.0421214600000006</v>
      </c>
      <c r="BU89" s="38">
        <v>0.6</v>
      </c>
      <c r="BV89" s="50">
        <f t="shared" si="16"/>
        <v>0.51455005177185009</v>
      </c>
      <c r="BW89" s="7">
        <f t="shared" si="17"/>
        <v>2.4241088720255881</v>
      </c>
      <c r="BX89" s="22">
        <f t="shared" si="18"/>
        <v>-14.241658038024982</v>
      </c>
      <c r="BY89" s="11">
        <v>1.8194149132052487E-2</v>
      </c>
      <c r="BZ89" s="11">
        <v>65.399997469212011</v>
      </c>
      <c r="CA89" s="11">
        <v>16.926765549704857</v>
      </c>
      <c r="CB89" s="11">
        <v>63.17154903930507</v>
      </c>
      <c r="CC89" s="11"/>
      <c r="CD89" s="21">
        <v>0.60229999999999995</v>
      </c>
      <c r="CE89" s="23">
        <v>1.8517157763244911</v>
      </c>
      <c r="CF89" s="48"/>
      <c r="CG89" s="7">
        <f t="shared" si="19"/>
        <v>0.55842502588592502</v>
      </c>
    </row>
    <row r="90" spans="1:86" ht="15" customHeight="1" x14ac:dyDescent="0.2">
      <c r="A90" s="4">
        <v>19</v>
      </c>
      <c r="B90" s="4">
        <v>6061411</v>
      </c>
      <c r="C90" s="4">
        <v>5</v>
      </c>
      <c r="D90" s="4">
        <v>41</v>
      </c>
      <c r="E90" s="4">
        <v>2.69</v>
      </c>
      <c r="F90" s="4">
        <v>3</v>
      </c>
      <c r="G90" s="2">
        <v>3.0373660899999999</v>
      </c>
      <c r="H90" s="10">
        <v>1.770059295</v>
      </c>
      <c r="I90" s="11">
        <v>786.71512429999996</v>
      </c>
      <c r="J90" s="2">
        <v>1.704017028E-3</v>
      </c>
      <c r="K90" s="2">
        <v>6.1226453709999999</v>
      </c>
      <c r="L90" s="2">
        <v>-1.059804664E-4</v>
      </c>
      <c r="M90" s="2">
        <v>12.78072334</v>
      </c>
      <c r="N90" s="2">
        <v>4.070963731</v>
      </c>
      <c r="O90" s="2">
        <v>39.202523550000002</v>
      </c>
      <c r="P90" s="2">
        <v>0.38616583389999998</v>
      </c>
      <c r="Q90" s="2">
        <v>164.07907180000001</v>
      </c>
      <c r="R90" s="2">
        <v>0.12888294289999999</v>
      </c>
      <c r="S90" s="2">
        <v>0.14744627069999999</v>
      </c>
      <c r="T90" s="2">
        <v>-1.431531781E-2</v>
      </c>
      <c r="U90" s="2">
        <v>-0.2711480933</v>
      </c>
      <c r="V90" s="2">
        <v>77.796600569999995</v>
      </c>
      <c r="W90" s="2">
        <v>0.22161556669999999</v>
      </c>
      <c r="X90" s="12">
        <v>42.802203419999998</v>
      </c>
      <c r="Y90" s="13">
        <v>4.5652015630000001E-7</v>
      </c>
      <c r="Z90" s="12">
        <v>-109.816577</v>
      </c>
      <c r="AA90" s="13">
        <v>5.1725909489999999E-7</v>
      </c>
      <c r="AB90" s="9">
        <v>387.72941279999998</v>
      </c>
      <c r="AC90" s="9">
        <v>3.804049767</v>
      </c>
      <c r="AD90" s="9">
        <v>624</v>
      </c>
      <c r="AE90" s="2">
        <v>5.407</v>
      </c>
      <c r="AF90" s="2">
        <v>4.2056746790000004</v>
      </c>
      <c r="AG90" s="2">
        <v>0.245869437</v>
      </c>
      <c r="AH90" s="2">
        <v>1.762</v>
      </c>
      <c r="AI90" s="2">
        <v>1.770059295</v>
      </c>
      <c r="AJ90" s="12">
        <v>2.6824457860000002E-3</v>
      </c>
      <c r="AK90" s="2">
        <v>2.5628485969999999</v>
      </c>
      <c r="AL90" s="2">
        <v>0.79278930179999996</v>
      </c>
      <c r="AM90" s="24">
        <v>6.4373285060000001</v>
      </c>
      <c r="AN90" s="11">
        <v>287.70238970000003</v>
      </c>
      <c r="AO90" s="11">
        <v>287.46407629999999</v>
      </c>
      <c r="AP90" s="11">
        <v>1.5944679230000001E-2</v>
      </c>
      <c r="AQ90" s="2">
        <v>17.087674809999999</v>
      </c>
      <c r="AR90" s="2">
        <v>17.881297839999998</v>
      </c>
      <c r="AS90" s="12">
        <v>9.6538080439999993E-2</v>
      </c>
      <c r="AT90" s="4">
        <v>7</v>
      </c>
      <c r="AU90" s="4">
        <v>7</v>
      </c>
      <c r="AV90" s="11">
        <v>4</v>
      </c>
      <c r="AW90" s="11">
        <v>4</v>
      </c>
      <c r="AX90" s="11">
        <v>6</v>
      </c>
      <c r="AY90" s="11">
        <v>5</v>
      </c>
      <c r="AZ90" s="4">
        <v>5</v>
      </c>
      <c r="BA90" s="4">
        <v>5.46</v>
      </c>
      <c r="BB90" s="4">
        <v>3.29</v>
      </c>
      <c r="BC90" s="4">
        <v>185</v>
      </c>
      <c r="BD90" s="4">
        <v>10</v>
      </c>
      <c r="BE90" s="4">
        <v>0</v>
      </c>
      <c r="BF90" s="4">
        <v>60</v>
      </c>
      <c r="BG90" s="4">
        <v>2</v>
      </c>
      <c r="BH90" s="20">
        <v>1.2673067950000001</v>
      </c>
      <c r="BI90" s="2">
        <v>14.915176410000001</v>
      </c>
      <c r="BJ90" s="14">
        <v>6.6853399729999998E-4</v>
      </c>
      <c r="BK90" s="24">
        <v>10.733760269999999</v>
      </c>
      <c r="BL90" s="2">
        <v>0.99556050900000004</v>
      </c>
      <c r="BM90" s="4">
        <v>19</v>
      </c>
      <c r="BN90" s="4">
        <v>2780</v>
      </c>
      <c r="BO90" s="12">
        <v>1.006196139</v>
      </c>
      <c r="BP90" s="11">
        <v>0.85571111769999997</v>
      </c>
      <c r="BQ90" s="11">
        <v>10.88</v>
      </c>
      <c r="BR90" s="11">
        <v>15.96</v>
      </c>
      <c r="BT90" s="11">
        <f t="shared" si="15"/>
        <v>5.3668801349999997</v>
      </c>
      <c r="BU90" s="38">
        <v>0.6</v>
      </c>
      <c r="BV90" s="50">
        <f t="shared" si="16"/>
        <v>0.48573410130856315</v>
      </c>
      <c r="BW90" s="7">
        <f t="shared" si="17"/>
        <v>1.5577000758606621</v>
      </c>
      <c r="BX90" s="22">
        <f t="shared" si="18"/>
        <v>-19.044316448572808</v>
      </c>
      <c r="BY90" s="11">
        <v>-1.1410867659551472E-2</v>
      </c>
      <c r="BZ90" s="11">
        <v>40.999998412098741</v>
      </c>
      <c r="CA90" s="11">
        <v>3.5733854526539837</v>
      </c>
      <c r="CB90" s="11">
        <v>40.843982621761569</v>
      </c>
      <c r="CC90" s="11"/>
      <c r="CD90" s="21">
        <v>0.74980000000000002</v>
      </c>
      <c r="CE90" s="23">
        <v>1.5982100047946299</v>
      </c>
      <c r="CF90" s="48"/>
      <c r="CG90" s="7">
        <f t="shared" si="19"/>
        <v>0.61776705065428161</v>
      </c>
    </row>
    <row r="91" spans="1:86" ht="15" customHeight="1" x14ac:dyDescent="0.2">
      <c r="A91" s="4">
        <v>20</v>
      </c>
      <c r="B91" s="4">
        <v>6061411</v>
      </c>
      <c r="C91" s="4">
        <v>6</v>
      </c>
      <c r="D91" s="4">
        <v>92.9</v>
      </c>
      <c r="E91" s="4">
        <v>2.69</v>
      </c>
      <c r="F91" s="4">
        <v>3</v>
      </c>
      <c r="G91" s="2">
        <v>2.2448812779999998</v>
      </c>
      <c r="H91" s="10">
        <v>1.7655165349999999</v>
      </c>
      <c r="I91" s="11">
        <v>786.68194140000003</v>
      </c>
      <c r="J91" s="2">
        <v>-1.1946706539999999E-15</v>
      </c>
      <c r="K91" s="2">
        <v>7.0081815550000002</v>
      </c>
      <c r="L91" s="2">
        <v>-5.7935499730000002E-16</v>
      </c>
      <c r="M91" s="2">
        <v>13.06860936</v>
      </c>
      <c r="N91" s="2">
        <v>2.5103863139999998</v>
      </c>
      <c r="O91" s="2">
        <v>51.125681589999999</v>
      </c>
      <c r="P91" s="2">
        <v>0.39641009820000001</v>
      </c>
      <c r="Q91" s="2">
        <v>171.63166469999999</v>
      </c>
      <c r="R91" s="2">
        <v>0.1078107603</v>
      </c>
      <c r="S91" s="2">
        <v>2.3458367460000001E-2</v>
      </c>
      <c r="T91" s="2">
        <v>-3.2675700119999998E-2</v>
      </c>
      <c r="U91" s="2">
        <v>-0.2840742013</v>
      </c>
      <c r="V91" s="2">
        <v>90.943711989999997</v>
      </c>
      <c r="W91" s="2">
        <v>0.2382488482</v>
      </c>
      <c r="X91" s="12">
        <v>42.801956990000001</v>
      </c>
      <c r="Y91" s="13">
        <v>8.3447664690000004E-7</v>
      </c>
      <c r="Z91" s="12">
        <v>-109.81603749999999</v>
      </c>
      <c r="AA91" s="13">
        <v>8.3807257490000004E-7</v>
      </c>
      <c r="AB91" s="9">
        <v>386.4237023</v>
      </c>
      <c r="AC91" s="9">
        <v>3.936750617</v>
      </c>
      <c r="AD91" s="9">
        <v>635</v>
      </c>
      <c r="AE91" s="2">
        <v>3.1459999999999999</v>
      </c>
      <c r="AF91" s="2">
        <v>2.7426409450000002</v>
      </c>
      <c r="AG91" s="2">
        <v>0.1100160738</v>
      </c>
      <c r="AH91" s="2">
        <v>1.76</v>
      </c>
      <c r="AI91" s="2">
        <v>1.7655165349999999</v>
      </c>
      <c r="AJ91" s="12">
        <v>1.4530379239999999E-3</v>
      </c>
      <c r="AK91" s="2">
        <v>2.065333044</v>
      </c>
      <c r="AL91" s="2">
        <v>0.29981650900000001</v>
      </c>
      <c r="AM91" s="24">
        <v>7.1793211780000004</v>
      </c>
      <c r="AN91" s="11">
        <v>287.98416329999998</v>
      </c>
      <c r="AO91" s="11">
        <v>293.6053172</v>
      </c>
      <c r="AP91" s="11">
        <v>360.0000015</v>
      </c>
      <c r="AQ91" s="2">
        <v>12.42310438</v>
      </c>
      <c r="AR91" s="2">
        <v>12.50300751</v>
      </c>
      <c r="AS91" s="12">
        <v>8.7701310229999996E-2</v>
      </c>
      <c r="AT91" s="4">
        <v>7</v>
      </c>
      <c r="AU91" s="4">
        <v>7</v>
      </c>
      <c r="AV91" s="11">
        <v>5</v>
      </c>
      <c r="AW91" s="11">
        <v>5</v>
      </c>
      <c r="AX91" s="11">
        <v>6</v>
      </c>
      <c r="AY91" s="11">
        <v>5.5</v>
      </c>
      <c r="AZ91" s="4">
        <v>6</v>
      </c>
      <c r="BA91" s="4">
        <v>9.52</v>
      </c>
      <c r="BB91" s="4">
        <v>5.55</v>
      </c>
      <c r="BC91" s="4">
        <v>175</v>
      </c>
      <c r="BD91" s="4">
        <v>10</v>
      </c>
      <c r="BE91" s="4">
        <v>0</v>
      </c>
      <c r="BF91" s="4">
        <v>60</v>
      </c>
      <c r="BG91" s="4">
        <v>2</v>
      </c>
      <c r="BH91" s="20">
        <v>0.47936474289999997</v>
      </c>
      <c r="BI91" s="2">
        <v>13.204524360000001</v>
      </c>
      <c r="BJ91" s="14">
        <v>2.5261804370000003E-4</v>
      </c>
      <c r="BK91" s="24">
        <v>21.505227560000002</v>
      </c>
      <c r="BL91" s="2">
        <v>0.9867938141</v>
      </c>
      <c r="BM91" s="4">
        <v>18</v>
      </c>
      <c r="BN91" s="4">
        <v>3714</v>
      </c>
      <c r="BO91" s="12">
        <v>1.0061685499999999</v>
      </c>
      <c r="BP91" s="11">
        <v>0.91824861449999995</v>
      </c>
      <c r="BQ91" s="11">
        <v>11.08</v>
      </c>
      <c r="BR91" s="11">
        <v>16.43</v>
      </c>
      <c r="BT91" s="11">
        <f t="shared" si="15"/>
        <v>10.752613780000001</v>
      </c>
      <c r="BU91" s="38">
        <v>0.6</v>
      </c>
      <c r="BV91" s="50">
        <f t="shared" si="16"/>
        <v>0.60208605092594636</v>
      </c>
      <c r="BW91" s="7">
        <f t="shared" si="17"/>
        <v>2.6350370339832634</v>
      </c>
      <c r="BX91" s="22">
        <f t="shared" si="18"/>
        <v>0.34767515432439688</v>
      </c>
      <c r="BY91" s="11">
        <v>5.6908145730505399E-15</v>
      </c>
      <c r="BZ91" s="11">
        <v>92.9</v>
      </c>
      <c r="CA91" s="11">
        <v>24.044289290024178</v>
      </c>
      <c r="CB91" s="11">
        <v>89.734509262254448</v>
      </c>
      <c r="CC91" s="11"/>
      <c r="CD91" s="21">
        <v>0.51149999999999995</v>
      </c>
      <c r="CE91" s="23">
        <v>1.8143261074458059</v>
      </c>
      <c r="CF91" s="48"/>
      <c r="CG91" s="7">
        <f t="shared" si="19"/>
        <v>0.55679302546297316</v>
      </c>
    </row>
    <row r="93" spans="1:86" ht="15" customHeight="1" x14ac:dyDescent="0.2">
      <c r="A93" s="36" t="s">
        <v>88</v>
      </c>
      <c r="G93" s="2"/>
      <c r="H93" s="10"/>
      <c r="I93" s="11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12"/>
      <c r="Z93" s="12"/>
      <c r="AE93" s="2"/>
      <c r="AF93" s="2"/>
      <c r="AG93" s="2"/>
      <c r="AH93" s="2"/>
      <c r="AI93" s="2"/>
      <c r="AK93" s="2"/>
      <c r="AL93" s="2"/>
      <c r="AM93" s="24"/>
      <c r="AN93" s="11"/>
      <c r="AO93" s="11"/>
      <c r="AP93" s="11"/>
      <c r="AQ93" s="2"/>
      <c r="AR93" s="2"/>
      <c r="AS93" s="12"/>
      <c r="BA93" s="4"/>
      <c r="BB93" s="4"/>
      <c r="BC93" s="4"/>
      <c r="BI93" s="2"/>
      <c r="BJ93" s="14"/>
      <c r="BK93" s="24"/>
      <c r="BL93" s="2"/>
      <c r="BO93" s="12"/>
      <c r="BV93" s="50"/>
      <c r="BW93" s="7"/>
      <c r="BY93" s="11"/>
      <c r="BZ93" s="11"/>
      <c r="CA93" s="11"/>
      <c r="CB93" s="11"/>
      <c r="CC93" s="11"/>
      <c r="CD93" s="21"/>
      <c r="CE93" s="23"/>
      <c r="CF93" s="48"/>
    </row>
    <row r="94" spans="1:86" s="34" customFormat="1" ht="67.5" customHeight="1" x14ac:dyDescent="0.2">
      <c r="A94" s="3" t="s">
        <v>80</v>
      </c>
      <c r="B94" s="31" t="s">
        <v>0</v>
      </c>
      <c r="C94" s="31" t="s">
        <v>1</v>
      </c>
      <c r="D94" s="8" t="s">
        <v>2</v>
      </c>
      <c r="E94" s="31" t="s">
        <v>3</v>
      </c>
      <c r="F94" s="31" t="s">
        <v>4</v>
      </c>
      <c r="G94" s="31" t="s">
        <v>60</v>
      </c>
      <c r="H94" s="31" t="s">
        <v>61</v>
      </c>
      <c r="I94" s="31" t="s">
        <v>5</v>
      </c>
      <c r="J94" s="1" t="s">
        <v>6</v>
      </c>
      <c r="K94" s="1" t="s">
        <v>7</v>
      </c>
      <c r="L94" s="1" t="s">
        <v>8</v>
      </c>
      <c r="M94" s="1" t="s">
        <v>9</v>
      </c>
      <c r="N94" s="1" t="s">
        <v>62</v>
      </c>
      <c r="O94" s="1" t="s">
        <v>63</v>
      </c>
      <c r="P94" s="1" t="s">
        <v>64</v>
      </c>
      <c r="Q94" s="1" t="s">
        <v>65</v>
      </c>
      <c r="R94" s="1" t="s">
        <v>10</v>
      </c>
      <c r="S94" s="1" t="s">
        <v>11</v>
      </c>
      <c r="T94" s="1" t="s">
        <v>12</v>
      </c>
      <c r="U94" s="1" t="s">
        <v>13</v>
      </c>
      <c r="V94" s="1" t="s">
        <v>14</v>
      </c>
      <c r="W94" s="1" t="s">
        <v>15</v>
      </c>
      <c r="X94" s="31" t="s">
        <v>16</v>
      </c>
      <c r="Y94" s="32" t="s">
        <v>77</v>
      </c>
      <c r="Z94" s="31" t="s">
        <v>17</v>
      </c>
      <c r="AA94" s="32" t="s">
        <v>76</v>
      </c>
      <c r="AB94" s="8" t="s">
        <v>72</v>
      </c>
      <c r="AC94" s="8" t="s">
        <v>73</v>
      </c>
      <c r="AD94" s="8" t="s">
        <v>67</v>
      </c>
      <c r="AE94" s="31" t="s">
        <v>68</v>
      </c>
      <c r="AF94" s="31" t="s">
        <v>69</v>
      </c>
      <c r="AG94" s="31" t="s">
        <v>70</v>
      </c>
      <c r="AH94" s="31" t="s">
        <v>71</v>
      </c>
      <c r="AI94" s="31" t="s">
        <v>74</v>
      </c>
      <c r="AJ94" s="19" t="s">
        <v>75</v>
      </c>
      <c r="AK94" s="31" t="s">
        <v>18</v>
      </c>
      <c r="AL94" s="31" t="s">
        <v>19</v>
      </c>
      <c r="AM94" s="31" t="s">
        <v>20</v>
      </c>
      <c r="AN94" s="31" t="s">
        <v>21</v>
      </c>
      <c r="AO94" s="31" t="s">
        <v>22</v>
      </c>
      <c r="AP94" s="31" t="s">
        <v>23</v>
      </c>
      <c r="AQ94" s="31" t="s">
        <v>24</v>
      </c>
      <c r="AR94" s="31" t="s">
        <v>25</v>
      </c>
      <c r="AS94" s="19" t="s">
        <v>26</v>
      </c>
      <c r="AT94" s="31" t="s">
        <v>27</v>
      </c>
      <c r="AU94" s="31" t="s">
        <v>28</v>
      </c>
      <c r="AV94" s="31" t="s">
        <v>29</v>
      </c>
      <c r="AW94" s="31" t="s">
        <v>30</v>
      </c>
      <c r="AX94" s="31" t="s">
        <v>31</v>
      </c>
      <c r="AY94" s="31" t="s">
        <v>32</v>
      </c>
      <c r="AZ94" s="31" t="s">
        <v>33</v>
      </c>
      <c r="BA94" s="1" t="s">
        <v>34</v>
      </c>
      <c r="BB94" s="1" t="s">
        <v>35</v>
      </c>
      <c r="BC94" s="1" t="s">
        <v>36</v>
      </c>
      <c r="BD94" s="1" t="s">
        <v>37</v>
      </c>
      <c r="BE94" s="1" t="s">
        <v>38</v>
      </c>
      <c r="BF94" s="1" t="s">
        <v>39</v>
      </c>
      <c r="BG94" s="1" t="s">
        <v>40</v>
      </c>
      <c r="BH94" s="42" t="s">
        <v>41</v>
      </c>
      <c r="BI94" s="31" t="s">
        <v>42</v>
      </c>
      <c r="BJ94" s="33" t="s">
        <v>66</v>
      </c>
      <c r="BK94" s="1" t="s">
        <v>43</v>
      </c>
      <c r="BL94" s="1" t="s">
        <v>44</v>
      </c>
      <c r="BM94" s="8" t="s">
        <v>45</v>
      </c>
      <c r="BN94" s="8" t="s">
        <v>46</v>
      </c>
      <c r="BO94" s="31" t="s">
        <v>47</v>
      </c>
      <c r="BP94" s="31" t="s">
        <v>48</v>
      </c>
      <c r="BQ94" s="31" t="s">
        <v>49</v>
      </c>
      <c r="BR94" s="31" t="s">
        <v>50</v>
      </c>
      <c r="BS94" s="31"/>
      <c r="BT94" s="31" t="s">
        <v>51</v>
      </c>
      <c r="BU94" s="37" t="s">
        <v>79</v>
      </c>
      <c r="BV94" s="44" t="s">
        <v>58</v>
      </c>
      <c r="BW94" s="1" t="s">
        <v>52</v>
      </c>
      <c r="BX94" s="35" t="s">
        <v>82</v>
      </c>
      <c r="BY94" s="8" t="s">
        <v>53</v>
      </c>
      <c r="BZ94" s="8" t="s">
        <v>54</v>
      </c>
      <c r="CA94" s="8" t="s">
        <v>55</v>
      </c>
      <c r="CB94" s="8" t="s">
        <v>56</v>
      </c>
      <c r="CC94" s="8" t="s">
        <v>78</v>
      </c>
      <c r="CD94" s="1" t="s">
        <v>57</v>
      </c>
      <c r="CE94" s="31" t="s">
        <v>81</v>
      </c>
      <c r="CF94" s="47"/>
      <c r="CG94" s="1" t="s">
        <v>59</v>
      </c>
      <c r="CH94" s="35"/>
    </row>
    <row r="95" spans="1:86" ht="15" customHeight="1" x14ac:dyDescent="0.2">
      <c r="A95" s="4">
        <v>1</v>
      </c>
      <c r="B95" s="4">
        <v>4042011</v>
      </c>
      <c r="C95" s="4">
        <v>1</v>
      </c>
      <c r="D95" s="4">
        <v>40.450000000000003</v>
      </c>
      <c r="E95" s="4">
        <v>2.69</v>
      </c>
      <c r="F95" s="4">
        <v>3</v>
      </c>
      <c r="G95" s="2">
        <v>2.9083267269999999</v>
      </c>
      <c r="H95" s="10">
        <v>1.736820561</v>
      </c>
      <c r="I95" s="11">
        <v>995.67834530000005</v>
      </c>
      <c r="J95" s="2">
        <v>-0.33930172060000002</v>
      </c>
      <c r="K95" s="2">
        <v>3.1299373109999999</v>
      </c>
      <c r="L95" s="2">
        <v>5.872515612E-4</v>
      </c>
      <c r="M95" s="2">
        <v>24.040503309999998</v>
      </c>
      <c r="N95" s="2">
        <v>2.1917426830000002</v>
      </c>
      <c r="O95" s="2">
        <v>11.87110693</v>
      </c>
      <c r="P95" s="2">
        <v>0.26103873820000001</v>
      </c>
      <c r="Q95" s="2">
        <v>578.09277880000002</v>
      </c>
      <c r="R95" s="2">
        <v>-1.2484774080000001</v>
      </c>
      <c r="S95" s="2">
        <v>-9.1883119439999994E-2</v>
      </c>
      <c r="T95" s="2">
        <v>-8.0080592759999991</v>
      </c>
      <c r="U95" s="2">
        <v>-0.16021361719999999</v>
      </c>
      <c r="V95" s="2">
        <v>75.021114569999995</v>
      </c>
      <c r="W95" s="2">
        <v>7.4079563170000001E-2</v>
      </c>
      <c r="X95" s="12">
        <v>35.969951610000003</v>
      </c>
      <c r="Y95" s="13">
        <v>5.594386217E-7</v>
      </c>
      <c r="Z95" s="12">
        <v>-79.0934302</v>
      </c>
      <c r="AA95" s="13">
        <v>8.1805694889999998E-7</v>
      </c>
      <c r="AB95" s="9">
        <v>384.14024840000002</v>
      </c>
      <c r="AC95" s="9">
        <v>1.3473171079999999</v>
      </c>
      <c r="AD95" s="9">
        <v>535</v>
      </c>
      <c r="AE95" s="2">
        <v>35.418999999999997</v>
      </c>
      <c r="AF95" s="2">
        <v>8.5069383179999996</v>
      </c>
      <c r="AG95" s="2">
        <v>5.2389202209999999</v>
      </c>
      <c r="AH95" s="2">
        <v>1.732</v>
      </c>
      <c r="AI95" s="2">
        <v>1.736820561</v>
      </c>
      <c r="AJ95" s="12">
        <v>1.0356689489999999E-3</v>
      </c>
      <c r="AK95" s="2">
        <v>2.2143701560000002</v>
      </c>
      <c r="AL95" s="2">
        <v>0.47754959520000001</v>
      </c>
      <c r="AM95" s="24">
        <v>3.4094291769999998</v>
      </c>
      <c r="AN95" s="11">
        <v>298.41006160000001</v>
      </c>
      <c r="AO95" s="11">
        <v>235.4978557</v>
      </c>
      <c r="AP95" s="11">
        <v>353.81299710000002</v>
      </c>
      <c r="AQ95" s="2">
        <v>22.778879530000001</v>
      </c>
      <c r="AR95" s="2">
        <v>22.561316160000001</v>
      </c>
      <c r="AS95" s="12">
        <v>0.14986174960000001</v>
      </c>
      <c r="AT95" s="4">
        <v>4</v>
      </c>
      <c r="AU95" s="4">
        <v>4</v>
      </c>
      <c r="AV95" s="11">
        <v>3</v>
      </c>
      <c r="AW95" s="11">
        <v>3</v>
      </c>
      <c r="AX95" s="11">
        <v>4</v>
      </c>
      <c r="AY95" s="11">
        <v>3.5</v>
      </c>
      <c r="AZ95" s="4">
        <v>4</v>
      </c>
      <c r="BA95" s="4">
        <v>6.85</v>
      </c>
      <c r="BB95" s="4">
        <v>3.87</v>
      </c>
      <c r="BC95" s="4">
        <v>155</v>
      </c>
      <c r="BD95" s="4">
        <v>10</v>
      </c>
      <c r="BE95" s="4">
        <v>0</v>
      </c>
      <c r="BF95" s="4">
        <v>60</v>
      </c>
      <c r="BG95" s="4">
        <v>2</v>
      </c>
      <c r="BH95" s="20">
        <v>1.1715061659999999</v>
      </c>
      <c r="BI95" s="2">
        <v>13.530944099999999</v>
      </c>
      <c r="BJ95" s="14">
        <v>7.5408079829999996E-4</v>
      </c>
      <c r="BK95" s="24">
        <v>9.5972988249999993</v>
      </c>
      <c r="BL95" s="2">
        <v>0.98825843719999995</v>
      </c>
      <c r="BM95" s="4">
        <v>16</v>
      </c>
      <c r="BN95" s="4">
        <v>1550</v>
      </c>
      <c r="BO95" s="12">
        <v>1.0041036249999999</v>
      </c>
      <c r="BP95" s="11">
        <v>0.38339653270000001</v>
      </c>
      <c r="BQ95" s="11">
        <v>23.15</v>
      </c>
      <c r="BR95" s="11">
        <v>25.45</v>
      </c>
      <c r="BT95" s="11">
        <f t="shared" ref="BT95:BT114" si="20">BK95/2</f>
        <v>4.7986494124999997</v>
      </c>
      <c r="BU95" s="38">
        <v>0.6</v>
      </c>
      <c r="BV95" s="50">
        <f t="shared" ref="BV95:BV114" si="21">AM95*BB95*BJ95*6.2832*BA95</f>
        <v>0.42823481893323767</v>
      </c>
      <c r="BW95" s="7">
        <f t="shared" ref="BW95:BW114" si="22">AM95*BK95*BJ95*6.2832*BT95</f>
        <v>0.74395810338644142</v>
      </c>
      <c r="BX95" s="22">
        <f t="shared" ref="BX95:BX114" si="23">-(($BU95-$BV95)/$BU95)*100</f>
        <v>-28.627530177793719</v>
      </c>
      <c r="BY95" s="11">
        <v>6.9201269945677861</v>
      </c>
      <c r="BZ95" s="11">
        <v>39.853661593121586</v>
      </c>
      <c r="CA95" s="11">
        <v>23.201166850399819</v>
      </c>
      <c r="CB95" s="11">
        <v>33.134700191489721</v>
      </c>
      <c r="CC95" s="11"/>
      <c r="CD95" s="21">
        <v>0.71899999999999997</v>
      </c>
      <c r="CE95" s="23">
        <v>0.12757136022962845</v>
      </c>
      <c r="CF95" s="48"/>
      <c r="CG95" s="7">
        <f t="shared" ref="CG95:CG114" si="24">IF(CH95=1,"",(AVERAGE(BV95,CD95)))</f>
        <v>0.57361740946661888</v>
      </c>
    </row>
    <row r="96" spans="1:86" ht="15" customHeight="1" x14ac:dyDescent="0.2">
      <c r="A96" s="4">
        <v>2</v>
      </c>
      <c r="B96" s="4">
        <v>4042011</v>
      </c>
      <c r="C96" s="4">
        <v>3</v>
      </c>
      <c r="D96" s="4">
        <v>59.83</v>
      </c>
      <c r="E96" s="4">
        <v>2.69</v>
      </c>
      <c r="F96" s="4">
        <v>3</v>
      </c>
      <c r="G96" s="2">
        <v>2.6928210240000001</v>
      </c>
      <c r="H96" s="10">
        <v>1.7625066890000001</v>
      </c>
      <c r="I96" s="11">
        <v>995.85675560000004</v>
      </c>
      <c r="J96" s="2">
        <v>7.3284483550000003E-3</v>
      </c>
      <c r="K96" s="2">
        <v>2.4182808790000001</v>
      </c>
      <c r="L96" s="2">
        <v>-5.1494025549999999E-3</v>
      </c>
      <c r="M96" s="2">
        <v>24.229329880000002</v>
      </c>
      <c r="N96" s="2">
        <v>1.2064303080000001</v>
      </c>
      <c r="O96" s="2">
        <v>6.8854850729999999</v>
      </c>
      <c r="P96" s="2">
        <v>0.16637119219999999</v>
      </c>
      <c r="Q96" s="2">
        <v>587.18498829999999</v>
      </c>
      <c r="R96" s="2">
        <v>4.6864698109999998E-2</v>
      </c>
      <c r="S96" s="2">
        <v>2.602074918E-2</v>
      </c>
      <c r="T96" s="2">
        <v>0.24224831290000001</v>
      </c>
      <c r="U96" s="2">
        <v>-0.104207578</v>
      </c>
      <c r="V96" s="2">
        <v>58.458517739999998</v>
      </c>
      <c r="W96" s="2">
        <v>-8.6419542119999998E-2</v>
      </c>
      <c r="X96" s="12">
        <v>35.970025409999998</v>
      </c>
      <c r="Y96" s="13">
        <v>1.26206801E-6</v>
      </c>
      <c r="Z96" s="12">
        <v>-79.093354009999999</v>
      </c>
      <c r="AA96" s="13">
        <v>1.339681517E-6</v>
      </c>
      <c r="AB96" s="9">
        <v>385.79217399999999</v>
      </c>
      <c r="AC96" s="9">
        <v>1.9990730350000001</v>
      </c>
      <c r="AD96" s="9">
        <v>598</v>
      </c>
      <c r="AE96" s="2">
        <v>21.28</v>
      </c>
      <c r="AF96" s="2">
        <v>5.7616020069999996</v>
      </c>
      <c r="AG96" s="2">
        <v>2.2956693050000001</v>
      </c>
      <c r="AH96" s="2">
        <v>1.758</v>
      </c>
      <c r="AI96" s="2">
        <v>1.7625066890000001</v>
      </c>
      <c r="AJ96" s="12">
        <v>1.0746611360000001E-3</v>
      </c>
      <c r="AK96" s="2">
        <v>2.1480838279999999</v>
      </c>
      <c r="AL96" s="2">
        <v>0.38557713939999999</v>
      </c>
      <c r="AM96" s="24">
        <v>2.6471916050000002</v>
      </c>
      <c r="AN96" s="11">
        <v>298.75552160000001</v>
      </c>
      <c r="AO96" s="11">
        <v>215.9408851</v>
      </c>
      <c r="AP96" s="11">
        <v>0.17362920239999999</v>
      </c>
      <c r="AQ96" s="2">
        <v>23.383974970000001</v>
      </c>
      <c r="AR96" s="2">
        <v>25.238248089999999</v>
      </c>
      <c r="AS96" s="12">
        <v>0.15407679760000001</v>
      </c>
      <c r="AT96" s="4">
        <v>3</v>
      </c>
      <c r="AU96" s="4">
        <v>3</v>
      </c>
      <c r="AV96" s="11">
        <v>3</v>
      </c>
      <c r="AW96" s="11">
        <v>2</v>
      </c>
      <c r="AX96" s="11">
        <v>4</v>
      </c>
      <c r="AY96" s="11">
        <v>3.5</v>
      </c>
      <c r="AZ96" s="4">
        <v>4</v>
      </c>
      <c r="BA96" s="4">
        <v>9.77</v>
      </c>
      <c r="BB96" s="4">
        <v>5.55</v>
      </c>
      <c r="BC96" s="4">
        <v>185</v>
      </c>
      <c r="BD96" s="4">
        <v>10</v>
      </c>
      <c r="BE96" s="4">
        <v>0</v>
      </c>
      <c r="BF96" s="4">
        <v>60</v>
      </c>
      <c r="BG96" s="4">
        <v>2</v>
      </c>
      <c r="BH96" s="20">
        <v>0.93031433509999995</v>
      </c>
      <c r="BI96" s="2">
        <v>12.718405260000001</v>
      </c>
      <c r="BJ96" s="14">
        <v>5.9824399789999998E-4</v>
      </c>
      <c r="BK96" s="24">
        <v>13.3357507</v>
      </c>
      <c r="BL96" s="2">
        <v>0.98240442370000003</v>
      </c>
      <c r="BM96" s="4">
        <v>19</v>
      </c>
      <c r="BN96" s="4">
        <v>1637</v>
      </c>
      <c r="BO96" s="12">
        <v>1.0046277320000001</v>
      </c>
      <c r="BP96" s="11">
        <v>0.35294834539999997</v>
      </c>
      <c r="BQ96" s="11">
        <v>23.51</v>
      </c>
      <c r="BR96" s="11">
        <v>26.54</v>
      </c>
      <c r="BT96" s="11">
        <f t="shared" si="20"/>
        <v>6.6678753500000001</v>
      </c>
      <c r="BU96" s="38">
        <v>0.6</v>
      </c>
      <c r="BV96" s="50">
        <f t="shared" si="21"/>
        <v>0.53955057256192651</v>
      </c>
      <c r="BW96" s="7">
        <f t="shared" si="22"/>
        <v>0.88480904082406175</v>
      </c>
      <c r="BX96" s="22">
        <f t="shared" si="23"/>
        <v>-10.074904573012244</v>
      </c>
      <c r="BY96" s="11">
        <v>-0.18131022719705248</v>
      </c>
      <c r="BZ96" s="11">
        <v>59.829725275999003</v>
      </c>
      <c r="CA96" s="11">
        <v>-5.2145280885923917</v>
      </c>
      <c r="CB96" s="11">
        <v>59.602328786829133</v>
      </c>
      <c r="CC96" s="11"/>
      <c r="CD96" s="21">
        <v>1.002</v>
      </c>
      <c r="CE96" s="23">
        <v>0.51912786518648668</v>
      </c>
      <c r="CF96" s="48"/>
      <c r="CG96" s="7">
        <f t="shared" si="24"/>
        <v>0.77077528628096326</v>
      </c>
    </row>
    <row r="97" spans="1:85" ht="15" customHeight="1" x14ac:dyDescent="0.2">
      <c r="A97" s="4">
        <v>3</v>
      </c>
      <c r="B97" s="4">
        <v>4042011</v>
      </c>
      <c r="C97" s="4">
        <v>5</v>
      </c>
      <c r="D97" s="4">
        <v>35.18</v>
      </c>
      <c r="E97" s="4">
        <v>2.69</v>
      </c>
      <c r="F97" s="4">
        <v>3</v>
      </c>
      <c r="G97" s="2">
        <v>4.0570791069999999</v>
      </c>
      <c r="H97" s="10">
        <v>1.755138801</v>
      </c>
      <c r="I97" s="11">
        <v>994.25809549999997</v>
      </c>
      <c r="J97" s="2">
        <v>0.82779494679999999</v>
      </c>
      <c r="K97" s="2">
        <v>2.4424552400000001</v>
      </c>
      <c r="L97" s="2">
        <v>-6.2870391689999999E-2</v>
      </c>
      <c r="M97" s="2">
        <v>25.141347939999999</v>
      </c>
      <c r="N97" s="2">
        <v>1.2451791080000001</v>
      </c>
      <c r="O97" s="2">
        <v>7.2081079160000003</v>
      </c>
      <c r="P97" s="2">
        <v>0.24927698449999999</v>
      </c>
      <c r="Q97" s="2">
        <v>632.13330029999997</v>
      </c>
      <c r="R97" s="2">
        <v>2.1325826669999999</v>
      </c>
      <c r="S97" s="2">
        <v>-7.3508661729999994E-2</v>
      </c>
      <c r="T97" s="2">
        <v>20.789382759999999</v>
      </c>
      <c r="U97" s="2">
        <v>-0.25728086579999998</v>
      </c>
      <c r="V97" s="2">
        <v>61.283289459999999</v>
      </c>
      <c r="W97" s="2">
        <v>-1.5479804210000001</v>
      </c>
      <c r="X97" s="12">
        <v>35.969815420000003</v>
      </c>
      <c r="Y97" s="13">
        <v>7.5900738119999998E-7</v>
      </c>
      <c r="Z97" s="12">
        <v>-79.09347726</v>
      </c>
      <c r="AA97" s="13">
        <v>1.162287101E-6</v>
      </c>
      <c r="AB97" s="9">
        <v>383.47036200000002</v>
      </c>
      <c r="AC97" s="9">
        <v>1.4811302980000001</v>
      </c>
      <c r="AD97" s="9">
        <v>317</v>
      </c>
      <c r="AE97" s="2">
        <v>25.373000000000001</v>
      </c>
      <c r="AF97" s="2">
        <v>10.77357729</v>
      </c>
      <c r="AG97" s="2">
        <v>3.5509492819999999</v>
      </c>
      <c r="AH97" s="2">
        <v>1.7509999999999999</v>
      </c>
      <c r="AI97" s="2">
        <v>1.755138801</v>
      </c>
      <c r="AJ97" s="12">
        <v>1.027921499E-3</v>
      </c>
      <c r="AK97" s="2">
        <v>2.7073807350000001</v>
      </c>
      <c r="AL97" s="2">
        <v>0.95224193339999996</v>
      </c>
      <c r="AM97" s="24">
        <v>2.6810689660000002</v>
      </c>
      <c r="AN97" s="11">
        <v>299.69411159999999</v>
      </c>
      <c r="AO97" s="11">
        <v>221.92796089999999</v>
      </c>
      <c r="AP97" s="11">
        <v>18.722504470000001</v>
      </c>
      <c r="AQ97" s="2">
        <v>18.980547090000002</v>
      </c>
      <c r="AR97" s="2">
        <v>16.867866060000001</v>
      </c>
      <c r="AS97" s="12">
        <v>0.18475514179999999</v>
      </c>
      <c r="AT97" s="4">
        <v>3</v>
      </c>
      <c r="AU97" s="4">
        <v>3</v>
      </c>
      <c r="AV97" s="11">
        <v>4</v>
      </c>
      <c r="AW97" s="11">
        <v>4</v>
      </c>
      <c r="AX97" s="11">
        <v>2</v>
      </c>
      <c r="AY97" s="11">
        <v>3</v>
      </c>
      <c r="AZ97" s="4">
        <v>3</v>
      </c>
      <c r="BA97" s="4">
        <v>7.47</v>
      </c>
      <c r="BB97" s="4">
        <v>4.0199999999999996</v>
      </c>
      <c r="BC97" s="4">
        <v>235</v>
      </c>
      <c r="BD97" s="4">
        <v>10</v>
      </c>
      <c r="BE97" s="4">
        <v>0</v>
      </c>
      <c r="BF97" s="4">
        <v>60</v>
      </c>
      <c r="BG97" s="4">
        <v>2</v>
      </c>
      <c r="BH97" s="20">
        <v>2.3019403060000001</v>
      </c>
      <c r="BI97" s="2">
        <v>14.516330379999999</v>
      </c>
      <c r="BJ97" s="14">
        <v>1.473271159E-3</v>
      </c>
      <c r="BK97" s="24">
        <v>8.9611119680000009</v>
      </c>
      <c r="BL97" s="2">
        <v>0.95281971659999998</v>
      </c>
      <c r="BM97" s="4">
        <v>24</v>
      </c>
      <c r="BN97" s="4">
        <v>1561</v>
      </c>
      <c r="BO97" s="12">
        <v>1.004702663</v>
      </c>
      <c r="BP97" s="11">
        <v>0.21431547279999999</v>
      </c>
      <c r="BQ97" s="11">
        <v>24.66</v>
      </c>
      <c r="BR97" s="11">
        <v>25.9</v>
      </c>
      <c r="BT97" s="11">
        <f t="shared" si="20"/>
        <v>4.4805559840000004</v>
      </c>
      <c r="BU97" s="38">
        <v>0.6</v>
      </c>
      <c r="BV97" s="50">
        <f t="shared" si="21"/>
        <v>0.74527784583473233</v>
      </c>
      <c r="BW97" s="7">
        <f t="shared" si="22"/>
        <v>0.99647261656500641</v>
      </c>
      <c r="BX97" s="22">
        <f t="shared" si="23"/>
        <v>24.212974305788727</v>
      </c>
      <c r="BY97" s="11">
        <v>-11.292253483971487</v>
      </c>
      <c r="BZ97" s="11">
        <v>33.31842450137362</v>
      </c>
      <c r="CA97" s="11">
        <v>-20.178419030829804</v>
      </c>
      <c r="CB97" s="11">
        <v>28.817768918086728</v>
      </c>
      <c r="CC97" s="11"/>
      <c r="CD97" s="21">
        <v>0.37930000000000003</v>
      </c>
      <c r="CE97" s="23">
        <v>0.74317968015051739</v>
      </c>
      <c r="CF97" s="48"/>
      <c r="CG97" s="7">
        <f t="shared" si="24"/>
        <v>0.56228892291736621</v>
      </c>
    </row>
    <row r="98" spans="1:85" ht="15" customHeight="1" x14ac:dyDescent="0.2">
      <c r="A98" s="4">
        <v>4</v>
      </c>
      <c r="B98" s="4">
        <v>4042011</v>
      </c>
      <c r="C98" s="4">
        <v>6</v>
      </c>
      <c r="D98" s="4">
        <v>97.44</v>
      </c>
      <c r="E98" s="4">
        <v>2.69</v>
      </c>
      <c r="F98" s="4">
        <v>3</v>
      </c>
      <c r="G98" s="2">
        <v>1.956673331</v>
      </c>
      <c r="H98" s="10">
        <v>1.7543175900000001</v>
      </c>
      <c r="I98" s="11">
        <v>994.08851819999995</v>
      </c>
      <c r="J98" s="2">
        <v>-4.1748151509999998E-2</v>
      </c>
      <c r="K98" s="2">
        <v>3.3339876159999999</v>
      </c>
      <c r="L98" s="2">
        <v>2.2000163589999998E-3</v>
      </c>
      <c r="M98" s="2">
        <v>25.442506309999999</v>
      </c>
      <c r="N98" s="2">
        <v>1.613965927</v>
      </c>
      <c r="O98" s="2">
        <v>12.61493699</v>
      </c>
      <c r="P98" s="2">
        <v>0.22203536160000001</v>
      </c>
      <c r="Q98" s="2">
        <v>647.41353460000005</v>
      </c>
      <c r="R98" s="2">
        <v>-0.1825591959</v>
      </c>
      <c r="S98" s="2">
        <v>-6.1442827060000003E-2</v>
      </c>
      <c r="T98" s="2">
        <v>-1.0604470450000001</v>
      </c>
      <c r="U98" s="2">
        <v>-0.1028098938</v>
      </c>
      <c r="V98" s="2">
        <v>84.675557679999997</v>
      </c>
      <c r="W98" s="2">
        <v>0.1006286497</v>
      </c>
      <c r="X98" s="12">
        <v>35.970417320000003</v>
      </c>
      <c r="Y98" s="13">
        <v>6.18465124E-7</v>
      </c>
      <c r="Z98" s="12">
        <v>-79.093380920000001</v>
      </c>
      <c r="AA98" s="13">
        <v>7.9562299789999997E-7</v>
      </c>
      <c r="AB98" s="9">
        <v>382.91578500000003</v>
      </c>
      <c r="AC98" s="9">
        <v>1.4178682540000001</v>
      </c>
      <c r="AD98" s="9">
        <v>614</v>
      </c>
      <c r="AE98" s="2">
        <v>5.7389999999999999</v>
      </c>
      <c r="AF98" s="2">
        <v>2.7982687300000002</v>
      </c>
      <c r="AG98" s="2">
        <v>0.46357200030000001</v>
      </c>
      <c r="AH98" s="2">
        <v>1.748</v>
      </c>
      <c r="AI98" s="2">
        <v>1.7543175900000001</v>
      </c>
      <c r="AJ98" s="12">
        <v>1.108376848E-3</v>
      </c>
      <c r="AK98" s="2">
        <v>1.8791089590000001</v>
      </c>
      <c r="AL98" s="2">
        <v>0.1247913697</v>
      </c>
      <c r="AM98" s="24">
        <v>3.5522071739999999</v>
      </c>
      <c r="AN98" s="11">
        <v>300.03439250000002</v>
      </c>
      <c r="AO98" s="11">
        <v>216.83640689999999</v>
      </c>
      <c r="AP98" s="11">
        <v>359.28258199999999</v>
      </c>
      <c r="AQ98" s="2">
        <v>17.338828169999999</v>
      </c>
      <c r="AR98" s="2">
        <v>20.413886479999999</v>
      </c>
      <c r="AS98" s="12">
        <v>0.13265564120000001</v>
      </c>
      <c r="AT98" s="4">
        <v>4</v>
      </c>
      <c r="AU98" s="4">
        <v>4</v>
      </c>
      <c r="AV98" s="11">
        <v>4</v>
      </c>
      <c r="AW98" s="11">
        <v>3</v>
      </c>
      <c r="AX98" s="11">
        <v>4</v>
      </c>
      <c r="AY98" s="11">
        <v>4</v>
      </c>
      <c r="AZ98" s="4">
        <v>4</v>
      </c>
      <c r="BA98" s="4">
        <v>15.18</v>
      </c>
      <c r="BB98" s="4">
        <v>8.65</v>
      </c>
      <c r="BC98" s="4">
        <v>165</v>
      </c>
      <c r="BD98" s="4">
        <v>10</v>
      </c>
      <c r="BE98" s="4">
        <v>0</v>
      </c>
      <c r="BF98" s="4">
        <v>60</v>
      </c>
      <c r="BG98" s="4">
        <v>2</v>
      </c>
      <c r="BH98" s="20">
        <v>0.20235574170000001</v>
      </c>
      <c r="BI98" s="2">
        <v>17.05004125</v>
      </c>
      <c r="BJ98" s="14">
        <v>1.293413094E-4</v>
      </c>
      <c r="BK98" s="24">
        <v>29.21202023</v>
      </c>
      <c r="BL98" s="2">
        <v>0.98288780750000004</v>
      </c>
      <c r="BM98" s="4">
        <v>17</v>
      </c>
      <c r="BN98" s="4">
        <v>2396</v>
      </c>
      <c r="BO98" s="12">
        <v>1.0048289429999999</v>
      </c>
      <c r="BP98" s="11">
        <v>0.30399828639999998</v>
      </c>
      <c r="BQ98" s="11">
        <v>24.69</v>
      </c>
      <c r="BR98" s="11">
        <v>26.64</v>
      </c>
      <c r="BT98" s="11">
        <f t="shared" si="20"/>
        <v>14.606010115</v>
      </c>
      <c r="BU98" s="38">
        <v>0.6</v>
      </c>
      <c r="BV98" s="50">
        <f t="shared" si="21"/>
        <v>0.37905680983964868</v>
      </c>
      <c r="BW98" s="7">
        <f t="shared" si="22"/>
        <v>1.2317132519676564</v>
      </c>
      <c r="BX98" s="22">
        <f t="shared" si="23"/>
        <v>-36.823865026725215</v>
      </c>
      <c r="BY98" s="11">
        <v>0.1298321740200955</v>
      </c>
      <c r="BZ98" s="11">
        <v>97.439913503689993</v>
      </c>
      <c r="CA98" s="11">
        <v>25.219327754789621</v>
      </c>
      <c r="CB98" s="11">
        <v>94.119812513606817</v>
      </c>
      <c r="CC98" s="11"/>
      <c r="CD98" s="21">
        <v>0.37519999999999998</v>
      </c>
      <c r="CE98" s="23">
        <v>0.42247907532881629</v>
      </c>
      <c r="CF98" s="48"/>
      <c r="CG98" s="7">
        <f t="shared" si="24"/>
        <v>0.37712840491982436</v>
      </c>
    </row>
    <row r="99" spans="1:85" ht="15" customHeight="1" x14ac:dyDescent="0.2">
      <c r="A99" s="4">
        <v>5</v>
      </c>
      <c r="B99" s="4">
        <v>4042011</v>
      </c>
      <c r="C99" s="4">
        <v>7</v>
      </c>
      <c r="D99" s="4">
        <v>56.99</v>
      </c>
      <c r="E99" s="4">
        <v>2.69</v>
      </c>
      <c r="F99" s="4">
        <v>3</v>
      </c>
      <c r="G99" s="2">
        <v>2.3030978539999998</v>
      </c>
      <c r="H99" s="10">
        <v>1.7502512910000001</v>
      </c>
      <c r="I99" s="11">
        <v>994.14469989999998</v>
      </c>
      <c r="J99" s="2">
        <v>-0.1901221089</v>
      </c>
      <c r="K99" s="2">
        <v>3.0863901029999998</v>
      </c>
      <c r="L99" s="2">
        <v>1.5599307329999999E-2</v>
      </c>
      <c r="M99" s="2">
        <v>25.490945490000001</v>
      </c>
      <c r="N99" s="2">
        <v>1.776750504</v>
      </c>
      <c r="O99" s="2">
        <v>10.96849325</v>
      </c>
      <c r="P99" s="2">
        <v>0.2466318264</v>
      </c>
      <c r="Q99" s="2">
        <v>649.82595160000005</v>
      </c>
      <c r="R99" s="2">
        <v>-0.39157675450000001</v>
      </c>
      <c r="S99" s="2">
        <v>6.8030548449999999E-3</v>
      </c>
      <c r="T99" s="2">
        <v>-4.8417277739999998</v>
      </c>
      <c r="U99" s="2">
        <v>-4.9385004439999998E-2</v>
      </c>
      <c r="V99" s="2">
        <v>78.631155149999998</v>
      </c>
      <c r="W99" s="2">
        <v>0.41825806580000002</v>
      </c>
      <c r="X99" s="12">
        <v>35.970036950000001</v>
      </c>
      <c r="Y99" s="13">
        <v>1.1713484630000001E-6</v>
      </c>
      <c r="Z99" s="12">
        <v>-79.093444759999997</v>
      </c>
      <c r="AA99" s="13">
        <v>7.8594703849999997E-7</v>
      </c>
      <c r="AB99" s="9">
        <v>381.86280410000001</v>
      </c>
      <c r="AC99" s="9">
        <v>1.3104034419999999</v>
      </c>
      <c r="AD99" s="9">
        <v>581</v>
      </c>
      <c r="AE99" s="2">
        <v>16.358000000000001</v>
      </c>
      <c r="AF99" s="2">
        <v>4.9422771079999999</v>
      </c>
      <c r="AG99" s="2">
        <v>1.8734565860000001</v>
      </c>
      <c r="AH99" s="2">
        <v>1.744</v>
      </c>
      <c r="AI99" s="2">
        <v>1.7502512910000001</v>
      </c>
      <c r="AJ99" s="12">
        <v>1.075840916E-3</v>
      </c>
      <c r="AK99" s="2">
        <v>2.051342633</v>
      </c>
      <c r="AL99" s="2">
        <v>0.30109134240000002</v>
      </c>
      <c r="AM99" s="24">
        <v>3.3648767940000002</v>
      </c>
      <c r="AN99" s="11">
        <v>300.08816409999997</v>
      </c>
      <c r="AO99" s="11">
        <v>227.57947369999999</v>
      </c>
      <c r="AP99" s="11">
        <v>356.4750267</v>
      </c>
      <c r="AQ99" s="2">
        <v>23.749432240000001</v>
      </c>
      <c r="AR99" s="2">
        <v>23.965023639999998</v>
      </c>
      <c r="AS99" s="12">
        <v>0.14752300099999999</v>
      </c>
      <c r="AT99" s="4">
        <v>4</v>
      </c>
      <c r="AU99" s="4">
        <v>4</v>
      </c>
      <c r="AV99" s="11">
        <v>2</v>
      </c>
      <c r="AW99" s="11">
        <v>2</v>
      </c>
      <c r="AX99" s="11">
        <v>4</v>
      </c>
      <c r="AY99" s="11">
        <v>3</v>
      </c>
      <c r="AZ99" s="4">
        <v>3</v>
      </c>
      <c r="BA99" s="4">
        <v>11.36</v>
      </c>
      <c r="BB99" s="4">
        <v>6.21</v>
      </c>
      <c r="BC99" s="4">
        <v>165</v>
      </c>
      <c r="BD99" s="4">
        <v>10</v>
      </c>
      <c r="BE99" s="4">
        <v>0</v>
      </c>
      <c r="BF99" s="4">
        <v>60</v>
      </c>
      <c r="BG99" s="4">
        <v>2</v>
      </c>
      <c r="BH99" s="20">
        <v>0.5528465628</v>
      </c>
      <c r="BI99" s="2">
        <v>18.389501989999999</v>
      </c>
      <c r="BJ99" s="14">
        <v>3.5332393019999999E-4</v>
      </c>
      <c r="BK99" s="24">
        <v>18.450015990000001</v>
      </c>
      <c r="BL99" s="2">
        <v>0.99567520919999997</v>
      </c>
      <c r="BM99" s="4">
        <v>17</v>
      </c>
      <c r="BN99" s="4">
        <v>2007</v>
      </c>
      <c r="BO99" s="12">
        <v>1.004846015</v>
      </c>
      <c r="BP99" s="11">
        <v>0.19404322869999999</v>
      </c>
      <c r="BQ99" s="11">
        <v>25.04</v>
      </c>
      <c r="BR99" s="11">
        <v>26.31</v>
      </c>
      <c r="BT99" s="11">
        <f t="shared" si="20"/>
        <v>9.2250079950000003</v>
      </c>
      <c r="BU99" s="38">
        <v>0.6</v>
      </c>
      <c r="BV99" s="50">
        <f t="shared" si="21"/>
        <v>0.52697866771310076</v>
      </c>
      <c r="BW99" s="7">
        <f t="shared" si="22"/>
        <v>1.2714128653671797</v>
      </c>
      <c r="BX99" s="22">
        <f t="shared" si="23"/>
        <v>-12.170222047816537</v>
      </c>
      <c r="BY99" s="11">
        <v>6.6094006886409451</v>
      </c>
      <c r="BZ99" s="11">
        <v>56.60544075031121</v>
      </c>
      <c r="CA99" s="11">
        <v>32.688121107646118</v>
      </c>
      <c r="CB99" s="11">
        <v>46.683475004029646</v>
      </c>
      <c r="CC99" s="11"/>
      <c r="CD99" s="21">
        <v>0.42130000000000001</v>
      </c>
      <c r="CE99" s="23">
        <v>0.71046539474734571</v>
      </c>
      <c r="CF99" s="48"/>
      <c r="CG99" s="7">
        <f t="shared" si="24"/>
        <v>0.47413933385655038</v>
      </c>
    </row>
    <row r="100" spans="1:85" ht="15" customHeight="1" x14ac:dyDescent="0.2">
      <c r="A100" s="4">
        <v>6</v>
      </c>
      <c r="B100" s="4">
        <v>5050611</v>
      </c>
      <c r="C100" s="4">
        <v>1</v>
      </c>
      <c r="D100" s="4">
        <v>87.76</v>
      </c>
      <c r="E100" s="4">
        <v>2.69</v>
      </c>
      <c r="F100" s="4">
        <v>3</v>
      </c>
      <c r="G100" s="2">
        <v>2.1335951400000002</v>
      </c>
      <c r="H100" s="10">
        <v>1.8387309940000001</v>
      </c>
      <c r="I100" s="11">
        <v>997.09341140000004</v>
      </c>
      <c r="J100" s="2">
        <v>3.0960481549999998E-2</v>
      </c>
      <c r="K100" s="2">
        <v>3.063729097</v>
      </c>
      <c r="L100" s="2">
        <v>-8.4836633630000005E-3</v>
      </c>
      <c r="M100" s="2">
        <v>15.456057100000001</v>
      </c>
      <c r="N100" s="2">
        <v>1.9378754460000001</v>
      </c>
      <c r="O100" s="2">
        <v>10.37911119</v>
      </c>
      <c r="P100" s="2">
        <v>0.2736552699</v>
      </c>
      <c r="Q100" s="2">
        <v>239.11323479999999</v>
      </c>
      <c r="R100" s="2">
        <v>0.32502528819999998</v>
      </c>
      <c r="S100" s="2">
        <v>-0.1143338877</v>
      </c>
      <c r="T100" s="2">
        <v>0.47008317519999998</v>
      </c>
      <c r="U100" s="2">
        <v>-0.14807332679999999</v>
      </c>
      <c r="V100" s="2">
        <v>47.219654200000001</v>
      </c>
      <c r="W100" s="2">
        <v>-2.0360850600000001E-2</v>
      </c>
      <c r="X100" s="12">
        <v>35.970235240000001</v>
      </c>
      <c r="Y100" s="13">
        <v>5.0551328210000005E-7</v>
      </c>
      <c r="Z100" s="12">
        <v>-79.092907960000005</v>
      </c>
      <c r="AA100" s="13">
        <v>8.6671923649999995E-7</v>
      </c>
      <c r="AB100" s="9">
        <v>388.36588239999998</v>
      </c>
      <c r="AC100" s="9">
        <v>1.5611318519999999</v>
      </c>
      <c r="AD100" s="9">
        <v>342</v>
      </c>
      <c r="AE100" s="2">
        <v>11.853999999999999</v>
      </c>
      <c r="AF100" s="2">
        <v>3.4339093570000001</v>
      </c>
      <c r="AG100" s="2">
        <v>1.34853413</v>
      </c>
      <c r="AH100" s="2">
        <v>1.833</v>
      </c>
      <c r="AI100" s="2">
        <v>1.8387309940000001</v>
      </c>
      <c r="AJ100" s="12">
        <v>1.18303187E-3</v>
      </c>
      <c r="AK100" s="2">
        <v>1.99546164</v>
      </c>
      <c r="AL100" s="2">
        <v>0.1567306457</v>
      </c>
      <c r="AM100" s="24">
        <v>3.3558776360000002</v>
      </c>
      <c r="AN100" s="11">
        <v>290.07781840000001</v>
      </c>
      <c r="AO100" s="11">
        <v>220.41839519999999</v>
      </c>
      <c r="AP100" s="11">
        <v>0.5789806528</v>
      </c>
      <c r="AQ100" s="2">
        <v>23.994876690000002</v>
      </c>
      <c r="AR100" s="2">
        <v>24.178749530000001</v>
      </c>
      <c r="AS100" s="12">
        <v>0.1558728472</v>
      </c>
      <c r="AT100" s="4">
        <v>4</v>
      </c>
      <c r="AU100" s="4">
        <v>4</v>
      </c>
      <c r="AV100" s="11">
        <v>2</v>
      </c>
      <c r="AW100" s="11">
        <v>2</v>
      </c>
      <c r="AX100" s="11">
        <v>3</v>
      </c>
      <c r="AY100" s="11">
        <v>2.5</v>
      </c>
      <c r="AZ100" s="4">
        <v>3</v>
      </c>
      <c r="BA100" s="4">
        <v>16.84</v>
      </c>
      <c r="BB100" s="4">
        <v>9.2899999999999991</v>
      </c>
      <c r="BC100" s="4">
        <v>185</v>
      </c>
      <c r="BD100" s="4">
        <v>10</v>
      </c>
      <c r="BE100" s="4">
        <v>0</v>
      </c>
      <c r="BF100" s="4">
        <v>60</v>
      </c>
      <c r="BG100" s="4">
        <v>2</v>
      </c>
      <c r="BH100" s="20">
        <v>0.29486414560000002</v>
      </c>
      <c r="BI100" s="2">
        <v>14.384081979999999</v>
      </c>
      <c r="BJ100" s="14">
        <v>1.9552891800000001E-4</v>
      </c>
      <c r="BK100" s="24">
        <v>22.148562179999999</v>
      </c>
      <c r="BL100" s="2">
        <v>0.95754372759999995</v>
      </c>
      <c r="BM100" s="4">
        <v>19</v>
      </c>
      <c r="BN100" s="4">
        <v>1327</v>
      </c>
      <c r="BO100" s="12">
        <v>1.005099551</v>
      </c>
      <c r="BP100" s="11">
        <v>0.47282811380000001</v>
      </c>
      <c r="BQ100" s="11">
        <v>14.36</v>
      </c>
      <c r="BR100" s="11">
        <v>17.72</v>
      </c>
      <c r="BT100" s="11">
        <f t="shared" si="20"/>
        <v>11.074281089999999</v>
      </c>
      <c r="BU100" s="38">
        <v>0.6</v>
      </c>
      <c r="BV100" s="50">
        <f t="shared" si="21"/>
        <v>0.64499418472274361</v>
      </c>
      <c r="BW100" s="7">
        <f t="shared" si="22"/>
        <v>1.0112512673838505</v>
      </c>
      <c r="BX100" s="22">
        <f t="shared" si="23"/>
        <v>7.4990307871239388</v>
      </c>
      <c r="BY100" s="11">
        <v>-0.8868124670880726</v>
      </c>
      <c r="BZ100" s="11">
        <v>87.755519277411935</v>
      </c>
      <c r="CA100" s="11">
        <v>-7.6487879835344872</v>
      </c>
      <c r="CB100" s="11">
        <v>87.426046704531601</v>
      </c>
      <c r="CC100" s="11"/>
      <c r="CD100" s="21">
        <v>0.55410000000000004</v>
      </c>
      <c r="CE100" s="23">
        <v>0.70412415576950704</v>
      </c>
      <c r="CF100" s="48"/>
      <c r="CG100" s="7">
        <f t="shared" si="24"/>
        <v>0.59954709236137183</v>
      </c>
    </row>
    <row r="101" spans="1:85" ht="15" customHeight="1" x14ac:dyDescent="0.2">
      <c r="A101" s="4">
        <v>7</v>
      </c>
      <c r="B101" s="4">
        <v>5050611</v>
      </c>
      <c r="C101" s="4">
        <v>2</v>
      </c>
      <c r="D101" s="4">
        <v>87.76</v>
      </c>
      <c r="E101" s="4">
        <v>2.69</v>
      </c>
      <c r="F101" s="4">
        <v>3</v>
      </c>
      <c r="G101" s="2">
        <v>2.2395966669999998</v>
      </c>
      <c r="H101" s="10">
        <v>1.8383489740000001</v>
      </c>
      <c r="I101" s="11">
        <v>996.95579039999996</v>
      </c>
      <c r="J101" s="2">
        <v>1.2992325799999999E-2</v>
      </c>
      <c r="K101" s="2">
        <v>3.1524689590000001</v>
      </c>
      <c r="L101" s="2">
        <v>-2.6762067989999998E-3</v>
      </c>
      <c r="M101" s="2">
        <v>15.82353002</v>
      </c>
      <c r="N101" s="2">
        <v>1.2157533899999999</v>
      </c>
      <c r="O101" s="2">
        <v>11.626033039999999</v>
      </c>
      <c r="P101" s="2">
        <v>0.21039717090000001</v>
      </c>
      <c r="Q101" s="2">
        <v>250.72951570000001</v>
      </c>
      <c r="R101" s="2">
        <v>0.4277185919</v>
      </c>
      <c r="S101" s="2">
        <v>-3.8936218330000001E-2</v>
      </c>
      <c r="T101" s="2">
        <v>8.1613388169999995E-2</v>
      </c>
      <c r="U101" s="2">
        <v>-0.15801849179999999</v>
      </c>
      <c r="V101" s="2">
        <v>49.477076359999998</v>
      </c>
      <c r="W101" s="2">
        <v>7.9228173020000001E-2</v>
      </c>
      <c r="X101" s="12">
        <v>35.97023772</v>
      </c>
      <c r="Y101" s="13">
        <v>3.6852619830000002E-7</v>
      </c>
      <c r="Z101" s="12">
        <v>-79.092907999999994</v>
      </c>
      <c r="AA101" s="13">
        <v>2.1033613669999999E-7</v>
      </c>
      <c r="AB101" s="9">
        <v>387.07966199999998</v>
      </c>
      <c r="AC101" s="9">
        <v>2.1241857909999999</v>
      </c>
      <c r="AD101" s="9">
        <v>341</v>
      </c>
      <c r="AE101" s="2">
        <v>7.2939999999999996</v>
      </c>
      <c r="AF101" s="2">
        <v>4.0078035190000003</v>
      </c>
      <c r="AG101" s="2">
        <v>0.78605662089999995</v>
      </c>
      <c r="AH101" s="2">
        <v>1.833</v>
      </c>
      <c r="AI101" s="2">
        <v>1.8383489740000001</v>
      </c>
      <c r="AJ101" s="12">
        <v>1.2572988560000001E-3</v>
      </c>
      <c r="AK101" s="2">
        <v>2.1387220020000002</v>
      </c>
      <c r="AL101" s="2">
        <v>0.30037302840000002</v>
      </c>
      <c r="AM101" s="24">
        <v>3.326209419</v>
      </c>
      <c r="AN101" s="11">
        <v>290.50119619999998</v>
      </c>
      <c r="AO101" s="11">
        <v>225.57154130000001</v>
      </c>
      <c r="AP101" s="11">
        <v>0.2361312398</v>
      </c>
      <c r="AQ101" s="2">
        <v>19.810155999999999</v>
      </c>
      <c r="AR101" s="2">
        <v>19.23608217</v>
      </c>
      <c r="AS101" s="12">
        <v>0.13790970890000001</v>
      </c>
      <c r="AT101" s="4">
        <v>4</v>
      </c>
      <c r="AU101" s="4">
        <v>4</v>
      </c>
      <c r="AV101" s="11">
        <v>3</v>
      </c>
      <c r="AW101" s="11">
        <v>4</v>
      </c>
      <c r="AX101" s="11">
        <v>4</v>
      </c>
      <c r="AY101" s="11">
        <v>3.5</v>
      </c>
      <c r="AZ101" s="4">
        <v>4</v>
      </c>
      <c r="BA101" s="4">
        <v>13.87</v>
      </c>
      <c r="BB101" s="4">
        <v>7.89</v>
      </c>
      <c r="BC101" s="4">
        <v>175</v>
      </c>
      <c r="BD101" s="4">
        <v>10</v>
      </c>
      <c r="BE101" s="4">
        <v>0</v>
      </c>
      <c r="BF101" s="4">
        <v>60</v>
      </c>
      <c r="BG101" s="4">
        <v>2</v>
      </c>
      <c r="BH101" s="20">
        <v>0.40124769339999999</v>
      </c>
      <c r="BI101" s="2">
        <v>20.212776869999999</v>
      </c>
      <c r="BJ101" s="14">
        <v>2.6564902600000002E-4</v>
      </c>
      <c r="BK101" s="24">
        <v>31.285065580000001</v>
      </c>
      <c r="BL101" s="2">
        <v>0.97543247470000005</v>
      </c>
      <c r="BM101" s="4">
        <v>18</v>
      </c>
      <c r="BN101" s="4">
        <v>1632</v>
      </c>
      <c r="BO101" s="12">
        <v>1.005286527</v>
      </c>
      <c r="BP101" s="11">
        <v>0.58776206070000003</v>
      </c>
      <c r="BQ101" s="11">
        <v>14.61</v>
      </c>
      <c r="BR101" s="11">
        <v>18.29</v>
      </c>
      <c r="BT101" s="11">
        <f t="shared" si="20"/>
        <v>15.642532790000001</v>
      </c>
      <c r="BU101" s="38">
        <v>0.6</v>
      </c>
      <c r="BV101" s="50">
        <f t="shared" si="21"/>
        <v>0.6075641853104462</v>
      </c>
      <c r="BW101" s="7">
        <f t="shared" si="22"/>
        <v>2.7169574972569297</v>
      </c>
      <c r="BX101" s="22">
        <f t="shared" si="23"/>
        <v>1.2606975517410377</v>
      </c>
      <c r="BY101" s="11">
        <v>-0.36168376391004309</v>
      </c>
      <c r="BZ101" s="11">
        <v>87.759254696327758</v>
      </c>
      <c r="CA101" s="11">
        <v>7.6487879835344783</v>
      </c>
      <c r="CB101" s="11">
        <v>87.426046704531601</v>
      </c>
      <c r="CC101" s="11"/>
      <c r="CD101" s="21">
        <v>0.56610000000000005</v>
      </c>
      <c r="CE101" s="23">
        <v>0.3184252424374005</v>
      </c>
      <c r="CF101" s="48"/>
      <c r="CG101" s="7">
        <f t="shared" si="24"/>
        <v>0.58683209265522307</v>
      </c>
    </row>
    <row r="102" spans="1:85" ht="15" customHeight="1" x14ac:dyDescent="0.2">
      <c r="A102" s="4">
        <v>8</v>
      </c>
      <c r="B102" s="4">
        <v>5050611</v>
      </c>
      <c r="C102" s="4">
        <v>3</v>
      </c>
      <c r="D102" s="4">
        <v>98.4</v>
      </c>
      <c r="E102" s="4">
        <v>2.69</v>
      </c>
      <c r="F102" s="4">
        <v>3</v>
      </c>
      <c r="G102" s="2">
        <v>2.0486149880000002</v>
      </c>
      <c r="H102" s="10">
        <v>1.8334195579999999</v>
      </c>
      <c r="I102" s="11">
        <v>996.65017339999997</v>
      </c>
      <c r="J102" s="2">
        <v>0.15817718059999999</v>
      </c>
      <c r="K102" s="2">
        <v>3.002805763</v>
      </c>
      <c r="L102" s="2">
        <v>-2.9960542220000001E-2</v>
      </c>
      <c r="M102" s="2">
        <v>16.195151370000001</v>
      </c>
      <c r="N102" s="2">
        <v>1.2712626069999999</v>
      </c>
      <c r="O102" s="2">
        <v>11.050047449999999</v>
      </c>
      <c r="P102" s="2">
        <v>0.16664927330000001</v>
      </c>
      <c r="Q102" s="2">
        <v>262.61217429999999</v>
      </c>
      <c r="R102" s="2">
        <v>0.58425916119999999</v>
      </c>
      <c r="S102" s="2">
        <v>-6.9201531169999997E-2</v>
      </c>
      <c r="T102" s="2">
        <v>2.4936826600000002</v>
      </c>
      <c r="U102" s="2">
        <v>-0.20261158709999999</v>
      </c>
      <c r="V102" s="2">
        <v>48.272006570000002</v>
      </c>
      <c r="W102" s="2">
        <v>-0.38632233910000002</v>
      </c>
      <c r="X102" s="12">
        <v>35.970298470000003</v>
      </c>
      <c r="Y102" s="13">
        <v>1.0483216729999999E-6</v>
      </c>
      <c r="Z102" s="12">
        <v>-79.092825340000005</v>
      </c>
      <c r="AA102" s="13">
        <v>9.6178009639999993E-7</v>
      </c>
      <c r="AB102" s="9">
        <v>385.29509150000001</v>
      </c>
      <c r="AC102" s="9">
        <v>1.6354135439999999</v>
      </c>
      <c r="AD102" s="9">
        <v>317</v>
      </c>
      <c r="AE102" s="2">
        <v>4.423</v>
      </c>
      <c r="AF102" s="2">
        <v>2.9379495269999998</v>
      </c>
      <c r="AG102" s="2">
        <v>0.45039113520000001</v>
      </c>
      <c r="AH102" s="2">
        <v>1.827</v>
      </c>
      <c r="AI102" s="2">
        <v>1.8334195579999999</v>
      </c>
      <c r="AJ102" s="12">
        <v>1.045179922E-3</v>
      </c>
      <c r="AK102" s="2">
        <v>1.968761116</v>
      </c>
      <c r="AL102" s="2">
        <v>0.135341558</v>
      </c>
      <c r="AM102" s="24">
        <v>3.2053593189999998</v>
      </c>
      <c r="AN102" s="11">
        <v>290.89328289999997</v>
      </c>
      <c r="AO102" s="11">
        <v>210.3613958</v>
      </c>
      <c r="AP102" s="11">
        <v>3.0153504409999998</v>
      </c>
      <c r="AQ102" s="2">
        <v>22.16310554</v>
      </c>
      <c r="AR102" s="2">
        <v>22.030666400000001</v>
      </c>
      <c r="AS102" s="12">
        <v>0.12702419100000001</v>
      </c>
      <c r="AT102" s="4">
        <v>4</v>
      </c>
      <c r="AU102" s="4">
        <v>4</v>
      </c>
      <c r="AV102" s="11">
        <v>3</v>
      </c>
      <c r="AW102" s="11">
        <v>3</v>
      </c>
      <c r="AX102" s="11">
        <v>5</v>
      </c>
      <c r="AY102" s="11">
        <v>4</v>
      </c>
      <c r="AZ102" s="4">
        <v>4</v>
      </c>
      <c r="BA102" s="4">
        <v>15.33</v>
      </c>
      <c r="BB102" s="4">
        <v>8.73</v>
      </c>
      <c r="BC102" s="4">
        <v>195</v>
      </c>
      <c r="BD102" s="4">
        <v>10</v>
      </c>
      <c r="BE102" s="4">
        <v>0</v>
      </c>
      <c r="BF102" s="4">
        <v>60</v>
      </c>
      <c r="BG102" s="4">
        <v>2</v>
      </c>
      <c r="BH102" s="20">
        <v>0.2151954298</v>
      </c>
      <c r="BI102" s="2">
        <v>18.006385470000001</v>
      </c>
      <c r="BJ102" s="14">
        <v>1.422360888E-4</v>
      </c>
      <c r="BK102" s="24">
        <v>31.18129948</v>
      </c>
      <c r="BL102" s="2">
        <v>0.94275714040000003</v>
      </c>
      <c r="BM102" s="4">
        <v>20</v>
      </c>
      <c r="BN102" s="4">
        <v>1301</v>
      </c>
      <c r="BO102" s="12">
        <v>1.0053504660000001</v>
      </c>
      <c r="BP102" s="11">
        <v>0.57384517229999998</v>
      </c>
      <c r="BQ102" s="11">
        <v>14.96</v>
      </c>
      <c r="BR102" s="11">
        <v>18.28</v>
      </c>
      <c r="BT102" s="11">
        <f t="shared" si="20"/>
        <v>15.59064974</v>
      </c>
      <c r="BU102" s="38">
        <v>0.6</v>
      </c>
      <c r="BV102" s="50">
        <f t="shared" si="21"/>
        <v>0.3833750139782397</v>
      </c>
      <c r="BW102" s="7">
        <f t="shared" si="22"/>
        <v>1.3925982063962015</v>
      </c>
      <c r="BX102" s="22">
        <f t="shared" si="23"/>
        <v>-36.104164336960046</v>
      </c>
      <c r="BY102" s="11">
        <v>-5.1761873109001808</v>
      </c>
      <c r="BZ102" s="11">
        <v>98.263762827007994</v>
      </c>
      <c r="CA102" s="11">
        <v>-25.467794038088051</v>
      </c>
      <c r="CB102" s="11">
        <v>95.047101306844326</v>
      </c>
      <c r="CC102" s="11"/>
      <c r="CD102" s="21">
        <v>0.37909999999999999</v>
      </c>
      <c r="CE102" s="23">
        <v>0.15930485155684287</v>
      </c>
      <c r="CF102" s="48"/>
      <c r="CG102" s="7">
        <f t="shared" si="24"/>
        <v>0.38123750698911985</v>
      </c>
    </row>
    <row r="103" spans="1:85" ht="15" customHeight="1" x14ac:dyDescent="0.2">
      <c r="A103" s="4">
        <v>9</v>
      </c>
      <c r="B103" s="4">
        <v>5050611</v>
      </c>
      <c r="C103" s="4">
        <v>4</v>
      </c>
      <c r="D103" s="4">
        <v>98.4</v>
      </c>
      <c r="E103" s="4">
        <v>2.69</v>
      </c>
      <c r="F103" s="4">
        <v>3</v>
      </c>
      <c r="G103" s="2">
        <v>2.15791698</v>
      </c>
      <c r="H103" s="10">
        <v>1.8289069769999999</v>
      </c>
      <c r="I103" s="11">
        <v>996.59082179999996</v>
      </c>
      <c r="J103" s="2">
        <v>-1.4427795139999999E-4</v>
      </c>
      <c r="K103" s="2">
        <v>3.7825626680000002</v>
      </c>
      <c r="L103" s="2">
        <v>-4.222738383E-3</v>
      </c>
      <c r="M103" s="2">
        <v>16.059220360000001</v>
      </c>
      <c r="N103" s="2">
        <v>2.055123123</v>
      </c>
      <c r="O103" s="2">
        <v>16.503017230000001</v>
      </c>
      <c r="P103" s="2">
        <v>0.3136034707</v>
      </c>
      <c r="Q103" s="2">
        <v>258.2588581</v>
      </c>
      <c r="R103" s="2">
        <v>0.2370560505</v>
      </c>
      <c r="S103" s="2">
        <v>-0.1268371355</v>
      </c>
      <c r="T103" s="2">
        <v>3.4802707850000003E-2</v>
      </c>
      <c r="U103" s="2">
        <v>-0.33882039250000001</v>
      </c>
      <c r="V103" s="2">
        <v>60.260904459999999</v>
      </c>
      <c r="W103" s="2">
        <v>6.6718715720000002E-2</v>
      </c>
      <c r="X103" s="12">
        <v>35.970296410000003</v>
      </c>
      <c r="Y103" s="13">
        <v>4.5712412199999998E-7</v>
      </c>
      <c r="Z103" s="12">
        <v>-79.092823139999993</v>
      </c>
      <c r="AA103" s="13">
        <v>4.8153247530000004E-7</v>
      </c>
      <c r="AB103" s="9">
        <v>385.27722690000002</v>
      </c>
      <c r="AC103" s="9">
        <v>1.701958428</v>
      </c>
      <c r="AD103" s="9">
        <v>344</v>
      </c>
      <c r="AE103" s="2">
        <v>8.3879999999999999</v>
      </c>
      <c r="AF103" s="2">
        <v>3.2281424419999998</v>
      </c>
      <c r="AG103" s="2">
        <v>0.73639674320000004</v>
      </c>
      <c r="AH103" s="2">
        <v>1.825</v>
      </c>
      <c r="AI103" s="2">
        <v>1.8289069769999999</v>
      </c>
      <c r="AJ103" s="12">
        <v>9.9124925720000005E-4</v>
      </c>
      <c r="AK103" s="2">
        <v>1.9965412360000001</v>
      </c>
      <c r="AL103" s="2">
        <v>0.1676342596</v>
      </c>
      <c r="AM103" s="24">
        <v>4.0431430119999998</v>
      </c>
      <c r="AN103" s="11">
        <v>290.69865449999998</v>
      </c>
      <c r="AO103" s="11">
        <v>210.52893209999999</v>
      </c>
      <c r="AP103" s="11">
        <v>359.99781610000002</v>
      </c>
      <c r="AQ103" s="2">
        <v>20.508266939999999</v>
      </c>
      <c r="AR103" s="2">
        <v>21.979678889999999</v>
      </c>
      <c r="AS103" s="12">
        <v>0.13851300999999999</v>
      </c>
      <c r="AT103" s="4">
        <v>4</v>
      </c>
      <c r="AU103" s="4">
        <v>4</v>
      </c>
      <c r="AV103" s="11">
        <v>3</v>
      </c>
      <c r="AW103" s="11">
        <v>3</v>
      </c>
      <c r="AX103" s="11">
        <v>4</v>
      </c>
      <c r="AY103" s="11">
        <v>3.5</v>
      </c>
      <c r="AZ103" s="4">
        <v>4</v>
      </c>
      <c r="BA103" s="4">
        <v>15.33</v>
      </c>
      <c r="BB103" s="4">
        <v>8.73</v>
      </c>
      <c r="BC103" s="4">
        <v>185</v>
      </c>
      <c r="BD103" s="4">
        <v>10</v>
      </c>
      <c r="BE103" s="4">
        <v>0</v>
      </c>
      <c r="BF103" s="4">
        <v>60</v>
      </c>
      <c r="BG103" s="4">
        <v>2</v>
      </c>
      <c r="BH103" s="20">
        <v>0.32901000339999997</v>
      </c>
      <c r="BI103" s="2">
        <v>14.333172859999999</v>
      </c>
      <c r="BJ103" s="14">
        <v>2.1759587999999999E-4</v>
      </c>
      <c r="BK103" s="24">
        <v>24.74502944</v>
      </c>
      <c r="BL103" s="2">
        <v>0.97345457059999996</v>
      </c>
      <c r="BM103" s="4">
        <v>19</v>
      </c>
      <c r="BN103" s="4">
        <v>1189</v>
      </c>
      <c r="BO103" s="12">
        <v>1.0051500229999999</v>
      </c>
      <c r="BP103" s="11">
        <v>0.60029311299999999</v>
      </c>
      <c r="BQ103" s="11">
        <v>15.32</v>
      </c>
      <c r="BR103" s="11">
        <v>18.97</v>
      </c>
      <c r="BT103" s="11">
        <f t="shared" si="20"/>
        <v>12.37251472</v>
      </c>
      <c r="BU103" s="38">
        <v>0.6</v>
      </c>
      <c r="BV103" s="50">
        <f t="shared" si="21"/>
        <v>0.73978761063719456</v>
      </c>
      <c r="BW103" s="7">
        <f t="shared" si="22"/>
        <v>1.6923750313363386</v>
      </c>
      <c r="BX103" s="22">
        <f t="shared" si="23"/>
        <v>23.297935106199098</v>
      </c>
      <c r="BY103" s="11">
        <v>3.75326247539657E-3</v>
      </c>
      <c r="BZ103" s="11">
        <v>98.399999928419817</v>
      </c>
      <c r="CA103" s="11">
        <v>-8.5761250863695704</v>
      </c>
      <c r="CB103" s="11">
        <v>98.025558292227771</v>
      </c>
      <c r="CC103" s="11"/>
      <c r="CD103" s="21">
        <v>0.60519999999999996</v>
      </c>
      <c r="CE103" s="23">
        <v>2.5435838811088884</v>
      </c>
      <c r="CF103" s="48"/>
      <c r="CG103" s="7">
        <f t="shared" si="24"/>
        <v>0.67249380531859726</v>
      </c>
    </row>
    <row r="104" spans="1:85" ht="15" customHeight="1" x14ac:dyDescent="0.2">
      <c r="A104" s="4">
        <v>10</v>
      </c>
      <c r="B104" s="4">
        <v>5050611</v>
      </c>
      <c r="C104" s="4">
        <v>5</v>
      </c>
      <c r="D104" s="4">
        <v>102.96</v>
      </c>
      <c r="E104" s="4">
        <v>2.69</v>
      </c>
      <c r="F104" s="4">
        <v>3</v>
      </c>
      <c r="G104" s="2">
        <v>2.0985495080000001</v>
      </c>
      <c r="H104" s="10">
        <v>1.8230209580000001</v>
      </c>
      <c r="I104" s="11">
        <v>996.39904249999995</v>
      </c>
      <c r="J104" s="2">
        <v>-0.1239885171</v>
      </c>
      <c r="K104" s="2">
        <v>3.509691128</v>
      </c>
      <c r="L104" s="2">
        <v>-3.3757152629999999E-3</v>
      </c>
      <c r="M104" s="2">
        <v>16.556858170000002</v>
      </c>
      <c r="N104" s="2">
        <v>2.2715333719999999</v>
      </c>
      <c r="O104" s="2">
        <v>15.02096581</v>
      </c>
      <c r="P104" s="2">
        <v>0.24523857590000001</v>
      </c>
      <c r="Q104" s="2">
        <v>274.5281746</v>
      </c>
      <c r="R104" s="2">
        <v>0.50737495389999998</v>
      </c>
      <c r="S104" s="2">
        <v>-0.1219552025</v>
      </c>
      <c r="T104" s="2">
        <v>-2.0145651020000002</v>
      </c>
      <c r="U104" s="2">
        <v>-0.22329019820000001</v>
      </c>
      <c r="V104" s="2">
        <v>57.666049059999999</v>
      </c>
      <c r="W104" s="2">
        <v>3.9514524029999998E-2</v>
      </c>
      <c r="X104" s="12">
        <v>35.970357419999999</v>
      </c>
      <c r="Y104" s="13">
        <v>2.7818401300000002E-7</v>
      </c>
      <c r="Z104" s="12">
        <v>-79.092756750000007</v>
      </c>
      <c r="AA104" s="13">
        <v>3.1731362440000002E-7</v>
      </c>
      <c r="AB104" s="9">
        <v>383.70243249999999</v>
      </c>
      <c r="AC104" s="9">
        <v>2.0761642710000001</v>
      </c>
      <c r="AD104" s="9">
        <v>334</v>
      </c>
      <c r="AE104" s="2">
        <v>5.3520000000000003</v>
      </c>
      <c r="AF104" s="2">
        <v>2.9565808379999998</v>
      </c>
      <c r="AG104" s="2">
        <v>0.55138881520000005</v>
      </c>
      <c r="AH104" s="2">
        <v>1.819</v>
      </c>
      <c r="AI104" s="2">
        <v>1.8230209580000001</v>
      </c>
      <c r="AJ104" s="12">
        <v>1.005769085E-3</v>
      </c>
      <c r="AK104" s="2">
        <v>1.9448424600000001</v>
      </c>
      <c r="AL104" s="2">
        <v>0.1218215015</v>
      </c>
      <c r="AM104" s="24">
        <v>3.8279859350000001</v>
      </c>
      <c r="AN104" s="11">
        <v>291.29826450000002</v>
      </c>
      <c r="AO104" s="11">
        <v>238.16928770000001</v>
      </c>
      <c r="AP104" s="11">
        <v>357.97672790000001</v>
      </c>
      <c r="AQ104" s="2">
        <v>25.121229379999999</v>
      </c>
      <c r="AR104" s="2">
        <v>23.98134378</v>
      </c>
      <c r="AS104" s="12">
        <v>0.1293738371</v>
      </c>
      <c r="AT104" s="4">
        <v>4</v>
      </c>
      <c r="AU104" s="4">
        <v>4</v>
      </c>
      <c r="AV104" s="11">
        <v>2</v>
      </c>
      <c r="AW104" s="11">
        <v>2</v>
      </c>
      <c r="AX104" s="11">
        <v>5</v>
      </c>
      <c r="AY104" s="11">
        <v>3.5</v>
      </c>
      <c r="AZ104" s="4">
        <v>4</v>
      </c>
      <c r="BA104" s="4">
        <v>16.059999999999999</v>
      </c>
      <c r="BB104" s="4">
        <v>9.15</v>
      </c>
      <c r="BC104" s="4">
        <v>155</v>
      </c>
      <c r="BD104" s="4">
        <v>10</v>
      </c>
      <c r="BE104" s="4">
        <v>0</v>
      </c>
      <c r="BF104" s="4">
        <v>60</v>
      </c>
      <c r="BG104" s="4">
        <v>2</v>
      </c>
      <c r="BH104" s="20">
        <v>0.27552855030000001</v>
      </c>
      <c r="BI104" s="2">
        <v>14.441319910000001</v>
      </c>
      <c r="BJ104" s="14">
        <v>1.818150022E-4</v>
      </c>
      <c r="BK104" s="24">
        <v>26.08918555</v>
      </c>
      <c r="BL104" s="2">
        <v>0.97825119549999995</v>
      </c>
      <c r="BM104" s="4">
        <v>16</v>
      </c>
      <c r="BN104" s="4">
        <v>1111</v>
      </c>
      <c r="BO104" s="12">
        <v>1.005493161</v>
      </c>
      <c r="BP104" s="11">
        <v>0.63141253779999995</v>
      </c>
      <c r="BQ104" s="11">
        <v>15.58</v>
      </c>
      <c r="BR104" s="11">
        <v>19.36</v>
      </c>
      <c r="BT104" s="11">
        <f t="shared" si="20"/>
        <v>13.044592775</v>
      </c>
      <c r="BU104" s="38">
        <v>0.6</v>
      </c>
      <c r="BV104" s="50">
        <f t="shared" si="21"/>
        <v>0.64261013067919348</v>
      </c>
      <c r="BW104" s="7">
        <f t="shared" si="22"/>
        <v>1.4882365979797672</v>
      </c>
      <c r="BX104" s="22">
        <f t="shared" si="23"/>
        <v>7.1016884465322505</v>
      </c>
      <c r="BY104" s="11">
        <v>3.6350489905200201</v>
      </c>
      <c r="BZ104" s="11">
        <v>102.89581147372577</v>
      </c>
      <c r="CA104" s="11">
        <v>43.51277622882241</v>
      </c>
      <c r="CB104" s="11">
        <v>93.313449753293469</v>
      </c>
      <c r="CC104" s="11"/>
      <c r="CD104" s="21">
        <v>0.7127</v>
      </c>
      <c r="CE104" s="23">
        <v>0</v>
      </c>
      <c r="CF104" s="48"/>
      <c r="CG104" s="7">
        <f t="shared" si="24"/>
        <v>0.67765506533959674</v>
      </c>
    </row>
    <row r="105" spans="1:85" ht="15" customHeight="1" x14ac:dyDescent="0.2">
      <c r="A105" s="4">
        <v>11</v>
      </c>
      <c r="B105" s="4">
        <v>5050611</v>
      </c>
      <c r="C105" s="4">
        <v>6</v>
      </c>
      <c r="D105" s="4">
        <v>102.96</v>
      </c>
      <c r="E105" s="4">
        <v>2.69</v>
      </c>
      <c r="F105" s="4">
        <v>3</v>
      </c>
      <c r="G105" s="2">
        <v>2.0011971389999998</v>
      </c>
      <c r="H105" s="10">
        <v>1.8210798720000001</v>
      </c>
      <c r="I105" s="11">
        <v>996.18551790000004</v>
      </c>
      <c r="J105" s="2">
        <v>0.25636697930000002</v>
      </c>
      <c r="K105" s="2">
        <v>4.0885561040000002</v>
      </c>
      <c r="L105" s="2">
        <v>-5.1623269419999999E-2</v>
      </c>
      <c r="M105" s="2">
        <v>16.37505754</v>
      </c>
      <c r="N105" s="2">
        <v>2.0665531690000001</v>
      </c>
      <c r="O105" s="2">
        <v>17.99704994</v>
      </c>
      <c r="P105" s="2">
        <v>0.22259480030000001</v>
      </c>
      <c r="Q105" s="2">
        <v>268.47543469999999</v>
      </c>
      <c r="R105" s="2">
        <v>0.89831458310000001</v>
      </c>
      <c r="S105" s="2">
        <v>-0.1782192423</v>
      </c>
      <c r="T105" s="2">
        <v>4.1266768230000004</v>
      </c>
      <c r="U105" s="2">
        <v>-0.26599976460000002</v>
      </c>
      <c r="V105" s="2">
        <v>66.732766569999995</v>
      </c>
      <c r="W105" s="2">
        <v>-0.75212205499999996</v>
      </c>
      <c r="X105" s="12">
        <v>35.970357589999999</v>
      </c>
      <c r="Y105" s="13">
        <v>7.0091711620000002E-7</v>
      </c>
      <c r="Z105" s="12">
        <v>-79.092756059999999</v>
      </c>
      <c r="AA105" s="13">
        <v>5.196088594E-7</v>
      </c>
      <c r="AB105" s="9">
        <v>383.95378449999998</v>
      </c>
      <c r="AC105" s="9">
        <v>1.5702860809999999</v>
      </c>
      <c r="AD105" s="9">
        <v>313</v>
      </c>
      <c r="AE105" s="2">
        <v>3.6789999999999998</v>
      </c>
      <c r="AF105" s="2">
        <v>2.3763865810000002</v>
      </c>
      <c r="AG105" s="2">
        <v>0.2720484628</v>
      </c>
      <c r="AH105" s="2">
        <v>1.8149999999999999</v>
      </c>
      <c r="AI105" s="2">
        <v>1.8210798720000001</v>
      </c>
      <c r="AJ105" s="12">
        <v>1.0485080899999999E-3</v>
      </c>
      <c r="AK105" s="2">
        <v>1.880987212</v>
      </c>
      <c r="AL105" s="2">
        <v>5.9907340070000002E-2</v>
      </c>
      <c r="AM105" s="24">
        <v>4.3337642790000004</v>
      </c>
      <c r="AN105" s="11">
        <v>290.9503517</v>
      </c>
      <c r="AO105" s="11">
        <v>213.7166459</v>
      </c>
      <c r="AP105" s="11">
        <v>3.5879498650000001</v>
      </c>
      <c r="AQ105" s="2">
        <v>17.790991250000001</v>
      </c>
      <c r="AR105" s="2">
        <v>19.265062400000001</v>
      </c>
      <c r="AS105" s="12">
        <v>0.1082209906</v>
      </c>
      <c r="AT105" s="4">
        <v>5</v>
      </c>
      <c r="AU105" s="4">
        <v>5</v>
      </c>
      <c r="AV105" s="11">
        <v>4</v>
      </c>
      <c r="AW105" s="11">
        <v>4</v>
      </c>
      <c r="AX105" s="11">
        <v>5</v>
      </c>
      <c r="AY105" s="11">
        <v>4.5</v>
      </c>
      <c r="AZ105" s="4">
        <v>5</v>
      </c>
      <c r="BA105" s="4">
        <v>12.63</v>
      </c>
      <c r="BB105" s="4">
        <v>7.53</v>
      </c>
      <c r="BC105" s="4">
        <v>205</v>
      </c>
      <c r="BD105" s="4">
        <v>10</v>
      </c>
      <c r="BE105" s="4">
        <v>0</v>
      </c>
      <c r="BF105" s="4">
        <v>60</v>
      </c>
      <c r="BG105" s="4">
        <v>2</v>
      </c>
      <c r="BH105" s="20">
        <v>0.1801172663</v>
      </c>
      <c r="BI105" s="2">
        <v>12.19710894</v>
      </c>
      <c r="BJ105" s="14">
        <v>1.189718975E-4</v>
      </c>
      <c r="BK105" s="24">
        <v>22.00124508</v>
      </c>
      <c r="BL105" s="2">
        <v>0.98744442720000003</v>
      </c>
      <c r="BM105" s="4">
        <v>21</v>
      </c>
      <c r="BN105" s="4">
        <v>1423</v>
      </c>
      <c r="BO105" s="12">
        <v>1.0049228699999999</v>
      </c>
      <c r="BP105" s="11">
        <v>0.57704276269999999</v>
      </c>
      <c r="BQ105" s="11">
        <v>15.59</v>
      </c>
      <c r="BR105" s="11">
        <v>18.84</v>
      </c>
      <c r="BT105" s="11">
        <f t="shared" si="20"/>
        <v>11.00062254</v>
      </c>
      <c r="BU105" s="38">
        <v>0.6</v>
      </c>
      <c r="BV105" s="50">
        <f t="shared" si="21"/>
        <v>0.30809800383889252</v>
      </c>
      <c r="BW105" s="7">
        <f t="shared" si="22"/>
        <v>0.78407043785165609</v>
      </c>
      <c r="BX105" s="22">
        <f t="shared" si="23"/>
        <v>-48.65033269351791</v>
      </c>
      <c r="BY105" s="11">
        <v>-6.4433032373480792</v>
      </c>
      <c r="BZ105" s="11">
        <v>102.75818917921616</v>
      </c>
      <c r="CA105" s="11">
        <v>-26.648008883755544</v>
      </c>
      <c r="CB105" s="11">
        <v>99.451723074722466</v>
      </c>
      <c r="CC105" s="11"/>
      <c r="CD105" s="21">
        <v>0.3589</v>
      </c>
      <c r="CE105" s="23">
        <v>1.1250540891389009</v>
      </c>
      <c r="CF105" s="48"/>
      <c r="CG105" s="7">
        <f t="shared" si="24"/>
        <v>0.33349900191944626</v>
      </c>
    </row>
    <row r="106" spans="1:85" ht="15" customHeight="1" x14ac:dyDescent="0.2">
      <c r="A106" s="4">
        <v>12</v>
      </c>
      <c r="B106" s="4">
        <v>5050611</v>
      </c>
      <c r="C106" s="4">
        <v>7</v>
      </c>
      <c r="D106" s="4">
        <v>102.96</v>
      </c>
      <c r="E106" s="4">
        <v>2.69</v>
      </c>
      <c r="F106" s="4">
        <v>3</v>
      </c>
      <c r="G106" s="2">
        <v>2.0353507510000002</v>
      </c>
      <c r="H106" s="10">
        <v>1.8210948280000001</v>
      </c>
      <c r="I106" s="11">
        <v>995.82824049999999</v>
      </c>
      <c r="J106" s="2">
        <v>1.2692845920000001E-3</v>
      </c>
      <c r="K106" s="2">
        <v>2.5289757879999999</v>
      </c>
      <c r="L106" s="2">
        <v>-5.198677595E-5</v>
      </c>
      <c r="M106" s="2">
        <v>16.617282410000001</v>
      </c>
      <c r="N106" s="2">
        <v>0.89177465430000002</v>
      </c>
      <c r="O106" s="2">
        <v>7.3504661049999998</v>
      </c>
      <c r="P106" s="2">
        <v>0.16381675709999999</v>
      </c>
      <c r="Q106" s="2">
        <v>276.31857220000001</v>
      </c>
      <c r="R106" s="2">
        <v>-3.8872331820000001E-2</v>
      </c>
      <c r="S106" s="2">
        <v>-5.4582093759999999E-2</v>
      </c>
      <c r="T106" s="2">
        <v>3.555081517E-2</v>
      </c>
      <c r="U106" s="2">
        <v>-5.72717316E-2</v>
      </c>
      <c r="V106" s="2">
        <v>41.890998009999997</v>
      </c>
      <c r="W106" s="2">
        <v>4.7454600350000001E-2</v>
      </c>
      <c r="X106" s="12">
        <v>35.970360399999997</v>
      </c>
      <c r="Y106" s="13">
        <v>2.6215475540000003E-7</v>
      </c>
      <c r="Z106" s="12">
        <v>-79.09275495</v>
      </c>
      <c r="AA106" s="13">
        <v>3.6885206850000001E-7</v>
      </c>
      <c r="AB106" s="9">
        <v>382.58655690000001</v>
      </c>
      <c r="AC106" s="9">
        <v>1.492325626</v>
      </c>
      <c r="AD106" s="9">
        <v>348</v>
      </c>
      <c r="AE106" s="2">
        <v>5.0949999999999998</v>
      </c>
      <c r="AF106" s="2">
        <v>3.0597356320000002</v>
      </c>
      <c r="AG106" s="2">
        <v>0.47251512849999999</v>
      </c>
      <c r="AH106" s="2">
        <v>1.8109999999999999</v>
      </c>
      <c r="AI106" s="2">
        <v>1.8210948280000001</v>
      </c>
      <c r="AJ106" s="12">
        <v>1.1360869820000001E-3</v>
      </c>
      <c r="AK106" s="2">
        <v>1.9910909219999999</v>
      </c>
      <c r="AL106" s="2">
        <v>0.16999609460000001</v>
      </c>
      <c r="AM106" s="24">
        <v>2.680701558</v>
      </c>
      <c r="AN106" s="11">
        <v>291.3640699</v>
      </c>
      <c r="AO106" s="11">
        <v>222.2347943</v>
      </c>
      <c r="AP106" s="11">
        <v>2.8755030550000001E-2</v>
      </c>
      <c r="AQ106" s="2">
        <v>17.364384250000001</v>
      </c>
      <c r="AR106" s="2">
        <v>19.777254899999999</v>
      </c>
      <c r="AS106" s="12">
        <v>0.15099478</v>
      </c>
      <c r="AT106" s="4">
        <v>3</v>
      </c>
      <c r="AU106" s="4">
        <v>3</v>
      </c>
      <c r="AV106" s="11">
        <v>4</v>
      </c>
      <c r="AW106" s="11">
        <v>3</v>
      </c>
      <c r="AX106" s="11">
        <v>4</v>
      </c>
      <c r="AY106" s="11">
        <v>4</v>
      </c>
      <c r="AZ106" s="4">
        <v>4</v>
      </c>
      <c r="BA106" s="4">
        <v>16.059999999999999</v>
      </c>
      <c r="BB106" s="4">
        <v>9.15</v>
      </c>
      <c r="BC106" s="4">
        <v>185</v>
      </c>
      <c r="BD106" s="4">
        <v>10</v>
      </c>
      <c r="BE106" s="4">
        <v>0</v>
      </c>
      <c r="BF106" s="4">
        <v>60</v>
      </c>
      <c r="BG106" s="4">
        <v>2</v>
      </c>
      <c r="BH106" s="20">
        <v>0.21425592360000001</v>
      </c>
      <c r="BI106" s="2">
        <v>24.446359210000001</v>
      </c>
      <c r="BJ106" s="14">
        <v>1.4126968769999999E-4</v>
      </c>
      <c r="BK106" s="24">
        <v>44.608688860000001</v>
      </c>
      <c r="BL106" s="2">
        <v>0.94234451590000001</v>
      </c>
      <c r="BM106" s="4">
        <v>19</v>
      </c>
      <c r="BN106" s="4">
        <v>1609</v>
      </c>
      <c r="BO106" s="12">
        <v>1.005510586</v>
      </c>
      <c r="BP106" s="11">
        <v>0.42956286370000002</v>
      </c>
      <c r="BQ106" s="11">
        <v>15.94</v>
      </c>
      <c r="BR106" s="11">
        <v>18.52</v>
      </c>
      <c r="BT106" s="11">
        <f t="shared" si="20"/>
        <v>22.30434443</v>
      </c>
      <c r="BU106" s="38">
        <v>0.6</v>
      </c>
      <c r="BV106" s="50">
        <f t="shared" si="21"/>
        <v>0.34965920899843794</v>
      </c>
      <c r="BW106" s="7">
        <f t="shared" si="22"/>
        <v>2.3674851160936661</v>
      </c>
      <c r="BX106" s="22">
        <f t="shared" si="23"/>
        <v>-41.723465166927006</v>
      </c>
      <c r="BY106" s="11">
        <v>-5.1675277730551271E-2</v>
      </c>
      <c r="BZ106" s="11">
        <v>102.95998703217512</v>
      </c>
      <c r="CA106" s="11">
        <v>8.9735552732988815</v>
      </c>
      <c r="CB106" s="11">
        <v>102.56820611552611</v>
      </c>
      <c r="CC106" s="11"/>
      <c r="CD106" s="21">
        <v>0.36220000000000002</v>
      </c>
      <c r="CE106" s="23">
        <v>0.67181246426529451</v>
      </c>
      <c r="CF106" s="48"/>
      <c r="CG106" s="7">
        <f t="shared" si="24"/>
        <v>0.35592960449921895</v>
      </c>
    </row>
    <row r="107" spans="1:85" ht="15" customHeight="1" x14ac:dyDescent="0.2">
      <c r="A107" s="4">
        <v>13</v>
      </c>
      <c r="B107" s="4">
        <v>5050611</v>
      </c>
      <c r="C107" s="4">
        <v>8</v>
      </c>
      <c r="D107" s="4">
        <v>82</v>
      </c>
      <c r="E107" s="4">
        <v>2.69</v>
      </c>
      <c r="F107" s="4">
        <v>3</v>
      </c>
      <c r="G107" s="2">
        <v>2.5049807620000002</v>
      </c>
      <c r="H107" s="10">
        <v>1.8191513349999999</v>
      </c>
      <c r="I107" s="11">
        <v>995.6654681</v>
      </c>
      <c r="J107" s="2">
        <v>1.936311362E-2</v>
      </c>
      <c r="K107" s="2">
        <v>2.101304673</v>
      </c>
      <c r="L107" s="2">
        <v>-6.8968453799999998E-3</v>
      </c>
      <c r="M107" s="2">
        <v>16.3278529</v>
      </c>
      <c r="N107" s="2">
        <v>0.60892988599999998</v>
      </c>
      <c r="O107" s="2">
        <v>5.3080246630000003</v>
      </c>
      <c r="P107" s="2">
        <v>0.11258240529999999</v>
      </c>
      <c r="Q107" s="2">
        <v>266.63923069999998</v>
      </c>
      <c r="R107" s="2">
        <v>-1.410005127E-2</v>
      </c>
      <c r="S107" s="2">
        <v>-4.4732562759999997E-2</v>
      </c>
      <c r="T107" s="2">
        <v>0.32305949319999999</v>
      </c>
      <c r="U107" s="2">
        <v>-0.1206837445</v>
      </c>
      <c r="V107" s="2">
        <v>34.222430369999998</v>
      </c>
      <c r="W107" s="2">
        <v>-8.4939340599999996E-2</v>
      </c>
      <c r="X107" s="12">
        <v>35.970222370000002</v>
      </c>
      <c r="Y107" s="13">
        <v>4.4087538800000001E-7</v>
      </c>
      <c r="Z107" s="12">
        <v>-79.092927930000002</v>
      </c>
      <c r="AA107" s="13">
        <v>1.3021813289999999E-6</v>
      </c>
      <c r="AB107" s="9">
        <v>381.5546205</v>
      </c>
      <c r="AC107" s="9">
        <v>1.775474201</v>
      </c>
      <c r="AD107" s="9">
        <v>337</v>
      </c>
      <c r="AE107" s="2">
        <v>7.67</v>
      </c>
      <c r="AF107" s="2">
        <v>4.8501008900000002</v>
      </c>
      <c r="AG107" s="2">
        <v>0.82446911229999997</v>
      </c>
      <c r="AH107" s="2">
        <v>1.8160000000000001</v>
      </c>
      <c r="AI107" s="2">
        <v>1.8191513349999999</v>
      </c>
      <c r="AJ107" s="12">
        <v>1.028293054E-3</v>
      </c>
      <c r="AK107" s="2">
        <v>2.2473172360000002</v>
      </c>
      <c r="AL107" s="2">
        <v>0.42816590090000001</v>
      </c>
      <c r="AM107" s="24">
        <v>2.229620535</v>
      </c>
      <c r="AN107" s="11">
        <v>290.89787519999999</v>
      </c>
      <c r="AO107" s="11">
        <v>221.53495820000001</v>
      </c>
      <c r="AP107" s="11">
        <v>0.52795298960000003</v>
      </c>
      <c r="AQ107" s="2">
        <v>20.971065939999999</v>
      </c>
      <c r="AR107" s="2">
        <v>21.148236839999999</v>
      </c>
      <c r="AS107" s="12">
        <v>0.1504682289</v>
      </c>
      <c r="AT107" s="4">
        <v>2</v>
      </c>
      <c r="AU107" s="4">
        <v>2</v>
      </c>
      <c r="AV107" s="11">
        <v>3</v>
      </c>
      <c r="AW107" s="11">
        <v>3</v>
      </c>
      <c r="AX107" s="11">
        <v>4</v>
      </c>
      <c r="AY107" s="11">
        <v>3.5</v>
      </c>
      <c r="AZ107" s="4">
        <v>4</v>
      </c>
      <c r="BA107" s="4">
        <v>12.99</v>
      </c>
      <c r="BB107" s="4">
        <v>7.39</v>
      </c>
      <c r="BC107" s="4">
        <v>195</v>
      </c>
      <c r="BD107" s="4">
        <v>10</v>
      </c>
      <c r="BE107" s="4">
        <v>0</v>
      </c>
      <c r="BF107" s="4">
        <v>60</v>
      </c>
      <c r="BG107" s="4">
        <v>2</v>
      </c>
      <c r="BH107" s="20">
        <v>0.68582942700000005</v>
      </c>
      <c r="BI107" s="2">
        <v>17.02771989</v>
      </c>
      <c r="BJ107" s="14">
        <v>4.528524436E-4</v>
      </c>
      <c r="BK107" s="24">
        <v>24.55052366</v>
      </c>
      <c r="BL107" s="2">
        <v>0.97886050079999998</v>
      </c>
      <c r="BM107" s="4">
        <v>20</v>
      </c>
      <c r="BN107" s="4">
        <v>1344</v>
      </c>
      <c r="BO107" s="12">
        <v>1.0049054610000001</v>
      </c>
      <c r="BP107" s="11">
        <v>0.20113797019999999</v>
      </c>
      <c r="BQ107" s="11">
        <v>16.05</v>
      </c>
      <c r="BR107" s="11">
        <v>17.2</v>
      </c>
      <c r="BT107" s="11">
        <f t="shared" si="20"/>
        <v>12.27526183</v>
      </c>
      <c r="BU107" s="38">
        <v>0.6</v>
      </c>
      <c r="BV107" s="50">
        <f t="shared" si="21"/>
        <v>0.60900680376241534</v>
      </c>
      <c r="BW107" s="7">
        <f t="shared" si="22"/>
        <v>1.9118775758364626</v>
      </c>
      <c r="BX107" s="22">
        <f t="shared" si="23"/>
        <v>1.5011339604025602</v>
      </c>
      <c r="BY107" s="11">
        <v>-0.75558196978076153</v>
      </c>
      <c r="BZ107" s="11">
        <v>81.99651880346471</v>
      </c>
      <c r="CA107" s="11">
        <v>-7.1467709053079753</v>
      </c>
      <c r="CB107" s="11">
        <v>81.687965243523138</v>
      </c>
      <c r="CC107" s="11"/>
      <c r="CD107" s="21">
        <v>0.62539999999999996</v>
      </c>
      <c r="CE107" s="23">
        <v>0.67558057705840957</v>
      </c>
      <c r="CF107" s="48"/>
      <c r="CG107" s="7">
        <f t="shared" si="24"/>
        <v>0.61720340188120759</v>
      </c>
    </row>
    <row r="108" spans="1:85" ht="15" customHeight="1" x14ac:dyDescent="0.2">
      <c r="A108" s="4">
        <v>14</v>
      </c>
      <c r="B108" s="4">
        <v>5050611</v>
      </c>
      <c r="C108" s="4">
        <v>9</v>
      </c>
      <c r="D108" s="4">
        <v>57</v>
      </c>
      <c r="E108" s="4">
        <v>2.69</v>
      </c>
      <c r="F108" s="4">
        <v>3</v>
      </c>
      <c r="G108" s="2">
        <v>2.8424115959999998</v>
      </c>
      <c r="H108" s="10">
        <v>1.8107226030000001</v>
      </c>
      <c r="I108" s="11">
        <v>994.23847999999998</v>
      </c>
      <c r="J108" s="2">
        <v>0.35390564120000001</v>
      </c>
      <c r="K108" s="2">
        <v>2.3852183170000001</v>
      </c>
      <c r="L108" s="2">
        <v>-4.8660935299999999E-2</v>
      </c>
      <c r="M108" s="2">
        <v>17.235715509999999</v>
      </c>
      <c r="N108" s="2">
        <v>1.5302236360000001</v>
      </c>
      <c r="O108" s="2">
        <v>6.676564162</v>
      </c>
      <c r="P108" s="2">
        <v>0.17890104109999999</v>
      </c>
      <c r="Q108" s="2">
        <v>297.16487549999999</v>
      </c>
      <c r="R108" s="2">
        <v>0.67812178369999998</v>
      </c>
      <c r="S108" s="2">
        <v>-9.4324953860000005E-2</v>
      </c>
      <c r="T108" s="2">
        <v>6.1612972490000004</v>
      </c>
      <c r="U108" s="2">
        <v>-0.15924443499999999</v>
      </c>
      <c r="V108" s="2">
        <v>41.022897489999998</v>
      </c>
      <c r="W108" s="2">
        <v>-0.80452988660000002</v>
      </c>
      <c r="X108" s="12">
        <v>35.970087849999999</v>
      </c>
      <c r="Y108" s="13">
        <v>3.3850060710000002E-7</v>
      </c>
      <c r="Z108" s="12">
        <v>-79.093151140000003</v>
      </c>
      <c r="AA108" s="13">
        <v>4.4545201779999998E-7</v>
      </c>
      <c r="AB108" s="9">
        <v>379.79206590000001</v>
      </c>
      <c r="AC108" s="9">
        <v>1.8303232380000001</v>
      </c>
      <c r="AD108" s="9">
        <v>292</v>
      </c>
      <c r="AE108" s="2">
        <v>15.875999999999999</v>
      </c>
      <c r="AF108" s="2">
        <v>6.517705479</v>
      </c>
      <c r="AG108" s="2">
        <v>2.095983758</v>
      </c>
      <c r="AH108" s="2">
        <v>1.8049999999999999</v>
      </c>
      <c r="AI108" s="2">
        <v>1.8107226030000001</v>
      </c>
      <c r="AJ108" s="12">
        <v>1.106883837E-3</v>
      </c>
      <c r="AK108" s="2">
        <v>2.2298466280000002</v>
      </c>
      <c r="AL108" s="2">
        <v>0.41912402510000002</v>
      </c>
      <c r="AM108" s="24">
        <v>2.6646563570000001</v>
      </c>
      <c r="AN108" s="11">
        <v>291.99387200000001</v>
      </c>
      <c r="AO108" s="11">
        <v>212.30013539999999</v>
      </c>
      <c r="AP108" s="11">
        <v>8.4396591730000008</v>
      </c>
      <c r="AQ108" s="2">
        <v>24.001657980000001</v>
      </c>
      <c r="AR108" s="2">
        <v>25.15732934</v>
      </c>
      <c r="AS108" s="12">
        <v>0.1576917981</v>
      </c>
      <c r="AT108" s="4">
        <v>3</v>
      </c>
      <c r="AU108" s="4">
        <v>3</v>
      </c>
      <c r="AV108" s="11">
        <v>2</v>
      </c>
      <c r="AW108" s="11">
        <v>2</v>
      </c>
      <c r="AX108" s="11">
        <v>3</v>
      </c>
      <c r="AY108" s="11">
        <v>2.5</v>
      </c>
      <c r="AZ108" s="4">
        <v>3</v>
      </c>
      <c r="BA108" s="4">
        <v>11.36</v>
      </c>
      <c r="BB108" s="4">
        <v>6.21</v>
      </c>
      <c r="BC108" s="4">
        <v>205</v>
      </c>
      <c r="BD108" s="4">
        <v>10</v>
      </c>
      <c r="BE108" s="4">
        <v>0</v>
      </c>
      <c r="BF108" s="4">
        <v>60</v>
      </c>
      <c r="BG108" s="4">
        <v>2</v>
      </c>
      <c r="BH108" s="20">
        <v>1.0316889929999999</v>
      </c>
      <c r="BI108" s="2">
        <v>12.412728449999999</v>
      </c>
      <c r="BJ108" s="14">
        <v>6.7769351810000001E-4</v>
      </c>
      <c r="BK108" s="24">
        <v>12.397175470000001</v>
      </c>
      <c r="BL108" s="2">
        <v>0.96228185300000002</v>
      </c>
      <c r="BM108" s="4">
        <v>21</v>
      </c>
      <c r="BN108" s="4">
        <v>837</v>
      </c>
      <c r="BO108" s="12">
        <v>1.0055380009999999</v>
      </c>
      <c r="BP108" s="11">
        <v>0.3082249936</v>
      </c>
      <c r="BQ108" s="11">
        <v>16.670000000000002</v>
      </c>
      <c r="BR108" s="11">
        <v>19.079999999999998</v>
      </c>
      <c r="BT108" s="11">
        <f t="shared" si="20"/>
        <v>6.1985877350000003</v>
      </c>
      <c r="BU108" s="38">
        <v>0.6</v>
      </c>
      <c r="BV108" s="50">
        <f t="shared" si="21"/>
        <v>0.80043368355357791</v>
      </c>
      <c r="BW108" s="7">
        <f t="shared" si="22"/>
        <v>0.87190852806567032</v>
      </c>
      <c r="BX108" s="22">
        <f t="shared" si="23"/>
        <v>33.40561392559632</v>
      </c>
      <c r="BY108" s="11">
        <v>-8.365763321293926</v>
      </c>
      <c r="BZ108" s="11">
        <v>56.382745623569036</v>
      </c>
      <c r="CA108" s="11">
        <v>-14.752685570843688</v>
      </c>
      <c r="CB108" s="11">
        <v>55.057772098476896</v>
      </c>
      <c r="CC108" s="11"/>
      <c r="CD108" s="21">
        <v>0.88360000000000005</v>
      </c>
      <c r="CE108" s="23">
        <v>1.7591925018024515</v>
      </c>
      <c r="CF108" s="48"/>
      <c r="CG108" s="7">
        <f t="shared" si="24"/>
        <v>0.84201684177678904</v>
      </c>
    </row>
    <row r="109" spans="1:85" ht="15" customHeight="1" x14ac:dyDescent="0.2">
      <c r="A109" s="4">
        <v>15</v>
      </c>
      <c r="B109" s="4">
        <v>5050611</v>
      </c>
      <c r="C109" s="4">
        <v>10</v>
      </c>
      <c r="D109" s="4">
        <v>57</v>
      </c>
      <c r="E109" s="4">
        <v>2.69</v>
      </c>
      <c r="F109" s="4">
        <v>3</v>
      </c>
      <c r="G109" s="2">
        <v>2.6883946700000001</v>
      </c>
      <c r="H109" s="10">
        <v>1.810281955</v>
      </c>
      <c r="I109" s="11">
        <v>993.8877966</v>
      </c>
      <c r="J109" s="2">
        <v>0.31609701680000002</v>
      </c>
      <c r="K109" s="2">
        <v>1.530887138</v>
      </c>
      <c r="L109" s="2">
        <v>-1.3274791459999999E-2</v>
      </c>
      <c r="M109" s="2">
        <v>17.691354050000001</v>
      </c>
      <c r="N109" s="2">
        <v>0.81102512010000005</v>
      </c>
      <c r="O109" s="2">
        <v>2.7387810589999999</v>
      </c>
      <c r="P109" s="2">
        <v>9.1467719380000007E-2</v>
      </c>
      <c r="Q109" s="2">
        <v>313.19565899999998</v>
      </c>
      <c r="R109" s="2">
        <v>0.3393034224</v>
      </c>
      <c r="S109" s="2">
        <v>7.4842970419999996E-4</v>
      </c>
      <c r="T109" s="2">
        <v>5.6311051770000002</v>
      </c>
      <c r="U109" s="2">
        <v>-4.1748865599999997E-2</v>
      </c>
      <c r="V109" s="2">
        <v>27.063347069999999</v>
      </c>
      <c r="W109" s="2">
        <v>-0.1552427669</v>
      </c>
      <c r="X109" s="12">
        <v>35.970086619999996</v>
      </c>
      <c r="Y109" s="13">
        <v>3.7530195529999999E-7</v>
      </c>
      <c r="Z109" s="12">
        <v>-79.093151449999993</v>
      </c>
      <c r="AA109" s="13">
        <v>3.0598104139999999E-7</v>
      </c>
      <c r="AB109" s="9">
        <v>378.56429589999999</v>
      </c>
      <c r="AC109" s="9">
        <v>2.5720100210000001</v>
      </c>
      <c r="AD109" s="9">
        <v>266</v>
      </c>
      <c r="AE109" s="2">
        <v>10.558</v>
      </c>
      <c r="AF109" s="2">
        <v>5.7986315790000003</v>
      </c>
      <c r="AG109" s="2">
        <v>1.186156985</v>
      </c>
      <c r="AH109" s="2">
        <v>1.8049999999999999</v>
      </c>
      <c r="AI109" s="2">
        <v>1.810281955</v>
      </c>
      <c r="AJ109" s="12">
        <v>1.1020621899999999E-3</v>
      </c>
      <c r="AK109" s="2">
        <v>2.3075674199999998</v>
      </c>
      <c r="AL109" s="2">
        <v>0.49728546509999999</v>
      </c>
      <c r="AM109" s="24">
        <v>1.773573879</v>
      </c>
      <c r="AN109" s="11">
        <v>292.62135590000003</v>
      </c>
      <c r="AO109" s="11">
        <v>242.3210416</v>
      </c>
      <c r="AP109" s="11">
        <v>11.666458820000001</v>
      </c>
      <c r="AQ109" s="2">
        <v>31.064342910000001</v>
      </c>
      <c r="AR109" s="2">
        <v>27.633344600000001</v>
      </c>
      <c r="AS109" s="12">
        <v>0.1703753589</v>
      </c>
      <c r="AT109" s="4">
        <v>2</v>
      </c>
      <c r="AU109" s="4">
        <v>2</v>
      </c>
      <c r="AV109" s="11">
        <v>1</v>
      </c>
      <c r="AW109" s="11">
        <v>1</v>
      </c>
      <c r="AX109" s="11">
        <v>3</v>
      </c>
      <c r="AY109" s="11">
        <v>2</v>
      </c>
      <c r="AZ109" s="4">
        <v>2</v>
      </c>
      <c r="BA109" s="4">
        <v>13.64</v>
      </c>
      <c r="BB109" s="4">
        <v>7.17</v>
      </c>
      <c r="BC109" s="4">
        <v>205</v>
      </c>
      <c r="BD109" s="4">
        <v>10</v>
      </c>
      <c r="BE109" s="4">
        <v>0</v>
      </c>
      <c r="BF109" s="4">
        <v>60</v>
      </c>
      <c r="BG109" s="4">
        <v>2</v>
      </c>
      <c r="BH109" s="20">
        <v>0.87811271499999999</v>
      </c>
      <c r="BI109" s="2">
        <v>19.76611484</v>
      </c>
      <c r="BJ109" s="14">
        <v>5.7537277639999995E-4</v>
      </c>
      <c r="BK109" s="24">
        <v>19.861449780000001</v>
      </c>
      <c r="BL109" s="2">
        <v>0.97827112130000005</v>
      </c>
      <c r="BM109" s="4">
        <v>21</v>
      </c>
      <c r="BN109" s="4">
        <v>860</v>
      </c>
      <c r="BO109" s="12">
        <v>1.0061201820000001</v>
      </c>
      <c r="BP109" s="11">
        <v>0.460098707</v>
      </c>
      <c r="BQ109" s="11">
        <v>16.89</v>
      </c>
      <c r="BR109" s="11">
        <v>19.77</v>
      </c>
      <c r="BT109" s="11">
        <f t="shared" si="20"/>
        <v>9.9307248900000005</v>
      </c>
      <c r="BU109" s="38">
        <v>0.6</v>
      </c>
      <c r="BV109" s="50">
        <f t="shared" si="21"/>
        <v>0.62706563861830622</v>
      </c>
      <c r="BW109" s="7">
        <f t="shared" si="22"/>
        <v>1.264652988658463</v>
      </c>
      <c r="BX109" s="22">
        <f t="shared" si="23"/>
        <v>4.5109397697177078</v>
      </c>
      <c r="BY109" s="11">
        <v>-11.526200608680517</v>
      </c>
      <c r="BZ109" s="11">
        <v>55.822456946362124</v>
      </c>
      <c r="CA109" s="11">
        <v>-24.089240919219861</v>
      </c>
      <c r="CB109" s="11">
        <v>51.659543861089055</v>
      </c>
      <c r="CC109" s="11"/>
      <c r="CD109" s="21">
        <v>0.6744</v>
      </c>
      <c r="CE109" s="23">
        <v>0.90459363957597172</v>
      </c>
      <c r="CF109" s="48"/>
      <c r="CG109" s="7">
        <f t="shared" si="24"/>
        <v>0.65073281930915305</v>
      </c>
    </row>
    <row r="110" spans="1:85" ht="15" customHeight="1" x14ac:dyDescent="0.2">
      <c r="A110" s="4">
        <v>16</v>
      </c>
      <c r="B110" s="4">
        <v>6061411</v>
      </c>
      <c r="C110" s="4">
        <v>1</v>
      </c>
      <c r="D110" s="4">
        <v>81</v>
      </c>
      <c r="E110" s="4">
        <v>2.69</v>
      </c>
      <c r="F110" s="4">
        <v>2</v>
      </c>
      <c r="G110" s="2">
        <v>2.6943642149999998</v>
      </c>
      <c r="H110" s="10">
        <v>1.7645186100000001</v>
      </c>
      <c r="I110" s="11">
        <v>786.97893950000002</v>
      </c>
      <c r="J110" s="2">
        <v>-0.48937207290000001</v>
      </c>
      <c r="K110" s="2">
        <v>2.9409727559999999</v>
      </c>
      <c r="L110" s="2">
        <v>-1.457246159E-2</v>
      </c>
      <c r="M110" s="2">
        <v>10.206133120000001</v>
      </c>
      <c r="N110" s="2">
        <v>0.95708470680000002</v>
      </c>
      <c r="O110" s="2">
        <v>9.8649103270000005</v>
      </c>
      <c r="P110" s="2">
        <v>0.12180274369999999</v>
      </c>
      <c r="Q110" s="2">
        <v>104.99784219999999</v>
      </c>
      <c r="R110" s="2">
        <v>-1.6133710750000001</v>
      </c>
      <c r="S110" s="2">
        <v>3.9615481289999997E-2</v>
      </c>
      <c r="T110" s="2">
        <v>-4.8477627679999999</v>
      </c>
      <c r="U110" s="2">
        <v>-0.13557340309999999</v>
      </c>
      <c r="V110" s="2">
        <v>29.777020570000001</v>
      </c>
      <c r="W110" s="2">
        <v>1.674198864E-2</v>
      </c>
      <c r="X110" s="12">
        <v>42.802026480000002</v>
      </c>
      <c r="Y110" s="13">
        <v>6.4462668099999995E-7</v>
      </c>
      <c r="Z110" s="12">
        <v>-109.81615669999999</v>
      </c>
      <c r="AA110" s="13">
        <v>1.4780236499999999E-6</v>
      </c>
      <c r="AB110" s="9">
        <v>399.04498139999998</v>
      </c>
      <c r="AC110" s="9">
        <v>7.6294505060000004</v>
      </c>
      <c r="AD110" s="9">
        <v>403</v>
      </c>
      <c r="AE110" s="2">
        <v>7.8049999999999997</v>
      </c>
      <c r="AF110" s="2">
        <v>4.3262282880000003</v>
      </c>
      <c r="AG110" s="2">
        <v>0.83600225699999997</v>
      </c>
      <c r="AH110" s="2">
        <v>1.756</v>
      </c>
      <c r="AI110" s="2">
        <v>1.7645186100000001</v>
      </c>
      <c r="AJ110" s="12">
        <v>1.811111655E-3</v>
      </c>
      <c r="AK110" s="2">
        <v>2.2609749159999999</v>
      </c>
      <c r="AL110" s="2">
        <v>0.4964563058</v>
      </c>
      <c r="AM110" s="24">
        <v>3.0968982249999999</v>
      </c>
      <c r="AN110" s="11">
        <v>285.19861539999999</v>
      </c>
      <c r="AO110" s="11">
        <v>298.80040259999998</v>
      </c>
      <c r="AP110" s="11">
        <v>350.55265559999998</v>
      </c>
      <c r="AQ110" s="2">
        <v>18.343879789999999</v>
      </c>
      <c r="AR110" s="2">
        <v>17.156922949999998</v>
      </c>
      <c r="AS110" s="12">
        <v>0.11260292030000001</v>
      </c>
      <c r="AT110" s="4">
        <v>3</v>
      </c>
      <c r="AU110" s="4">
        <v>3</v>
      </c>
      <c r="AV110" s="11">
        <v>4</v>
      </c>
      <c r="AW110" s="11">
        <v>4</v>
      </c>
      <c r="AX110" s="11">
        <v>5</v>
      </c>
      <c r="AY110" s="11">
        <v>4.5</v>
      </c>
      <c r="AZ110" s="4">
        <v>5</v>
      </c>
      <c r="BA110" s="4">
        <v>10.09</v>
      </c>
      <c r="BB110" s="4">
        <v>6.02</v>
      </c>
      <c r="BC110" s="4">
        <v>155</v>
      </c>
      <c r="BD110" s="4">
        <v>10</v>
      </c>
      <c r="BE110" s="4">
        <v>0</v>
      </c>
      <c r="BF110" s="4">
        <v>60</v>
      </c>
      <c r="BG110" s="4">
        <v>2</v>
      </c>
      <c r="BH110" s="20">
        <v>0.92984560439999997</v>
      </c>
      <c r="BI110" s="2">
        <v>12.35655328</v>
      </c>
      <c r="BJ110" s="14">
        <v>4.9498751379999995E-4</v>
      </c>
      <c r="BK110" s="24">
        <v>17.536688170000001</v>
      </c>
      <c r="BL110" s="2">
        <v>0.96618406379999999</v>
      </c>
      <c r="BM110" s="4">
        <v>16</v>
      </c>
      <c r="BN110" s="4">
        <v>1861</v>
      </c>
      <c r="BO110" s="12">
        <v>1.0065023550000001</v>
      </c>
      <c r="BP110" s="11">
        <v>0.91257458479999998</v>
      </c>
      <c r="BQ110" s="11">
        <v>8.92</v>
      </c>
      <c r="BR110" s="11">
        <v>14.74</v>
      </c>
      <c r="BT110" s="11">
        <f t="shared" si="20"/>
        <v>8.7683440850000007</v>
      </c>
      <c r="BU110" s="38">
        <v>0.6</v>
      </c>
      <c r="BV110" s="50">
        <f t="shared" si="21"/>
        <v>0.58504560131131489</v>
      </c>
      <c r="BW110" s="7">
        <f t="shared" si="22"/>
        <v>1.4810414880896454</v>
      </c>
      <c r="BX110" s="22">
        <f t="shared" si="23"/>
        <v>-2.492399781447515</v>
      </c>
      <c r="BY110" s="11">
        <v>13.295433309793953</v>
      </c>
      <c r="BZ110" s="11">
        <v>79.901385802155033</v>
      </c>
      <c r="CA110" s="11">
        <v>34.232079200996658</v>
      </c>
      <c r="CB110" s="11">
        <v>73.410930749968642</v>
      </c>
      <c r="CC110" s="11"/>
      <c r="CD110" s="21">
        <v>0.50239999999999996</v>
      </c>
      <c r="CE110" s="23">
        <v>0</v>
      </c>
      <c r="CF110" s="48"/>
      <c r="CG110" s="7">
        <f t="shared" si="24"/>
        <v>0.54372280065565737</v>
      </c>
    </row>
    <row r="111" spans="1:85" ht="15" customHeight="1" x14ac:dyDescent="0.2">
      <c r="A111" s="4">
        <v>17</v>
      </c>
      <c r="B111" s="4">
        <v>6061411</v>
      </c>
      <c r="C111" s="4">
        <v>3</v>
      </c>
      <c r="D111" s="4">
        <v>97.8</v>
      </c>
      <c r="E111" s="4">
        <v>2.69</v>
      </c>
      <c r="F111" s="4">
        <v>3</v>
      </c>
      <c r="G111" s="2">
        <v>2.0239798950000001</v>
      </c>
      <c r="H111" s="10">
        <v>1.766179487</v>
      </c>
      <c r="I111" s="11">
        <v>786.85784160000003</v>
      </c>
      <c r="J111" s="2">
        <v>-2.7019829180000001E-3</v>
      </c>
      <c r="K111" s="2">
        <v>4.1459810160000004</v>
      </c>
      <c r="L111" s="2">
        <v>4.507349112E-4</v>
      </c>
      <c r="M111" s="2">
        <v>11.454940669999999</v>
      </c>
      <c r="N111" s="2">
        <v>1.873485037</v>
      </c>
      <c r="O111" s="2">
        <v>19.674811129999998</v>
      </c>
      <c r="P111" s="2">
        <v>0.197357436</v>
      </c>
      <c r="Q111" s="2">
        <v>131.9739874</v>
      </c>
      <c r="R111" s="2">
        <v>-0.22054298759999999</v>
      </c>
      <c r="S111" s="2">
        <v>7.875710457E-2</v>
      </c>
      <c r="T111" s="2">
        <v>-0.1831155696</v>
      </c>
      <c r="U111" s="2">
        <v>-0.10104822030000001</v>
      </c>
      <c r="V111" s="2">
        <v>47.445002119999998</v>
      </c>
      <c r="W111" s="2">
        <v>0.16299062810000001</v>
      </c>
      <c r="X111" s="12">
        <v>42.801939849999997</v>
      </c>
      <c r="Y111" s="13">
        <v>8.3545542019999999E-7</v>
      </c>
      <c r="Z111" s="12">
        <v>-109.8159862</v>
      </c>
      <c r="AA111" s="13">
        <v>8.3447482939999996E-7</v>
      </c>
      <c r="AB111" s="9">
        <v>398.7132052</v>
      </c>
      <c r="AC111" s="9">
        <v>10.92129094</v>
      </c>
      <c r="AD111" s="9">
        <v>624</v>
      </c>
      <c r="AE111" s="2">
        <v>3.5710000000000002</v>
      </c>
      <c r="AF111" s="2">
        <v>2.5832596149999998</v>
      </c>
      <c r="AG111" s="2">
        <v>0.2334651663</v>
      </c>
      <c r="AH111" s="2">
        <v>1.76</v>
      </c>
      <c r="AI111" s="2">
        <v>1.766179487</v>
      </c>
      <c r="AJ111" s="12">
        <v>2.1116117990000001E-3</v>
      </c>
      <c r="AK111" s="2">
        <v>1.9285890800000001</v>
      </c>
      <c r="AL111" s="2">
        <v>0.1624095924</v>
      </c>
      <c r="AM111" s="24">
        <v>4.3502741909999996</v>
      </c>
      <c r="AN111" s="11">
        <v>286.4059092</v>
      </c>
      <c r="AO111" s="11">
        <v>292.74487820000002</v>
      </c>
      <c r="AP111" s="11">
        <v>359.96266120000001</v>
      </c>
      <c r="AQ111" s="2">
        <v>17.33946667</v>
      </c>
      <c r="AR111" s="2">
        <v>18.16949069</v>
      </c>
      <c r="AS111" s="12">
        <v>0.1021238795</v>
      </c>
      <c r="AT111" s="4">
        <v>5</v>
      </c>
      <c r="AU111" s="4">
        <v>5</v>
      </c>
      <c r="AV111" s="11">
        <v>4</v>
      </c>
      <c r="AW111" s="11">
        <v>4</v>
      </c>
      <c r="AX111" s="11">
        <v>6</v>
      </c>
      <c r="AY111" s="11">
        <v>5</v>
      </c>
      <c r="AZ111" s="4">
        <v>5</v>
      </c>
      <c r="BA111" s="4">
        <v>12.05</v>
      </c>
      <c r="BB111" s="4">
        <v>7.19</v>
      </c>
      <c r="BC111" s="4">
        <v>175</v>
      </c>
      <c r="BD111" s="4">
        <v>10</v>
      </c>
      <c r="BE111" s="4">
        <v>0</v>
      </c>
      <c r="BF111" s="4">
        <v>60</v>
      </c>
      <c r="BG111" s="4">
        <v>2</v>
      </c>
      <c r="BH111" s="20">
        <v>0.25780040739999999</v>
      </c>
      <c r="BI111" s="2">
        <v>17.262784910000001</v>
      </c>
      <c r="BJ111" s="14">
        <v>1.3663614680000001E-4</v>
      </c>
      <c r="BK111" s="24">
        <v>29.69134863</v>
      </c>
      <c r="BL111" s="2">
        <v>0.97383014189999995</v>
      </c>
      <c r="BM111" s="4">
        <v>18</v>
      </c>
      <c r="BN111" s="4">
        <v>2816</v>
      </c>
      <c r="BO111" s="12">
        <v>1.0063279599999999</v>
      </c>
      <c r="BP111" s="11">
        <v>0.87085161310000003</v>
      </c>
      <c r="BQ111" s="11">
        <v>9.83</v>
      </c>
      <c r="BR111" s="11">
        <v>14.72</v>
      </c>
      <c r="BT111" s="11">
        <f t="shared" si="20"/>
        <v>14.845674315</v>
      </c>
      <c r="BU111" s="38">
        <v>0.6</v>
      </c>
      <c r="BV111" s="50">
        <f t="shared" si="21"/>
        <v>0.3235780535018728</v>
      </c>
      <c r="BW111" s="7">
        <f t="shared" si="22"/>
        <v>1.6462393334463552</v>
      </c>
      <c r="BX111" s="22">
        <f t="shared" si="23"/>
        <v>-46.070324416354531</v>
      </c>
      <c r="BY111" s="11">
        <v>6.3737357808023601E-2</v>
      </c>
      <c r="BZ111" s="11">
        <v>97.799979230822018</v>
      </c>
      <c r="CA111" s="11">
        <v>25.312502611026527</v>
      </c>
      <c r="CB111" s="11">
        <v>94.467545811070877</v>
      </c>
      <c r="CC111" s="11"/>
      <c r="CD111" s="21">
        <v>0.3105</v>
      </c>
      <c r="CE111" s="23">
        <v>0.19952114924181963</v>
      </c>
      <c r="CF111" s="48"/>
      <c r="CG111" s="7">
        <f t="shared" si="24"/>
        <v>0.31703902675093643</v>
      </c>
    </row>
    <row r="112" spans="1:85" ht="15" customHeight="1" x14ac:dyDescent="0.2">
      <c r="A112" s="4">
        <v>18</v>
      </c>
      <c r="B112" s="4">
        <v>6061411</v>
      </c>
      <c r="C112" s="4">
        <v>4</v>
      </c>
      <c r="D112" s="4">
        <v>65.400000000000006</v>
      </c>
      <c r="E112" s="4">
        <v>2.69</v>
      </c>
      <c r="F112" s="4">
        <v>3</v>
      </c>
      <c r="G112" s="2">
        <v>2.7826122080000002</v>
      </c>
      <c r="H112" s="10">
        <v>1.7613820060000001</v>
      </c>
      <c r="I112" s="11">
        <v>786.80202020000002</v>
      </c>
      <c r="J112" s="2">
        <v>-1.481838886E-3</v>
      </c>
      <c r="K112" s="2">
        <v>5.3265618259999998</v>
      </c>
      <c r="L112" s="2">
        <v>-3.134019971E-4</v>
      </c>
      <c r="M112" s="2">
        <v>12.179674110000001</v>
      </c>
      <c r="N112" s="2">
        <v>2.0322531829999999</v>
      </c>
      <c r="O112" s="2">
        <v>30.81894913</v>
      </c>
      <c r="P112" s="2">
        <v>0.24382899029999999</v>
      </c>
      <c r="Q112" s="2">
        <v>149.1915008</v>
      </c>
      <c r="R112" s="2">
        <v>0.929586472</v>
      </c>
      <c r="S112" s="2">
        <v>7.4446985440000002E-2</v>
      </c>
      <c r="T112" s="2">
        <v>0.17257799700000001</v>
      </c>
      <c r="U112" s="2">
        <v>-0.1129711124</v>
      </c>
      <c r="V112" s="2">
        <v>64.718618849999999</v>
      </c>
      <c r="W112" s="2">
        <v>0.17814724649999999</v>
      </c>
      <c r="X112" s="12">
        <v>42.802086989999999</v>
      </c>
      <c r="Y112" s="13">
        <v>1.007128122E-6</v>
      </c>
      <c r="Z112" s="12">
        <v>-109.8163249</v>
      </c>
      <c r="AA112" s="13">
        <v>2.5226325129999999E-6</v>
      </c>
      <c r="AB112" s="9">
        <v>391.4956985</v>
      </c>
      <c r="AC112" s="9">
        <v>5.3318605200000002</v>
      </c>
      <c r="AD112" s="9">
        <v>678</v>
      </c>
      <c r="AE112" s="2">
        <v>5.4829999999999997</v>
      </c>
      <c r="AF112" s="2">
        <v>4.1119380530000003</v>
      </c>
      <c r="AG112" s="2">
        <v>0.23214037609999999</v>
      </c>
      <c r="AH112" s="2">
        <v>1.7549999999999999</v>
      </c>
      <c r="AI112" s="2">
        <v>1.7613820060000001</v>
      </c>
      <c r="AJ112" s="12">
        <v>1.4256877750000001E-3</v>
      </c>
      <c r="AK112" s="2">
        <v>2.3021562339999999</v>
      </c>
      <c r="AL112" s="2">
        <v>0.54077422799999997</v>
      </c>
      <c r="AM112" s="24">
        <v>5.523238965</v>
      </c>
      <c r="AN112" s="11">
        <v>287.04545089999999</v>
      </c>
      <c r="AO112" s="11">
        <v>292.87384279999998</v>
      </c>
      <c r="AP112" s="11">
        <v>359.98406199999999</v>
      </c>
      <c r="AQ112" s="2">
        <v>15.24676841</v>
      </c>
      <c r="AR112" s="2">
        <v>16.11144869</v>
      </c>
      <c r="AS112" s="12">
        <v>8.9405607789999994E-2</v>
      </c>
      <c r="AT112" s="4">
        <v>6</v>
      </c>
      <c r="AU112" s="4">
        <v>6</v>
      </c>
      <c r="AV112" s="11">
        <v>5</v>
      </c>
      <c r="AW112" s="11">
        <v>4</v>
      </c>
      <c r="AX112" s="11">
        <v>6</v>
      </c>
      <c r="AY112" s="11">
        <v>5.5</v>
      </c>
      <c r="AZ112" s="4">
        <v>6</v>
      </c>
      <c r="BA112" s="4">
        <v>6.83</v>
      </c>
      <c r="BB112" s="4">
        <v>4.0199999999999996</v>
      </c>
      <c r="BC112" s="4">
        <v>165</v>
      </c>
      <c r="BD112" s="4">
        <v>10</v>
      </c>
      <c r="BE112" s="4">
        <v>0</v>
      </c>
      <c r="BF112" s="4">
        <v>60</v>
      </c>
      <c r="BG112" s="4">
        <v>2</v>
      </c>
      <c r="BH112" s="20">
        <v>1.0212302019999999</v>
      </c>
      <c r="BI112" s="2">
        <v>14.02073253</v>
      </c>
      <c r="BJ112" s="14">
        <v>5.400154086E-4</v>
      </c>
      <c r="BK112" s="24">
        <v>16.084242920000001</v>
      </c>
      <c r="BL112" s="2">
        <v>0.99628581650000003</v>
      </c>
      <c r="BM112" s="4">
        <v>17</v>
      </c>
      <c r="BN112" s="4">
        <v>3386</v>
      </c>
      <c r="BO112" s="12">
        <v>1.006013313</v>
      </c>
      <c r="BP112" s="11">
        <v>0.92038130789999995</v>
      </c>
      <c r="BQ112" s="11">
        <v>10.44</v>
      </c>
      <c r="BR112" s="11">
        <v>15.88</v>
      </c>
      <c r="BT112" s="11">
        <f t="shared" si="20"/>
        <v>8.0421214600000006</v>
      </c>
      <c r="BU112" s="38">
        <v>0.6</v>
      </c>
      <c r="BV112" s="50">
        <f t="shared" si="21"/>
        <v>0.51455005177185009</v>
      </c>
      <c r="BW112" s="7">
        <f t="shared" si="22"/>
        <v>2.4241088720255881</v>
      </c>
      <c r="BX112" s="22">
        <f t="shared" si="23"/>
        <v>-14.241658038024982</v>
      </c>
      <c r="BY112" s="11">
        <v>1.8194149132052487E-2</v>
      </c>
      <c r="BZ112" s="11">
        <v>65.399997469212011</v>
      </c>
      <c r="CA112" s="11">
        <v>16.926765549704857</v>
      </c>
      <c r="CB112" s="11">
        <v>63.17154903930507</v>
      </c>
      <c r="CC112" s="11"/>
      <c r="CD112" s="21">
        <v>0.60229999999999995</v>
      </c>
      <c r="CE112" s="23">
        <v>1.8517157763244911</v>
      </c>
      <c r="CF112" s="48"/>
      <c r="CG112" s="7">
        <f t="shared" si="24"/>
        <v>0.55842502588592502</v>
      </c>
    </row>
    <row r="113" spans="1:85" ht="15" customHeight="1" x14ac:dyDescent="0.2">
      <c r="A113" s="4">
        <v>19</v>
      </c>
      <c r="B113" s="4">
        <v>6061411</v>
      </c>
      <c r="C113" s="4">
        <v>5</v>
      </c>
      <c r="D113" s="4">
        <v>41</v>
      </c>
      <c r="E113" s="4">
        <v>2.69</v>
      </c>
      <c r="F113" s="4">
        <v>3</v>
      </c>
      <c r="G113" s="2">
        <v>3.0373660899999999</v>
      </c>
      <c r="H113" s="10">
        <v>1.770059295</v>
      </c>
      <c r="I113" s="11">
        <v>786.71512429999996</v>
      </c>
      <c r="J113" s="2">
        <v>1.704017028E-3</v>
      </c>
      <c r="K113" s="2">
        <v>6.1226453709999999</v>
      </c>
      <c r="L113" s="2">
        <v>-1.059804664E-4</v>
      </c>
      <c r="M113" s="2">
        <v>12.78072334</v>
      </c>
      <c r="N113" s="2">
        <v>4.070963731</v>
      </c>
      <c r="O113" s="2">
        <v>39.202523550000002</v>
      </c>
      <c r="P113" s="2">
        <v>0.38616583389999998</v>
      </c>
      <c r="Q113" s="2">
        <v>164.07907180000001</v>
      </c>
      <c r="R113" s="2">
        <v>0.12888294289999999</v>
      </c>
      <c r="S113" s="2">
        <v>0.14744627069999999</v>
      </c>
      <c r="T113" s="2">
        <v>-1.431531781E-2</v>
      </c>
      <c r="U113" s="2">
        <v>-0.2711480933</v>
      </c>
      <c r="V113" s="2">
        <v>77.796600569999995</v>
      </c>
      <c r="W113" s="2">
        <v>0.22161556669999999</v>
      </c>
      <c r="X113" s="12">
        <v>42.802203419999998</v>
      </c>
      <c r="Y113" s="13">
        <v>4.5652015630000001E-7</v>
      </c>
      <c r="Z113" s="12">
        <v>-109.816577</v>
      </c>
      <c r="AA113" s="13">
        <v>5.1725909489999999E-7</v>
      </c>
      <c r="AB113" s="9">
        <v>387.72941279999998</v>
      </c>
      <c r="AC113" s="9">
        <v>3.804049767</v>
      </c>
      <c r="AD113" s="9">
        <v>624</v>
      </c>
      <c r="AE113" s="2">
        <v>5.407</v>
      </c>
      <c r="AF113" s="2">
        <v>4.2056746790000004</v>
      </c>
      <c r="AG113" s="2">
        <v>0.245869437</v>
      </c>
      <c r="AH113" s="2">
        <v>1.762</v>
      </c>
      <c r="AI113" s="2">
        <v>1.770059295</v>
      </c>
      <c r="AJ113" s="12">
        <v>2.6824457860000002E-3</v>
      </c>
      <c r="AK113" s="2">
        <v>2.5628485969999999</v>
      </c>
      <c r="AL113" s="2">
        <v>0.79278930179999996</v>
      </c>
      <c r="AM113" s="24">
        <v>6.4373285060000001</v>
      </c>
      <c r="AN113" s="11">
        <v>287.70238970000003</v>
      </c>
      <c r="AO113" s="11">
        <v>287.46407629999999</v>
      </c>
      <c r="AP113" s="11">
        <v>1.5944679230000001E-2</v>
      </c>
      <c r="AQ113" s="2">
        <v>17.087674809999999</v>
      </c>
      <c r="AR113" s="2">
        <v>17.881297839999998</v>
      </c>
      <c r="AS113" s="12">
        <v>9.6538080439999993E-2</v>
      </c>
      <c r="AT113" s="4">
        <v>7</v>
      </c>
      <c r="AU113" s="4">
        <v>7</v>
      </c>
      <c r="AV113" s="11">
        <v>4</v>
      </c>
      <c r="AW113" s="11">
        <v>4</v>
      </c>
      <c r="AX113" s="11">
        <v>6</v>
      </c>
      <c r="AY113" s="11">
        <v>5</v>
      </c>
      <c r="AZ113" s="4">
        <v>5</v>
      </c>
      <c r="BA113" s="4">
        <v>5.46</v>
      </c>
      <c r="BB113" s="4">
        <v>3.29</v>
      </c>
      <c r="BC113" s="4">
        <v>185</v>
      </c>
      <c r="BD113" s="4">
        <v>10</v>
      </c>
      <c r="BE113" s="4">
        <v>0</v>
      </c>
      <c r="BF113" s="4">
        <v>60</v>
      </c>
      <c r="BG113" s="4">
        <v>2</v>
      </c>
      <c r="BH113" s="20">
        <v>1.2673067950000001</v>
      </c>
      <c r="BI113" s="2">
        <v>14.915176410000001</v>
      </c>
      <c r="BJ113" s="14">
        <v>6.6853399729999998E-4</v>
      </c>
      <c r="BK113" s="24">
        <v>10.733760269999999</v>
      </c>
      <c r="BL113" s="2">
        <v>0.99556050900000004</v>
      </c>
      <c r="BM113" s="4">
        <v>19</v>
      </c>
      <c r="BN113" s="4">
        <v>2780</v>
      </c>
      <c r="BO113" s="12">
        <v>1.006196139</v>
      </c>
      <c r="BP113" s="11">
        <v>0.85571111769999997</v>
      </c>
      <c r="BQ113" s="11">
        <v>10.88</v>
      </c>
      <c r="BR113" s="11">
        <v>15.96</v>
      </c>
      <c r="BT113" s="11">
        <f t="shared" si="20"/>
        <v>5.3668801349999997</v>
      </c>
      <c r="BU113" s="38">
        <v>0.6</v>
      </c>
      <c r="BV113" s="50">
        <f t="shared" si="21"/>
        <v>0.48573410130856315</v>
      </c>
      <c r="BW113" s="7">
        <f t="shared" si="22"/>
        <v>1.5577000758606621</v>
      </c>
      <c r="BX113" s="22">
        <f t="shared" si="23"/>
        <v>-19.044316448572808</v>
      </c>
      <c r="BY113" s="11">
        <v>-1.1410867659551472E-2</v>
      </c>
      <c r="BZ113" s="11">
        <v>40.999998412098741</v>
      </c>
      <c r="CA113" s="11">
        <v>3.5733854526539837</v>
      </c>
      <c r="CB113" s="11">
        <v>40.843982621761569</v>
      </c>
      <c r="CC113" s="11"/>
      <c r="CD113" s="21">
        <v>0.74980000000000002</v>
      </c>
      <c r="CE113" s="23">
        <v>1.5982100047946299</v>
      </c>
      <c r="CF113" s="48"/>
      <c r="CG113" s="7">
        <f t="shared" si="24"/>
        <v>0.61776705065428161</v>
      </c>
    </row>
    <row r="114" spans="1:85" ht="15" customHeight="1" x14ac:dyDescent="0.2">
      <c r="A114" s="4">
        <v>20</v>
      </c>
      <c r="B114" s="4">
        <v>6061411</v>
      </c>
      <c r="C114" s="4">
        <v>6</v>
      </c>
      <c r="D114" s="4">
        <v>92.9</v>
      </c>
      <c r="E114" s="4">
        <v>2.69</v>
      </c>
      <c r="F114" s="4">
        <v>3</v>
      </c>
      <c r="G114" s="2">
        <v>2.2448812779999998</v>
      </c>
      <c r="H114" s="10">
        <v>1.7655165349999999</v>
      </c>
      <c r="I114" s="11">
        <v>786.68194140000003</v>
      </c>
      <c r="J114" s="2">
        <v>-1.1946706539999999E-15</v>
      </c>
      <c r="K114" s="2">
        <v>7.0081815550000002</v>
      </c>
      <c r="L114" s="2">
        <v>-5.7935499730000002E-16</v>
      </c>
      <c r="M114" s="2">
        <v>13.06860936</v>
      </c>
      <c r="N114" s="2">
        <v>2.5103863139999998</v>
      </c>
      <c r="O114" s="2">
        <v>51.125681589999999</v>
      </c>
      <c r="P114" s="2">
        <v>0.39641009820000001</v>
      </c>
      <c r="Q114" s="2">
        <v>171.63166469999999</v>
      </c>
      <c r="R114" s="2">
        <v>0.1078107603</v>
      </c>
      <c r="S114" s="2">
        <v>2.3458367460000001E-2</v>
      </c>
      <c r="T114" s="2">
        <v>-3.2675700119999998E-2</v>
      </c>
      <c r="U114" s="2">
        <v>-0.2840742013</v>
      </c>
      <c r="V114" s="2">
        <v>90.943711989999997</v>
      </c>
      <c r="W114" s="2">
        <v>0.2382488482</v>
      </c>
      <c r="X114" s="12">
        <v>42.801956990000001</v>
      </c>
      <c r="Y114" s="13">
        <v>8.3447664690000004E-7</v>
      </c>
      <c r="Z114" s="12">
        <v>-109.81603749999999</v>
      </c>
      <c r="AA114" s="13">
        <v>8.3807257490000004E-7</v>
      </c>
      <c r="AB114" s="9">
        <v>386.4237023</v>
      </c>
      <c r="AC114" s="9">
        <v>3.936750617</v>
      </c>
      <c r="AD114" s="9">
        <v>635</v>
      </c>
      <c r="AE114" s="2">
        <v>3.1459999999999999</v>
      </c>
      <c r="AF114" s="2">
        <v>2.7426409450000002</v>
      </c>
      <c r="AG114" s="2">
        <v>0.1100160738</v>
      </c>
      <c r="AH114" s="2">
        <v>1.76</v>
      </c>
      <c r="AI114" s="2">
        <v>1.7655165349999999</v>
      </c>
      <c r="AJ114" s="12">
        <v>1.4530379239999999E-3</v>
      </c>
      <c r="AK114" s="2">
        <v>2.065333044</v>
      </c>
      <c r="AL114" s="2">
        <v>0.29981650900000001</v>
      </c>
      <c r="AM114" s="24">
        <v>7.1793211780000004</v>
      </c>
      <c r="AN114" s="11">
        <v>287.98416329999998</v>
      </c>
      <c r="AO114" s="11">
        <v>293.6053172</v>
      </c>
      <c r="AP114" s="11">
        <v>360.0000015</v>
      </c>
      <c r="AQ114" s="2">
        <v>12.42310438</v>
      </c>
      <c r="AR114" s="2">
        <v>12.50300751</v>
      </c>
      <c r="AS114" s="12">
        <v>8.7701310229999996E-2</v>
      </c>
      <c r="AT114" s="4">
        <v>7</v>
      </c>
      <c r="AU114" s="4">
        <v>7</v>
      </c>
      <c r="AV114" s="11">
        <v>5</v>
      </c>
      <c r="AW114" s="11">
        <v>5</v>
      </c>
      <c r="AX114" s="11">
        <v>6</v>
      </c>
      <c r="AY114" s="11">
        <v>5.5</v>
      </c>
      <c r="AZ114" s="4">
        <v>6</v>
      </c>
      <c r="BA114" s="4">
        <v>9.52</v>
      </c>
      <c r="BB114" s="4">
        <v>5.55</v>
      </c>
      <c r="BC114" s="4">
        <v>175</v>
      </c>
      <c r="BD114" s="4">
        <v>10</v>
      </c>
      <c r="BE114" s="4">
        <v>0</v>
      </c>
      <c r="BF114" s="4">
        <v>60</v>
      </c>
      <c r="BG114" s="4">
        <v>2</v>
      </c>
      <c r="BH114" s="20">
        <v>0.47936474289999997</v>
      </c>
      <c r="BI114" s="2">
        <v>13.204524360000001</v>
      </c>
      <c r="BJ114" s="14">
        <v>2.5261804370000003E-4</v>
      </c>
      <c r="BK114" s="24">
        <v>21.505227560000002</v>
      </c>
      <c r="BL114" s="2">
        <v>0.9867938141</v>
      </c>
      <c r="BM114" s="4">
        <v>18</v>
      </c>
      <c r="BN114" s="4">
        <v>3714</v>
      </c>
      <c r="BO114" s="12">
        <v>1.0061685499999999</v>
      </c>
      <c r="BP114" s="11">
        <v>0.91824861449999995</v>
      </c>
      <c r="BQ114" s="11">
        <v>11.08</v>
      </c>
      <c r="BR114" s="11">
        <v>16.43</v>
      </c>
      <c r="BT114" s="11">
        <f t="shared" si="20"/>
        <v>10.752613780000001</v>
      </c>
      <c r="BU114" s="38">
        <v>0.6</v>
      </c>
      <c r="BV114" s="50">
        <f t="shared" si="21"/>
        <v>0.60208605092594636</v>
      </c>
      <c r="BW114" s="7">
        <f t="shared" si="22"/>
        <v>2.6350370339832634</v>
      </c>
      <c r="BX114" s="22">
        <f t="shared" si="23"/>
        <v>0.34767515432439688</v>
      </c>
      <c r="BY114" s="11">
        <v>5.6908145730505399E-15</v>
      </c>
      <c r="BZ114" s="11">
        <v>92.9</v>
      </c>
      <c r="CA114" s="11">
        <v>24.044289290024178</v>
      </c>
      <c r="CB114" s="11">
        <v>89.734509262254448</v>
      </c>
      <c r="CC114" s="11"/>
      <c r="CD114" s="21">
        <v>0.51149999999999995</v>
      </c>
      <c r="CE114" s="23">
        <v>1.8143261074458059</v>
      </c>
      <c r="CF114" s="48"/>
      <c r="CG114" s="7">
        <f t="shared" si="24"/>
        <v>0.55679302546297316</v>
      </c>
    </row>
    <row r="116" spans="1:85" x14ac:dyDescent="0.2">
      <c r="A116" s="36" t="s">
        <v>121</v>
      </c>
    </row>
    <row r="118" spans="1:85" x14ac:dyDescent="0.2">
      <c r="A118" t="s">
        <v>89</v>
      </c>
      <c r="B118" t="s">
        <v>90</v>
      </c>
      <c r="C118" t="s">
        <v>91</v>
      </c>
      <c r="D118" t="s">
        <v>92</v>
      </c>
      <c r="E118" t="s">
        <v>93</v>
      </c>
      <c r="F118" t="s">
        <v>94</v>
      </c>
      <c r="G118" t="s">
        <v>95</v>
      </c>
    </row>
    <row r="119" spans="1:85" x14ac:dyDescent="0.2">
      <c r="A119" t="s">
        <v>96</v>
      </c>
      <c r="B119">
        <v>0.6</v>
      </c>
      <c r="C119">
        <v>0.454991967603599</v>
      </c>
      <c r="D119">
        <v>1.2387155549042099</v>
      </c>
      <c r="E119">
        <v>3.4119214147901298</v>
      </c>
      <c r="F119">
        <v>4</v>
      </c>
      <c r="G119">
        <v>0</v>
      </c>
    </row>
    <row r="120" spans="1:85" x14ac:dyDescent="0.2">
      <c r="A120" t="s">
        <v>97</v>
      </c>
      <c r="B120">
        <v>0.6</v>
      </c>
      <c r="C120">
        <v>0.55446700088505496</v>
      </c>
      <c r="D120">
        <v>0.95171541183288599</v>
      </c>
      <c r="E120">
        <v>2.6469805665422901</v>
      </c>
      <c r="F120">
        <v>4</v>
      </c>
      <c r="G120">
        <v>0</v>
      </c>
    </row>
    <row r="121" spans="1:85" x14ac:dyDescent="0.2">
      <c r="A121" t="s">
        <v>98</v>
      </c>
      <c r="B121">
        <v>0.6</v>
      </c>
      <c r="C121">
        <v>0.73625147201376395</v>
      </c>
      <c r="D121">
        <v>2.2673873805692502</v>
      </c>
      <c r="E121">
        <v>2.6763481134849898</v>
      </c>
      <c r="F121">
        <v>3</v>
      </c>
      <c r="G121">
        <v>1</v>
      </c>
    </row>
    <row r="122" spans="1:85" x14ac:dyDescent="0.2">
      <c r="A122" t="s">
        <v>99</v>
      </c>
      <c r="B122">
        <v>0.6</v>
      </c>
      <c r="C122">
        <v>0.38144408473138602</v>
      </c>
      <c r="D122">
        <v>0.202739111773239</v>
      </c>
      <c r="E122">
        <v>3.5506804655807001</v>
      </c>
      <c r="F122">
        <v>4</v>
      </c>
      <c r="G122">
        <v>0</v>
      </c>
    </row>
    <row r="123" spans="1:85" x14ac:dyDescent="0.2">
      <c r="A123" t="s">
        <v>100</v>
      </c>
      <c r="B123">
        <v>0.6</v>
      </c>
      <c r="C123">
        <v>0.38247774345391899</v>
      </c>
      <c r="D123">
        <v>0.56974234596406403</v>
      </c>
      <c r="E123">
        <v>3.36453960042259</v>
      </c>
      <c r="F123">
        <v>4</v>
      </c>
      <c r="G123">
        <v>0</v>
      </c>
    </row>
    <row r="124" spans="1:85" x14ac:dyDescent="0.2">
      <c r="A124" t="s">
        <v>101</v>
      </c>
      <c r="B124">
        <v>0.6</v>
      </c>
      <c r="C124">
        <v>0.69025707285316196</v>
      </c>
      <c r="D124">
        <v>0.31388592877905902</v>
      </c>
      <c r="E124">
        <v>3.3566342082890799</v>
      </c>
      <c r="F124">
        <v>3</v>
      </c>
      <c r="G124">
        <v>0</v>
      </c>
    </row>
    <row r="125" spans="1:85" x14ac:dyDescent="0.2">
      <c r="A125" t="s">
        <v>102</v>
      </c>
      <c r="B125">
        <v>0.6</v>
      </c>
      <c r="C125">
        <v>0.65878932010053604</v>
      </c>
      <c r="D125">
        <v>0.43293759068091803</v>
      </c>
      <c r="E125">
        <v>3.32508365665349</v>
      </c>
      <c r="F125">
        <v>4</v>
      </c>
      <c r="G125">
        <v>0</v>
      </c>
    </row>
    <row r="126" spans="1:85" x14ac:dyDescent="0.2">
      <c r="A126" t="s">
        <v>103</v>
      </c>
      <c r="B126">
        <v>0.6</v>
      </c>
      <c r="C126">
        <v>0.37856017057005797</v>
      </c>
      <c r="D126">
        <v>0.21131765930767099</v>
      </c>
      <c r="E126">
        <v>3.20603987190951</v>
      </c>
      <c r="F126">
        <v>4</v>
      </c>
      <c r="G126">
        <v>0</v>
      </c>
    </row>
    <row r="127" spans="1:85" x14ac:dyDescent="0.2">
      <c r="A127" t="s">
        <v>104</v>
      </c>
      <c r="B127">
        <v>0.6</v>
      </c>
      <c r="C127">
        <v>0.81573751483068502</v>
      </c>
      <c r="D127">
        <v>0.36016588377178699</v>
      </c>
      <c r="E127">
        <v>4.0516749804384196</v>
      </c>
      <c r="F127">
        <v>4</v>
      </c>
      <c r="G127">
        <v>0</v>
      </c>
    </row>
    <row r="128" spans="1:85" x14ac:dyDescent="0.2">
      <c r="A128" t="s">
        <v>105</v>
      </c>
      <c r="B128">
        <v>0.6</v>
      </c>
      <c r="C128">
        <v>0.64354628431493499</v>
      </c>
      <c r="D128">
        <v>0.27351183907961502</v>
      </c>
      <c r="E128">
        <v>3.8406704258721902</v>
      </c>
      <c r="F128">
        <v>4</v>
      </c>
      <c r="G128">
        <v>0</v>
      </c>
    </row>
    <row r="129" spans="1:11" x14ac:dyDescent="0.2">
      <c r="A129" t="s">
        <v>106</v>
      </c>
      <c r="B129">
        <v>0.6</v>
      </c>
      <c r="C129">
        <v>0.30035842189832201</v>
      </c>
      <c r="D129">
        <v>0.174716742337334</v>
      </c>
      <c r="E129">
        <v>4.3341289454266096</v>
      </c>
      <c r="F129">
        <v>5</v>
      </c>
      <c r="G129">
        <v>0</v>
      </c>
    </row>
    <row r="130" spans="1:11" x14ac:dyDescent="0.2">
      <c r="A130" t="s">
        <v>107</v>
      </c>
      <c r="B130">
        <v>0.6</v>
      </c>
      <c r="C130">
        <v>0.37535691596075998</v>
      </c>
      <c r="D130">
        <v>0.22874239161478499</v>
      </c>
      <c r="E130">
        <v>2.6807015584374101</v>
      </c>
      <c r="F130">
        <v>4</v>
      </c>
      <c r="G130">
        <v>0</v>
      </c>
    </row>
    <row r="131" spans="1:11" x14ac:dyDescent="0.2">
      <c r="A131" t="s">
        <v>108</v>
      </c>
      <c r="B131">
        <v>0.6</v>
      </c>
      <c r="C131">
        <v>0.62719560120484696</v>
      </c>
      <c r="D131">
        <v>0.703777906408661</v>
      </c>
      <c r="E131">
        <v>2.2267375985213702</v>
      </c>
      <c r="F131">
        <v>4</v>
      </c>
      <c r="G131">
        <v>0</v>
      </c>
    </row>
    <row r="132" spans="1:11" x14ac:dyDescent="0.2">
      <c r="A132" t="s">
        <v>109</v>
      </c>
      <c r="B132">
        <v>0.6</v>
      </c>
      <c r="C132">
        <v>0.79815413708983596</v>
      </c>
      <c r="D132">
        <v>1.0344812181297001</v>
      </c>
      <c r="E132">
        <v>2.6353838317297398</v>
      </c>
      <c r="F132">
        <v>3</v>
      </c>
      <c r="G132">
        <v>1</v>
      </c>
    </row>
    <row r="133" spans="1:11" x14ac:dyDescent="0.2">
      <c r="A133" t="s">
        <v>110</v>
      </c>
      <c r="B133">
        <v>0.6</v>
      </c>
      <c r="C133">
        <v>0.61387797562477897</v>
      </c>
      <c r="D133">
        <v>0.858335219775478</v>
      </c>
      <c r="E133">
        <v>1.7653722968966501</v>
      </c>
      <c r="F133">
        <v>2</v>
      </c>
      <c r="G133">
        <v>0</v>
      </c>
    </row>
    <row r="134" spans="1:11" x14ac:dyDescent="0.2">
      <c r="A134" t="s">
        <v>111</v>
      </c>
      <c r="B134">
        <v>0.6</v>
      </c>
      <c r="C134">
        <v>0.571180516552239</v>
      </c>
      <c r="D134">
        <v>0.90190216098784903</v>
      </c>
      <c r="E134">
        <v>3.0970466171025599</v>
      </c>
      <c r="F134">
        <v>5</v>
      </c>
      <c r="G134">
        <v>0</v>
      </c>
    </row>
    <row r="135" spans="1:11" x14ac:dyDescent="0.2">
      <c r="A135" t="s">
        <v>112</v>
      </c>
      <c r="B135">
        <v>0.6</v>
      </c>
      <c r="C135">
        <v>0.34798868643351499</v>
      </c>
      <c r="D135">
        <v>0.27551707213876903</v>
      </c>
      <c r="E135">
        <v>4.3501000616037997</v>
      </c>
      <c r="F135">
        <v>5</v>
      </c>
      <c r="G135">
        <v>0</v>
      </c>
    </row>
    <row r="136" spans="1:11" x14ac:dyDescent="0.2">
      <c r="A136" t="s">
        <v>113</v>
      </c>
      <c r="B136">
        <v>0.6</v>
      </c>
      <c r="C136">
        <v>0.53928833148535404</v>
      </c>
      <c r="D136">
        <v>1.0639690583096999</v>
      </c>
      <c r="E136">
        <v>5.5230554167253603</v>
      </c>
      <c r="F136">
        <v>6</v>
      </c>
      <c r="G136">
        <v>0</v>
      </c>
    </row>
    <row r="137" spans="1:11" x14ac:dyDescent="0.2">
      <c r="A137" t="s">
        <v>114</v>
      </c>
      <c r="B137">
        <v>0.6</v>
      </c>
      <c r="C137">
        <v>0.50661544214425902</v>
      </c>
      <c r="D137">
        <v>1.3136552562610899</v>
      </c>
      <c r="E137">
        <v>6.4373115097139397</v>
      </c>
      <c r="F137">
        <v>5</v>
      </c>
      <c r="G137">
        <v>0</v>
      </c>
    </row>
    <row r="138" spans="1:11" x14ac:dyDescent="0.2">
      <c r="A138" t="s">
        <v>115</v>
      </c>
      <c r="B138">
        <v>0.6</v>
      </c>
      <c r="C138">
        <v>0.60561396413623303</v>
      </c>
      <c r="D138">
        <v>0.47921861589008702</v>
      </c>
      <c r="E138">
        <v>7.1793211784458402</v>
      </c>
      <c r="F138">
        <v>6</v>
      </c>
      <c r="G138">
        <v>0</v>
      </c>
    </row>
    <row r="140" spans="1:11" x14ac:dyDescent="0.2">
      <c r="A140" s="25"/>
    </row>
    <row r="141" spans="1:11" x14ac:dyDescent="0.2">
      <c r="A141" s="52"/>
      <c r="B141" s="52"/>
      <c r="C141" s="52"/>
      <c r="D141" s="52"/>
      <c r="E141" s="52"/>
      <c r="F141" s="52"/>
      <c r="G141" s="52"/>
      <c r="H141" s="52"/>
      <c r="I141" s="52"/>
      <c r="J141" s="52"/>
      <c r="K141" s="52"/>
    </row>
    <row r="142" spans="1:11" x14ac:dyDescent="0.2">
      <c r="A142"/>
      <c r="B142"/>
      <c r="C142"/>
      <c r="D142"/>
      <c r="E142"/>
      <c r="F142"/>
      <c r="G142"/>
      <c r="H142"/>
      <c r="I142"/>
      <c r="J142"/>
      <c r="K142"/>
    </row>
    <row r="143" spans="1:11" x14ac:dyDescent="0.2">
      <c r="A143"/>
      <c r="B143"/>
      <c r="C143"/>
      <c r="D143"/>
      <c r="E143"/>
      <c r="F143"/>
      <c r="G143"/>
      <c r="H143"/>
      <c r="I143"/>
      <c r="J143"/>
      <c r="K143"/>
    </row>
    <row r="144" spans="1:11" x14ac:dyDescent="0.2">
      <c r="A144"/>
      <c r="B144"/>
      <c r="C144"/>
      <c r="D144"/>
      <c r="E144"/>
      <c r="F144"/>
      <c r="G144"/>
      <c r="H144"/>
      <c r="I144"/>
      <c r="J144"/>
      <c r="K144"/>
    </row>
    <row r="145" spans="1:11" x14ac:dyDescent="0.2">
      <c r="A145"/>
      <c r="B145"/>
      <c r="C145"/>
      <c r="D145"/>
      <c r="E145"/>
      <c r="F145"/>
      <c r="G145"/>
      <c r="H145"/>
      <c r="I145"/>
      <c r="J145"/>
      <c r="K145"/>
    </row>
    <row r="146" spans="1:11" x14ac:dyDescent="0.2">
      <c r="A146"/>
      <c r="B146"/>
      <c r="C146"/>
      <c r="D146"/>
      <c r="E146"/>
      <c r="F146"/>
      <c r="G146"/>
      <c r="H146"/>
      <c r="I146"/>
      <c r="J146"/>
      <c r="K146"/>
    </row>
    <row r="147" spans="1:11" x14ac:dyDescent="0.2">
      <c r="A147"/>
      <c r="B147"/>
      <c r="C147"/>
      <c r="D147"/>
      <c r="E147"/>
      <c r="F147"/>
      <c r="G147"/>
      <c r="H147"/>
      <c r="I147"/>
      <c r="J147"/>
      <c r="K147"/>
    </row>
    <row r="148" spans="1:11" x14ac:dyDescent="0.2">
      <c r="A148"/>
      <c r="B148"/>
      <c r="C148"/>
      <c r="D148"/>
      <c r="E148"/>
      <c r="F148"/>
      <c r="G148"/>
      <c r="H148"/>
      <c r="I148"/>
      <c r="J148"/>
      <c r="K148"/>
    </row>
    <row r="149" spans="1:11" x14ac:dyDescent="0.2">
      <c r="A149"/>
      <c r="B149"/>
      <c r="C149"/>
      <c r="D149"/>
      <c r="E149"/>
      <c r="F149"/>
      <c r="G149"/>
      <c r="H149"/>
      <c r="I149"/>
      <c r="J149"/>
      <c r="K149"/>
    </row>
    <row r="150" spans="1:11" x14ac:dyDescent="0.2">
      <c r="A150"/>
      <c r="B150"/>
      <c r="C150"/>
      <c r="D150"/>
      <c r="E150"/>
      <c r="F150"/>
      <c r="G150"/>
      <c r="H150"/>
      <c r="I150"/>
      <c r="J150"/>
      <c r="K150"/>
    </row>
    <row r="151" spans="1:11" x14ac:dyDescent="0.2">
      <c r="A151"/>
      <c r="B151"/>
      <c r="C151"/>
      <c r="D151"/>
      <c r="E151"/>
      <c r="F151"/>
      <c r="G151"/>
      <c r="H151"/>
      <c r="I151"/>
      <c r="J151"/>
      <c r="K151"/>
    </row>
    <row r="152" spans="1:11" x14ac:dyDescent="0.2">
      <c r="A152"/>
      <c r="B152"/>
      <c r="C152"/>
      <c r="D152"/>
      <c r="E152"/>
      <c r="F152"/>
      <c r="G152"/>
      <c r="H152"/>
      <c r="I152"/>
      <c r="J152"/>
      <c r="K152"/>
    </row>
    <row r="153" spans="1:11" x14ac:dyDescent="0.2">
      <c r="A153"/>
      <c r="B153"/>
      <c r="C153"/>
      <c r="D153"/>
      <c r="E153"/>
      <c r="F153"/>
      <c r="G153"/>
      <c r="H153"/>
      <c r="I153"/>
      <c r="J153"/>
      <c r="K153"/>
    </row>
    <row r="154" spans="1:11" x14ac:dyDescent="0.2">
      <c r="A154"/>
      <c r="B154"/>
      <c r="C154"/>
      <c r="D154"/>
      <c r="E154"/>
      <c r="F154"/>
      <c r="G154"/>
      <c r="H154"/>
      <c r="I154"/>
      <c r="J154"/>
      <c r="K154"/>
    </row>
    <row r="155" spans="1:11" x14ac:dyDescent="0.2">
      <c r="A155"/>
      <c r="B155"/>
      <c r="C155"/>
      <c r="D155"/>
      <c r="E155"/>
      <c r="F155"/>
      <c r="G155"/>
      <c r="H155"/>
      <c r="I155"/>
      <c r="J155"/>
      <c r="K155"/>
    </row>
    <row r="156" spans="1:11" x14ac:dyDescent="0.2">
      <c r="A156"/>
      <c r="B156"/>
      <c r="C156"/>
      <c r="D156"/>
      <c r="E156"/>
      <c r="F156"/>
      <c r="G156"/>
      <c r="H156"/>
      <c r="I156"/>
      <c r="J156"/>
      <c r="K156"/>
    </row>
    <row r="157" spans="1:11" x14ac:dyDescent="0.2">
      <c r="A157"/>
      <c r="B157"/>
      <c r="C157"/>
      <c r="D157"/>
      <c r="E157"/>
      <c r="F157"/>
      <c r="G157"/>
      <c r="H157"/>
      <c r="I157"/>
      <c r="J157"/>
      <c r="K157"/>
    </row>
    <row r="158" spans="1:11" x14ac:dyDescent="0.2">
      <c r="A158"/>
      <c r="B158"/>
      <c r="C158"/>
      <c r="D158"/>
      <c r="E158"/>
      <c r="F158"/>
      <c r="G158"/>
      <c r="H158"/>
      <c r="I158"/>
      <c r="J158"/>
      <c r="K158"/>
    </row>
    <row r="159" spans="1:11" x14ac:dyDescent="0.2">
      <c r="A159"/>
      <c r="B159"/>
      <c r="C159"/>
      <c r="D159"/>
      <c r="E159"/>
      <c r="F159"/>
      <c r="G159"/>
      <c r="H159"/>
      <c r="I159"/>
      <c r="J159"/>
      <c r="K159"/>
    </row>
    <row r="160" spans="1:11" x14ac:dyDescent="0.2">
      <c r="A160"/>
      <c r="B160"/>
      <c r="C160"/>
      <c r="D160"/>
      <c r="E160"/>
      <c r="F160"/>
      <c r="G160"/>
      <c r="H160"/>
      <c r="I160"/>
      <c r="J160"/>
      <c r="K160"/>
    </row>
    <row r="161" spans="1:11" x14ac:dyDescent="0.2">
      <c r="A161"/>
      <c r="B161"/>
      <c r="C161"/>
      <c r="D161"/>
      <c r="E161"/>
      <c r="F161"/>
      <c r="G161"/>
      <c r="H161"/>
      <c r="I161"/>
      <c r="J161"/>
      <c r="K161"/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Summary</vt:lpstr>
      <vt:lpstr>Output files</vt:lpstr>
      <vt:lpstr> Comparison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EPA</dc:creator>
  <cp:lastModifiedBy>Thoma, Eben</cp:lastModifiedBy>
  <cp:lastPrinted>2012-02-21T20:40:00Z</cp:lastPrinted>
  <dcterms:created xsi:type="dcterms:W3CDTF">1996-10-14T23:33:28Z</dcterms:created>
  <dcterms:modified xsi:type="dcterms:W3CDTF">2016-07-25T14:13:47Z</dcterms:modified>
</cp:coreProperties>
</file>