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1.xml" ContentType="application/vnd.openxmlformats-officedocument.spreadsheetml.comment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charts/style1.xml" ContentType="application/vnd.ms-office.chartstyle+xml"/>
  <Override PartName="/xl/charts/colors1.xml" ContentType="application/vnd.ms-office.chartcolorstyle+xml"/>
  <Override PartName="/xl/drawings/drawing8.xml" ContentType="application/vnd.openxmlformats-officedocument.drawingml.chartshapes+xml"/>
  <Override PartName="/xl/charts/chart7.xml" ContentType="application/vnd.openxmlformats-officedocument.drawingml.chart+xml"/>
  <Override PartName="/xl/drawings/drawing9.xml" ContentType="application/vnd.openxmlformats-officedocument.drawingml.chartshapes+xml"/>
  <Override PartName="/xl/charts/chart8.xml" ContentType="application/vnd.openxmlformats-officedocument.drawingml.chart+xml"/>
  <Override PartName="/xl/drawings/drawing10.xml" ContentType="application/vnd.openxmlformats-officedocument.drawingml.chartshapes+xml"/>
  <Override PartName="/xl/charts/chart9.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Chapter 8 Groundwater\Fig_8-16_8-17\"/>
    </mc:Choice>
  </mc:AlternateContent>
  <bookViews>
    <workbookView xWindow="0" yWindow="0" windowWidth="28800" windowHeight="11325"/>
  </bookViews>
  <sheets>
    <sheet name="README" sheetId="2" r:id="rId1"/>
    <sheet name="Upper Animas" sheetId="9" r:id="rId2"/>
    <sheet name="Lower Animas" sheetId="11" r:id="rId3"/>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7" i="9" l="1"/>
  <c r="B27" i="9"/>
  <c r="D58" i="9"/>
  <c r="B58" i="9"/>
  <c r="D90" i="9"/>
  <c r="B90" i="9"/>
  <c r="D122" i="9"/>
  <c r="B122" i="9"/>
  <c r="B27" i="11" l="1"/>
  <c r="C4" i="9"/>
  <c r="C5" i="9"/>
  <c r="C6" i="9"/>
  <c r="C7" i="9"/>
  <c r="C8" i="9"/>
  <c r="C9" i="9"/>
  <c r="C10" i="9"/>
  <c r="C11" i="9"/>
  <c r="C12" i="9"/>
  <c r="C13" i="9"/>
  <c r="C14" i="9"/>
  <c r="C15" i="9"/>
  <c r="C16" i="9"/>
  <c r="C17" i="9"/>
  <c r="C18" i="9"/>
  <c r="C19" i="9"/>
  <c r="C20" i="9"/>
  <c r="C21" i="9"/>
  <c r="C22" i="9"/>
  <c r="C23" i="9"/>
  <c r="B25" i="9"/>
  <c r="C25" i="9"/>
  <c r="C35" i="9"/>
  <c r="C36" i="9"/>
  <c r="C37" i="9"/>
  <c r="C38" i="9"/>
  <c r="C39" i="9"/>
  <c r="C40" i="9"/>
  <c r="C41" i="9"/>
  <c r="C42" i="9"/>
  <c r="C43" i="9"/>
  <c r="C44" i="9"/>
  <c r="C45" i="9"/>
  <c r="C46" i="9"/>
  <c r="C47" i="9"/>
  <c r="C48" i="9"/>
  <c r="C49" i="9"/>
  <c r="C50" i="9"/>
  <c r="C51" i="9"/>
  <c r="C52" i="9"/>
  <c r="C53" i="9"/>
  <c r="C54" i="9"/>
  <c r="B56" i="9"/>
  <c r="C56" i="9"/>
  <c r="C67" i="9"/>
  <c r="C68" i="9"/>
  <c r="C88" i="9" s="1"/>
  <c r="C69" i="9"/>
  <c r="C70" i="9"/>
  <c r="C71" i="9"/>
  <c r="C72" i="9"/>
  <c r="C73" i="9"/>
  <c r="B88" i="9"/>
  <c r="C99" i="9"/>
  <c r="C100" i="9"/>
  <c r="C101" i="9"/>
  <c r="C102" i="9"/>
  <c r="C103" i="9"/>
  <c r="C104" i="9"/>
  <c r="C105" i="9"/>
  <c r="C106" i="9"/>
  <c r="C107" i="9"/>
  <c r="C108" i="9"/>
  <c r="C109" i="9"/>
  <c r="C110" i="9"/>
  <c r="C111" i="9"/>
  <c r="C112" i="9"/>
  <c r="C113" i="9"/>
  <c r="C114" i="9"/>
  <c r="C115" i="9"/>
  <c r="C116" i="9"/>
  <c r="C117" i="9"/>
  <c r="C118" i="9"/>
  <c r="B120" i="9"/>
  <c r="C120" i="9"/>
  <c r="C130" i="9"/>
  <c r="C131" i="9"/>
  <c r="C132" i="9"/>
  <c r="C133" i="9"/>
  <c r="C134" i="9"/>
  <c r="C135" i="9"/>
  <c r="C136" i="9"/>
  <c r="C137" i="9"/>
  <c r="C138" i="9"/>
  <c r="C139" i="9"/>
  <c r="C140" i="9"/>
  <c r="C141" i="9"/>
  <c r="C142" i="9"/>
  <c r="C143" i="9"/>
  <c r="C144" i="9"/>
  <c r="C145" i="9"/>
  <c r="C146" i="9"/>
  <c r="C147" i="9"/>
  <c r="C148" i="9"/>
  <c r="C149" i="9"/>
  <c r="B151" i="9"/>
  <c r="K8" i="9"/>
  <c r="K7" i="9"/>
  <c r="K6" i="9"/>
  <c r="K5" i="9"/>
  <c r="K4" i="9"/>
  <c r="C151" i="9" l="1"/>
  <c r="C58" i="9"/>
  <c r="C122" i="9"/>
  <c r="C90" i="9"/>
  <c r="C27" i="9"/>
  <c r="C103" i="11"/>
  <c r="C104" i="11"/>
  <c r="C105" i="11"/>
  <c r="C106" i="11"/>
  <c r="C107" i="11"/>
  <c r="C108" i="11"/>
  <c r="B117" i="11"/>
  <c r="B59" i="11"/>
  <c r="C86" i="11"/>
  <c r="C80" i="11"/>
  <c r="C81" i="11"/>
  <c r="C82" i="11"/>
  <c r="C83" i="11"/>
  <c r="C84" i="11"/>
  <c r="C85" i="11"/>
  <c r="B148" i="11"/>
  <c r="C146" i="11"/>
  <c r="C145" i="11"/>
  <c r="C144" i="11"/>
  <c r="C143" i="11"/>
  <c r="C141" i="11"/>
  <c r="C140" i="11"/>
  <c r="C139" i="11"/>
  <c r="C138" i="11"/>
  <c r="C137" i="11"/>
  <c r="C136" i="11"/>
  <c r="C135" i="11"/>
  <c r="C134" i="11"/>
  <c r="C133" i="11"/>
  <c r="C132" i="11"/>
  <c r="C131" i="11"/>
  <c r="C130" i="11"/>
  <c r="C129" i="11"/>
  <c r="C128" i="11"/>
  <c r="C127" i="11"/>
  <c r="C115" i="11"/>
  <c r="C114" i="11"/>
  <c r="C113" i="11"/>
  <c r="C112" i="11"/>
  <c r="C111" i="11"/>
  <c r="C110" i="11"/>
  <c r="C109" i="11"/>
  <c r="C102" i="11"/>
  <c r="C101" i="11"/>
  <c r="C100" i="11"/>
  <c r="C99" i="11"/>
  <c r="C98" i="11"/>
  <c r="C97" i="11"/>
  <c r="C96" i="11"/>
  <c r="B88" i="11"/>
  <c r="C69" i="11"/>
  <c r="C68" i="11"/>
  <c r="C67" i="11"/>
  <c r="C57" i="11"/>
  <c r="C56" i="11"/>
  <c r="C55" i="11"/>
  <c r="C54" i="11"/>
  <c r="C53" i="11"/>
  <c r="C52" i="11"/>
  <c r="C51" i="11"/>
  <c r="C50" i="11"/>
  <c r="C49" i="11"/>
  <c r="C48" i="11"/>
  <c r="C47" i="11"/>
  <c r="C46" i="11"/>
  <c r="C45" i="11"/>
  <c r="C44" i="11"/>
  <c r="C43" i="11"/>
  <c r="C42" i="11"/>
  <c r="C41" i="11"/>
  <c r="C40" i="11"/>
  <c r="C39" i="11"/>
  <c r="C38" i="11"/>
  <c r="C25" i="11"/>
  <c r="C24" i="11"/>
  <c r="C23" i="11"/>
  <c r="C22" i="11"/>
  <c r="C21" i="11"/>
  <c r="C20" i="11"/>
  <c r="C19" i="11"/>
  <c r="C18" i="11"/>
  <c r="C17" i="11"/>
  <c r="C16" i="11"/>
  <c r="C13" i="11"/>
  <c r="C12" i="11"/>
  <c r="C11" i="11"/>
  <c r="C10" i="11"/>
  <c r="C9" i="11"/>
  <c r="C8" i="11"/>
  <c r="C7" i="11"/>
  <c r="C6" i="11"/>
  <c r="C148" i="11" l="1"/>
  <c r="C88" i="11"/>
  <c r="C59" i="11"/>
  <c r="C27" i="11"/>
  <c r="C117" i="11"/>
</calcChain>
</file>

<file path=xl/comments1.xml><?xml version="1.0" encoding="utf-8"?>
<comments xmlns="http://schemas.openxmlformats.org/spreadsheetml/2006/main">
  <authors>
    <author>K Sullivan</author>
  </authors>
  <commentList>
    <comment ref="A67" authorId="0" shapeId="0">
      <text>
        <r>
          <rPr>
            <b/>
            <sz val="9"/>
            <color indexed="81"/>
            <rFont val="Tahoma"/>
            <family val="2"/>
          </rPr>
          <t>Note:</t>
        </r>
        <r>
          <rPr>
            <sz val="9"/>
            <color indexed="81"/>
            <rFont val="Tahoma"/>
            <family val="2"/>
          </rPr>
          <t xml:space="preserve">
Rise in hydrograph begins at this site at 13:15</t>
        </r>
      </text>
    </comment>
    <comment ref="A96" authorId="0" shapeId="0">
      <text>
        <r>
          <rPr>
            <b/>
            <sz val="9"/>
            <color indexed="81"/>
            <rFont val="Tahoma"/>
            <family val="2"/>
          </rPr>
          <t>K Sullivan:</t>
        </r>
        <r>
          <rPr>
            <sz val="9"/>
            <color indexed="81"/>
            <rFont val="Tahoma"/>
            <family val="2"/>
          </rPr>
          <t xml:space="preserve">
Rise in hydrograph begins at this site at 13:15</t>
        </r>
      </text>
    </comment>
    <comment ref="A127" authorId="0" shapeId="0">
      <text>
        <r>
          <rPr>
            <b/>
            <sz val="9"/>
            <color indexed="81"/>
            <rFont val="Tahoma"/>
            <family val="2"/>
          </rPr>
          <t>K Sullivan:</t>
        </r>
        <r>
          <rPr>
            <sz val="9"/>
            <color indexed="81"/>
            <rFont val="Tahoma"/>
            <family val="2"/>
          </rPr>
          <t xml:space="preserve">
Rise in hydrograph begins at this site at 13:15</t>
        </r>
      </text>
    </comment>
    <comment ref="B144" authorId="0" shapeId="0">
      <text>
        <r>
          <rPr>
            <b/>
            <sz val="9"/>
            <color indexed="81"/>
            <rFont val="Tahoma"/>
            <family val="2"/>
          </rPr>
          <t>K Sullivan:</t>
        </r>
        <r>
          <rPr>
            <sz val="9"/>
            <color indexed="81"/>
            <rFont val="Tahoma"/>
            <family val="2"/>
          </rPr>
          <t xml:space="preserve">
Dup data on this day.  I used value at .43</t>
        </r>
      </text>
    </comment>
  </commentList>
</comments>
</file>

<file path=xl/sharedStrings.xml><?xml version="1.0" encoding="utf-8"?>
<sst xmlns="http://schemas.openxmlformats.org/spreadsheetml/2006/main" count="305" uniqueCount="92">
  <si>
    <t>Lead</t>
  </si>
  <si>
    <t>Surface Water</t>
  </si>
  <si>
    <t>Copper</t>
  </si>
  <si>
    <t>Cadmium</t>
  </si>
  <si>
    <t>Zinc</t>
  </si>
  <si>
    <t>Nickel</t>
  </si>
  <si>
    <t>Plume SW</t>
  </si>
  <si>
    <t>Background SW</t>
  </si>
  <si>
    <t>Dissolved</t>
  </si>
  <si>
    <t xml:space="preserve">Colloidal/Particulate </t>
  </si>
  <si>
    <t>Total</t>
  </si>
  <si>
    <t>Evaluating Water Quality During Plume at Chapin Well Relative to Animas River</t>
  </si>
  <si>
    <t>Average post</t>
  </si>
  <si>
    <t>to use as background</t>
  </si>
  <si>
    <t>At Bakers Bridge</t>
  </si>
  <si>
    <t>Includes non-detects</t>
  </si>
  <si>
    <t>Colloidal</t>
  </si>
  <si>
    <t>Concentrations in ug/L</t>
  </si>
  <si>
    <t xml:space="preserve">Dissolved </t>
  </si>
  <si>
    <t>Evaluating Water Quality During Plume at PWSA003 Relative to Animas River</t>
  </si>
  <si>
    <t>At ADW-010</t>
  </si>
  <si>
    <t>Background</t>
  </si>
  <si>
    <t>PSWA003</t>
  </si>
  <si>
    <t>PSWA001</t>
  </si>
  <si>
    <t>PSWA002</t>
  </si>
  <si>
    <t>PSWB001</t>
  </si>
  <si>
    <t>PSWC001</t>
  </si>
  <si>
    <t>Wells</t>
  </si>
  <si>
    <t>PSWC001 107-m      Aug 21</t>
  </si>
  <si>
    <t>PSWC001 107-m      Aug 26</t>
  </si>
  <si>
    <t>PSWA001 68-m     Aug 15</t>
  </si>
  <si>
    <t>PSWA002 105-m    Aug 15</t>
  </si>
  <si>
    <t>PSWB001 18-m      Aug 15</t>
  </si>
  <si>
    <t>PSWA003  12-m        Aug 15</t>
  </si>
  <si>
    <t>The even space is non-detects</t>
  </si>
  <si>
    <t>Plume                            Aug 8</t>
  </si>
  <si>
    <t>LEAD</t>
  </si>
  <si>
    <t>NICKEL</t>
  </si>
  <si>
    <t>ZINC</t>
  </si>
  <si>
    <t>River (8/6)</t>
  </si>
  <si>
    <t>Well (8/14)</t>
  </si>
  <si>
    <t>Well (8/19)</t>
  </si>
  <si>
    <t>River (8/11)</t>
  </si>
  <si>
    <t>River (8/5)</t>
  </si>
  <si>
    <t>Before GKM Plume</t>
  </si>
  <si>
    <t>GKM Plume</t>
  </si>
  <si>
    <t>After GKM Plume</t>
  </si>
  <si>
    <t>Date:time</t>
  </si>
  <si>
    <t>Dissolved ug/L</t>
  </si>
  <si>
    <t>Plume Related</t>
  </si>
  <si>
    <t>For Graphing</t>
  </si>
  <si>
    <t>Well    (8/9)</t>
  </si>
  <si>
    <t>CONSOLIDATED POST EVENT DATA.xls</t>
  </si>
  <si>
    <t>River metal concentration data was taken from</t>
  </si>
  <si>
    <t>Guide to This File</t>
  </si>
  <si>
    <t xml:space="preserve">This file contains analysis of well metal concentrations at selected wells in the modeled locations in the mid and lower Animas River floodplain immediately after the GKM plume and river water concentrations. </t>
  </si>
  <si>
    <t>Worksheets that contain Figure or Table from Final Report are identified by this tab color</t>
  </si>
  <si>
    <t>Guide to Location of Final Report Figures and Tables Found in this File</t>
  </si>
  <si>
    <t>Report Figure Or Table</t>
  </si>
  <si>
    <t>Worksheet</t>
  </si>
  <si>
    <t>The file may also contain other worksheets with data or figures, or additional figures that did not make it into the report, for informational purposes.</t>
  </si>
  <si>
    <t>Figure 8-17</t>
  </si>
  <si>
    <t>Upper Animas</t>
  </si>
  <si>
    <t>Lower Animas</t>
  </si>
  <si>
    <t>At Bakers Bridge (River Kilometer 64)</t>
  </si>
  <si>
    <r>
      <t>Copper Concentration (</t>
    </r>
    <r>
      <rPr>
        <b/>
        <sz val="12"/>
        <color theme="1"/>
        <rFont val="Calibri"/>
        <family val="2"/>
      </rPr>
      <t>µ</t>
    </r>
    <r>
      <rPr>
        <b/>
        <sz val="12"/>
        <color theme="1"/>
        <rFont val="Calibri"/>
        <family val="2"/>
        <scheme val="minor"/>
      </rPr>
      <t>g/L)</t>
    </r>
  </si>
  <si>
    <t>Distance From Gold King Mine (km)</t>
  </si>
  <si>
    <t>Sample Timing Relative to Plume</t>
  </si>
  <si>
    <t>Pre-event</t>
  </si>
  <si>
    <t>During plume</t>
  </si>
  <si>
    <t>Post-event</t>
  </si>
  <si>
    <t>Dissolved Concentrations Used in Figures</t>
  </si>
  <si>
    <t>Ave 8/5 and 8/6 Pre</t>
  </si>
  <si>
    <t>during GKM plume</t>
  </si>
  <si>
    <t>Lead Concentration (ug/L)</t>
  </si>
  <si>
    <t>Concentraiton (ug/L)</t>
  </si>
  <si>
    <t>WELL DATA</t>
  </si>
  <si>
    <t>Copper Concentration (ug/L)</t>
  </si>
  <si>
    <t>River Water</t>
  </si>
  <si>
    <t xml:space="preserve">Colloidal/ Particulate </t>
  </si>
  <si>
    <t>Figure 8-16</t>
  </si>
  <si>
    <r>
      <t>well d</t>
    </r>
    <r>
      <rPr>
        <b/>
        <sz val="11"/>
        <color rgb="FFFF0000"/>
        <rFont val="Calibri"/>
        <family val="2"/>
        <scheme val="minor"/>
      </rPr>
      <t xml:space="preserve">ata from Colorado Dept Public Heath and Environment   </t>
    </r>
  </si>
  <si>
    <t xml:space="preserve">Well data from Colorado Dept Public Heath and Environment   </t>
  </si>
  <si>
    <t>Total (ug/L)</t>
  </si>
  <si>
    <t>Nickel Concentration (ug/L)</t>
  </si>
  <si>
    <t>Zinc Concentration (ug/L)</t>
  </si>
  <si>
    <t>Cadmium Concentration (ug/L)</t>
  </si>
  <si>
    <t>PSWA001 68-m         Aug 15</t>
  </si>
  <si>
    <t>PSWA002 105-m       Aug 15</t>
  </si>
  <si>
    <t>PSWB001 18-m         Aug 15</t>
  </si>
  <si>
    <t>PSWC001 107-m       Aug 21</t>
  </si>
  <si>
    <t>PSWC001 107-m       Aug 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</si>
</sst>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m/d/yy\ h:mm;@"/>
    <numFmt numFmtId="166" formatCode="m/d;@"/>
  </numFmts>
  <fonts count="23" x14ac:knownFonts="1">
    <font>
      <sz val="10"/>
      <color theme="1"/>
      <name val="Calibri"/>
      <family val="2"/>
      <scheme val="minor"/>
    </font>
    <font>
      <sz val="11"/>
      <color theme="1"/>
      <name val="Calibri"/>
      <family val="2"/>
      <scheme val="minor"/>
    </font>
    <font>
      <sz val="11"/>
      <color theme="1"/>
      <name val="Calibri"/>
      <family val="2"/>
      <scheme val="minor"/>
    </font>
    <font>
      <b/>
      <sz val="10"/>
      <color theme="1"/>
      <name val="Calibri"/>
      <family val="2"/>
      <scheme val="minor"/>
    </font>
    <font>
      <sz val="8"/>
      <color theme="1"/>
      <name val="Calibri"/>
      <family val="2"/>
      <scheme val="minor"/>
    </font>
    <font>
      <sz val="9"/>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0"/>
      <color rgb="FFFF0000"/>
      <name val="Calibri"/>
      <family val="2"/>
      <scheme val="minor"/>
    </font>
    <font>
      <b/>
      <sz val="12"/>
      <color rgb="FFFF0000"/>
      <name val="Calibri"/>
      <family val="2"/>
      <scheme val="minor"/>
    </font>
    <font>
      <b/>
      <sz val="9"/>
      <color indexed="81"/>
      <name val="Tahoma"/>
      <family val="2"/>
    </font>
    <font>
      <sz val="9"/>
      <color indexed="81"/>
      <name val="Tahoma"/>
      <family val="2"/>
    </font>
    <font>
      <b/>
      <sz val="22"/>
      <color theme="1"/>
      <name val="Calibri"/>
      <family val="2"/>
      <scheme val="minor"/>
    </font>
    <font>
      <sz val="11"/>
      <color theme="1"/>
      <name val="Calibri"/>
      <family val="2"/>
      <scheme val="minor"/>
    </font>
    <font>
      <sz val="10"/>
      <color theme="1"/>
      <name val="Calibri"/>
      <family val="2"/>
      <scheme val="minor"/>
    </font>
    <font>
      <sz val="11"/>
      <color theme="0"/>
      <name val="Calibri"/>
      <family val="2"/>
      <scheme val="minor"/>
    </font>
    <font>
      <b/>
      <sz val="12"/>
      <color rgb="FF0033CC"/>
      <name val="Calibri"/>
      <family val="2"/>
      <scheme val="minor"/>
    </font>
    <font>
      <b/>
      <sz val="12"/>
      <color theme="1"/>
      <name val="Calibri"/>
      <family val="2"/>
    </font>
    <font>
      <b/>
      <sz val="14"/>
      <color rgb="FF0033CC"/>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s>
  <fills count="8">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249977111117893"/>
        <bgColor indexed="64"/>
      </patternFill>
    </fill>
    <fill>
      <patternFill patternType="solid">
        <fgColor theme="5" tint="0.79998168889431442"/>
        <bgColor indexed="64"/>
      </patternFill>
    </fill>
  </fills>
  <borders count="13">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top style="thin">
        <color theme="0" tint="-0.34998626667073579"/>
      </top>
      <bottom/>
      <diagonal/>
    </border>
    <border>
      <left/>
      <right/>
      <top style="thin">
        <color indexed="64"/>
      </top>
      <bottom style="thin">
        <color indexed="64"/>
      </bottom>
      <diagonal/>
    </border>
    <border>
      <left/>
      <right/>
      <top/>
      <bottom style="thin">
        <color theme="0" tint="-0.34998626667073579"/>
      </bottom>
      <diagonal/>
    </border>
    <border>
      <left/>
      <right/>
      <top/>
      <bottom style="thin">
        <color indexed="64"/>
      </bottom>
      <diagonal/>
    </border>
    <border>
      <left/>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s>
  <cellStyleXfs count="1">
    <xf numFmtId="0" fontId="0" fillId="0" borderId="0"/>
  </cellStyleXfs>
  <cellXfs count="109">
    <xf numFmtId="0" fontId="0" fillId="0" borderId="0" xfId="0"/>
    <xf numFmtId="0" fontId="0" fillId="0" borderId="0" xfId="0" applyAlignment="1">
      <alignment wrapText="1"/>
    </xf>
    <xf numFmtId="0" fontId="5" fillId="0" borderId="0" xfId="0" applyFont="1" applyAlignment="1">
      <alignment horizontal="center"/>
    </xf>
    <xf numFmtId="0" fontId="5" fillId="0" borderId="0" xfId="0" applyFont="1"/>
    <xf numFmtId="2" fontId="0" fillId="0" borderId="0" xfId="0" applyNumberFormat="1" applyAlignment="1">
      <alignment horizontal="center" wrapText="1"/>
    </xf>
    <xf numFmtId="0" fontId="0" fillId="0" borderId="0" xfId="0" applyAlignment="1"/>
    <xf numFmtId="0" fontId="8" fillId="0" borderId="0" xfId="0" applyFont="1"/>
    <xf numFmtId="0" fontId="8" fillId="0" borderId="0" xfId="0" applyFont="1" applyAlignment="1">
      <alignment wrapText="1"/>
    </xf>
    <xf numFmtId="0" fontId="0" fillId="0" borderId="1" xfId="0" applyBorder="1"/>
    <xf numFmtId="0" fontId="0" fillId="0" borderId="1" xfId="0" applyBorder="1" applyAlignment="1">
      <alignment wrapText="1"/>
    </xf>
    <xf numFmtId="165" fontId="0" fillId="0" borderId="1" xfId="0" applyNumberFormat="1" applyBorder="1"/>
    <xf numFmtId="0" fontId="5" fillId="0" borderId="1" xfId="0" applyFont="1" applyBorder="1" applyAlignment="1">
      <alignment horizontal="center"/>
    </xf>
    <xf numFmtId="164" fontId="0" fillId="0" borderId="1" xfId="0" applyNumberFormat="1" applyBorder="1" applyAlignment="1">
      <alignment horizontal="center"/>
    </xf>
    <xf numFmtId="0" fontId="0" fillId="0" borderId="1" xfId="0" applyBorder="1" applyAlignment="1">
      <alignment horizontal="center"/>
    </xf>
    <xf numFmtId="0" fontId="3" fillId="0" borderId="0" xfId="0" applyFont="1" applyFill="1" applyBorder="1" applyAlignment="1"/>
    <xf numFmtId="0" fontId="6" fillId="0" borderId="1" xfId="0" applyFont="1" applyBorder="1" applyAlignment="1">
      <alignment wrapText="1"/>
    </xf>
    <xf numFmtId="0" fontId="0" fillId="0" borderId="1" xfId="0" applyBorder="1" applyAlignment="1">
      <alignment horizontal="center" wrapText="1"/>
    </xf>
    <xf numFmtId="2" fontId="0" fillId="0" borderId="1" xfId="0" applyNumberFormat="1" applyBorder="1" applyAlignment="1">
      <alignment horizontal="center" wrapText="1"/>
    </xf>
    <xf numFmtId="164" fontId="0" fillId="0" borderId="1" xfId="0" applyNumberFormat="1" applyBorder="1" applyAlignment="1">
      <alignment horizontal="center" wrapText="1"/>
    </xf>
    <xf numFmtId="0" fontId="0" fillId="0" borderId="0" xfId="0" applyAlignment="1">
      <alignment horizontal="center"/>
    </xf>
    <xf numFmtId="166" fontId="0" fillId="0" borderId="0" xfId="0" applyNumberFormat="1" applyAlignment="1">
      <alignment horizontal="center"/>
    </xf>
    <xf numFmtId="0" fontId="0" fillId="0" borderId="0" xfId="0" applyAlignment="1">
      <alignment horizontal="center" vertical="center"/>
    </xf>
    <xf numFmtId="0" fontId="3" fillId="0" borderId="0" xfId="0" applyFont="1" applyAlignment="1">
      <alignment horizontal="center"/>
    </xf>
    <xf numFmtId="0" fontId="0" fillId="0" borderId="0" xfId="0" applyAlignment="1">
      <alignment horizontal="center" vertical="center"/>
    </xf>
    <xf numFmtId="0" fontId="9" fillId="0" borderId="0" xfId="0" applyFont="1"/>
    <xf numFmtId="0" fontId="10" fillId="0" borderId="0" xfId="0" applyFont="1" applyAlignment="1"/>
    <xf numFmtId="165" fontId="5" fillId="0" borderId="0" xfId="0" applyNumberFormat="1" applyFont="1" applyFill="1" applyAlignment="1">
      <alignment horizontal="center"/>
    </xf>
    <xf numFmtId="165" fontId="5" fillId="0" borderId="0" xfId="0" applyNumberFormat="1" applyFont="1" applyFill="1"/>
    <xf numFmtId="22" fontId="5" fillId="0" borderId="0" xfId="0" applyNumberFormat="1" applyFont="1" applyAlignment="1">
      <alignment horizontal="center"/>
    </xf>
    <xf numFmtId="22" fontId="4" fillId="0" borderId="0" xfId="0" applyNumberFormat="1" applyFont="1" applyFill="1" applyAlignment="1">
      <alignment horizontal="center"/>
    </xf>
    <xf numFmtId="22" fontId="4" fillId="0" borderId="0" xfId="0" applyNumberFormat="1" applyFont="1" applyAlignment="1">
      <alignment horizontal="center"/>
    </xf>
    <xf numFmtId="165" fontId="5" fillId="3" borderId="0" xfId="0" applyNumberFormat="1" applyFont="1" applyFill="1" applyAlignment="1">
      <alignment horizontal="center"/>
    </xf>
    <xf numFmtId="16" fontId="0" fillId="0" borderId="0" xfId="0" applyNumberFormat="1"/>
    <xf numFmtId="16" fontId="5" fillId="0" borderId="2" xfId="0" applyNumberFormat="1" applyFont="1" applyFill="1" applyBorder="1" applyAlignment="1">
      <alignment horizontal="right"/>
    </xf>
    <xf numFmtId="0" fontId="0" fillId="0" borderId="4" xfId="0" applyBorder="1"/>
    <xf numFmtId="0" fontId="0" fillId="0" borderId="4" xfId="0"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3" xfId="0" applyBorder="1" applyAlignment="1">
      <alignment horizontal="center"/>
    </xf>
    <xf numFmtId="164" fontId="0" fillId="0" borderId="3" xfId="0" applyNumberFormat="1" applyBorder="1" applyAlignment="1">
      <alignment horizontal="center"/>
    </xf>
    <xf numFmtId="0" fontId="0" fillId="0" borderId="4" xfId="0" applyBorder="1" applyAlignment="1">
      <alignment wrapText="1"/>
    </xf>
    <xf numFmtId="0" fontId="0" fillId="0" borderId="4" xfId="0" applyBorder="1" applyAlignment="1">
      <alignment horizontal="center" wrapText="1"/>
    </xf>
    <xf numFmtId="0" fontId="0" fillId="0" borderId="0" xfId="0" applyFill="1" applyBorder="1"/>
    <xf numFmtId="164" fontId="0" fillId="0" borderId="0" xfId="0" applyNumberFormat="1" applyBorder="1" applyAlignment="1">
      <alignment horizontal="center"/>
    </xf>
    <xf numFmtId="166" fontId="0" fillId="0" borderId="5" xfId="0" applyNumberFormat="1" applyBorder="1" applyAlignment="1">
      <alignment horizontal="center"/>
    </xf>
    <xf numFmtId="0" fontId="0" fillId="0" borderId="6" xfId="0" applyBorder="1"/>
    <xf numFmtId="0" fontId="0" fillId="0" borderId="7" xfId="0" applyBorder="1"/>
    <xf numFmtId="0" fontId="0" fillId="0" borderId="8" xfId="0" applyFill="1" applyBorder="1"/>
    <xf numFmtId="0" fontId="13" fillId="0" borderId="0" xfId="0" applyFont="1"/>
    <xf numFmtId="2" fontId="0" fillId="0" borderId="1" xfId="0" applyNumberFormat="1" applyBorder="1" applyAlignment="1">
      <alignment horizontal="center"/>
    </xf>
    <xf numFmtId="0" fontId="0" fillId="0" borderId="1" xfId="0" applyFill="1" applyBorder="1" applyAlignment="1">
      <alignment horizontal="center"/>
    </xf>
    <xf numFmtId="0" fontId="0" fillId="0" borderId="0" xfId="0" applyAlignment="1">
      <alignment horizontal="center" vertical="center"/>
    </xf>
    <xf numFmtId="0" fontId="2" fillId="0" borderId="1" xfId="0" applyFont="1" applyBorder="1" applyAlignment="1">
      <alignment horizontal="center" vertical="center" wrapText="1"/>
    </xf>
    <xf numFmtId="0" fontId="14" fillId="0" borderId="1" xfId="0" applyFont="1" applyBorder="1" applyAlignment="1">
      <alignment horizontal="center" vertical="center" wrapText="1"/>
    </xf>
    <xf numFmtId="165" fontId="0" fillId="2" borderId="1" xfId="0" applyNumberFormat="1" applyFill="1" applyBorder="1"/>
    <xf numFmtId="0" fontId="5" fillId="2" borderId="1" xfId="0" applyFont="1" applyFill="1" applyBorder="1" applyAlignment="1">
      <alignment horizontal="center"/>
    </xf>
    <xf numFmtId="164" fontId="0" fillId="2" borderId="1" xfId="0" applyNumberFormat="1" applyFill="1" applyBorder="1" applyAlignment="1">
      <alignment horizontal="center" wrapText="1"/>
    </xf>
    <xf numFmtId="2" fontId="0" fillId="2" borderId="1" xfId="0" applyNumberFormat="1" applyFill="1" applyBorder="1" applyAlignment="1">
      <alignment horizontal="center" wrapText="1"/>
    </xf>
    <xf numFmtId="165" fontId="0" fillId="0" borderId="0" xfId="0" applyNumberFormat="1" applyBorder="1"/>
    <xf numFmtId="22" fontId="0" fillId="0" borderId="0" xfId="0" applyNumberFormat="1"/>
    <xf numFmtId="165" fontId="0" fillId="2" borderId="1" xfId="0" applyNumberFormat="1" applyFill="1" applyBorder="1" applyAlignment="1">
      <alignment horizontal="center"/>
    </xf>
    <xf numFmtId="165" fontId="0" fillId="4" borderId="1" xfId="0" applyNumberFormat="1" applyFill="1" applyBorder="1"/>
    <xf numFmtId="0" fontId="5" fillId="4" borderId="1" xfId="0" applyFont="1" applyFill="1" applyBorder="1" applyAlignment="1">
      <alignment horizontal="center"/>
    </xf>
    <xf numFmtId="0" fontId="5" fillId="5" borderId="1" xfId="0" applyFont="1" applyFill="1" applyBorder="1" applyAlignment="1">
      <alignment horizontal="center"/>
    </xf>
    <xf numFmtId="164" fontId="0" fillId="4" borderId="1" xfId="0" applyNumberFormat="1" applyFill="1" applyBorder="1" applyAlignment="1">
      <alignment horizontal="center" wrapText="1"/>
    </xf>
    <xf numFmtId="2" fontId="0" fillId="4" borderId="1" xfId="0" applyNumberFormat="1" applyFill="1" applyBorder="1" applyAlignment="1">
      <alignment horizontal="center" wrapText="1"/>
    </xf>
    <xf numFmtId="2" fontId="0" fillId="5" borderId="1" xfId="0" applyNumberFormat="1" applyFill="1" applyBorder="1" applyAlignment="1">
      <alignment horizontal="center" wrapText="1"/>
    </xf>
    <xf numFmtId="0" fontId="0" fillId="0" borderId="1" xfId="0" applyBorder="1" applyAlignment="1">
      <alignment horizontal="left"/>
    </xf>
    <xf numFmtId="0" fontId="1" fillId="0" borderId="0" xfId="0" applyFont="1" applyAlignment="1">
      <alignment wrapText="1"/>
    </xf>
    <xf numFmtId="0" fontId="16" fillId="6" borderId="0" xfId="0" applyFont="1" applyFill="1" applyAlignment="1">
      <alignment wrapText="1"/>
    </xf>
    <xf numFmtId="0" fontId="6" fillId="0" borderId="10" xfId="0" applyFont="1" applyBorder="1" applyAlignment="1">
      <alignment horizontal="center"/>
    </xf>
    <xf numFmtId="0" fontId="17" fillId="0" borderId="0" xfId="0" applyFont="1"/>
    <xf numFmtId="0" fontId="7" fillId="0" borderId="0" xfId="0" applyFont="1" applyAlignment="1">
      <alignment horizontal="center"/>
    </xf>
    <xf numFmtId="0" fontId="15" fillId="0" borderId="0" xfId="0" applyFont="1" applyAlignment="1">
      <alignment wrapText="1"/>
    </xf>
    <xf numFmtId="0" fontId="3" fillId="0" borderId="1" xfId="0" applyFont="1" applyBorder="1" applyAlignment="1">
      <alignment wrapText="1"/>
    </xf>
    <xf numFmtId="0" fontId="3" fillId="0" borderId="1" xfId="0" applyFont="1" applyBorder="1" applyAlignment="1">
      <alignment horizontal="center" wrapText="1"/>
    </xf>
    <xf numFmtId="165" fontId="0" fillId="4" borderId="1" xfId="0" applyNumberFormat="1" applyFill="1" applyBorder="1" applyAlignment="1">
      <alignment horizontal="center"/>
    </xf>
    <xf numFmtId="165" fontId="0" fillId="0" borderId="1" xfId="0" applyNumberFormat="1" applyBorder="1" applyAlignment="1">
      <alignment horizontal="center"/>
    </xf>
    <xf numFmtId="0" fontId="0" fillId="0" borderId="0" xfId="0" applyAlignment="1">
      <alignment horizontal="center" wrapText="1"/>
    </xf>
    <xf numFmtId="0" fontId="6" fillId="7" borderId="0" xfId="0" applyFont="1" applyFill="1"/>
    <xf numFmtId="0" fontId="0" fillId="0" borderId="11" xfId="0" applyBorder="1"/>
    <xf numFmtId="0" fontId="3" fillId="0" borderId="11" xfId="0" applyFont="1" applyBorder="1" applyAlignment="1">
      <alignment horizontal="center"/>
    </xf>
    <xf numFmtId="0" fontId="0" fillId="0" borderId="0" xfId="0" applyAlignment="1">
      <alignment horizontal="center"/>
    </xf>
    <xf numFmtId="0" fontId="8" fillId="0" borderId="0" xfId="0" applyFont="1" applyAlignment="1">
      <alignment horizontal="center"/>
    </xf>
    <xf numFmtId="0" fontId="19" fillId="0" borderId="0" xfId="0" applyFont="1"/>
    <xf numFmtId="0" fontId="6" fillId="0" borderId="0" xfId="0" applyFont="1" applyFill="1"/>
    <xf numFmtId="0" fontId="0" fillId="0" borderId="0" xfId="0" applyBorder="1" applyAlignment="1">
      <alignment horizontal="center" wrapText="1"/>
    </xf>
    <xf numFmtId="165" fontId="0" fillId="0" borderId="1" xfId="0" applyNumberFormat="1" applyFill="1" applyBorder="1" applyAlignment="1">
      <alignment horizontal="center"/>
    </xf>
    <xf numFmtId="165" fontId="0" fillId="0" borderId="0" xfId="0" applyNumberFormat="1" applyFill="1" applyBorder="1"/>
    <xf numFmtId="0" fontId="5" fillId="0" borderId="1" xfId="0" applyFont="1" applyFill="1" applyBorder="1" applyAlignment="1">
      <alignment horizontal="center"/>
    </xf>
    <xf numFmtId="0" fontId="0" fillId="0" borderId="0" xfId="0" applyFill="1"/>
    <xf numFmtId="164" fontId="0" fillId="0" borderId="1" xfId="0" applyNumberFormat="1" applyFill="1" applyBorder="1" applyAlignment="1">
      <alignment horizontal="center" wrapText="1"/>
    </xf>
    <xf numFmtId="2" fontId="0" fillId="0" borderId="1" xfId="0" applyNumberFormat="1" applyFill="1" applyBorder="1" applyAlignment="1">
      <alignment horizontal="center" wrapText="1"/>
    </xf>
    <xf numFmtId="0" fontId="0" fillId="0" borderId="1" xfId="0" applyFill="1" applyBorder="1"/>
    <xf numFmtId="0" fontId="19" fillId="0" borderId="0" xfId="0" applyFont="1" applyFill="1"/>
    <xf numFmtId="0" fontId="20" fillId="0" borderId="0" xfId="0" applyFont="1"/>
    <xf numFmtId="0" fontId="22" fillId="0" borderId="0" xfId="0" applyFont="1"/>
    <xf numFmtId="0" fontId="6" fillId="0" borderId="0" xfId="0" applyFont="1" applyAlignment="1">
      <alignment horizontal="center" vertical="center" wrapText="1"/>
    </xf>
    <xf numFmtId="0" fontId="7" fillId="0" borderId="12" xfId="0" applyFont="1" applyFill="1" applyBorder="1" applyAlignment="1">
      <alignment horizontal="center"/>
    </xf>
    <xf numFmtId="0" fontId="7" fillId="0" borderId="9" xfId="0" applyFont="1" applyBorder="1" applyAlignment="1">
      <alignment horizontal="center" wrapText="1"/>
    </xf>
    <xf numFmtId="0" fontId="7" fillId="0" borderId="1" xfId="0" applyFont="1" applyBorder="1" applyAlignment="1">
      <alignment horizontal="center"/>
    </xf>
    <xf numFmtId="0" fontId="7" fillId="0" borderId="1" xfId="0" applyFont="1" applyFill="1" applyBorder="1" applyAlignment="1">
      <alignment horizontal="center"/>
    </xf>
    <xf numFmtId="0" fontId="0" fillId="0" borderId="7" xfId="0" applyFill="1" applyBorder="1" applyAlignment="1">
      <alignment horizontal="center" vertical="center"/>
    </xf>
    <xf numFmtId="0" fontId="0" fillId="0" borderId="0" xfId="0" applyFill="1" applyAlignment="1">
      <alignment horizontal="center" vertical="center"/>
    </xf>
    <xf numFmtId="0" fontId="8" fillId="0" borderId="0" xfId="0" applyFont="1" applyAlignment="1">
      <alignment horizontal="center"/>
    </xf>
    <xf numFmtId="0" fontId="7" fillId="0" borderId="0" xfId="0" applyFont="1" applyAlignment="1">
      <alignment horizont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xf>
  </cellXfs>
  <cellStyles count="1">
    <cellStyle name="Normal" xfId="0" builtinId="0"/>
  </cellStyles>
  <dxfs count="0"/>
  <tableStyles count="0" defaultTableStyle="TableStyleMedium2" defaultPivotStyle="PivotStyleLight16"/>
  <colors>
    <mruColors>
      <color rgb="FFC5D9E0"/>
      <color rgb="FF943C42"/>
      <color rgb="FFCA7C82"/>
      <color rgb="FFB85057"/>
      <color rgb="FF98BBC8"/>
      <color rgb="FF4456A0"/>
      <color rgb="FFD4CEF4"/>
      <color rgb="FFD0CBEB"/>
      <color rgb="FFADC5ED"/>
      <color rgb="FFA7BE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1.xml"/><Relationship Id="rId1" Type="http://schemas.microsoft.com/office/2011/relationships/chartStyle" Target="style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9.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en-US" sz="1100"/>
              <a:t>Lead in Animas River and Well near RK 66</a:t>
            </a:r>
          </a:p>
        </c:rich>
      </c:tx>
      <c:layout>
        <c:manualLayout>
          <c:xMode val="edge"/>
          <c:yMode val="edge"/>
          <c:x val="0.224523627794251"/>
          <c:y val="3.5233114944601393E-2"/>
        </c:manualLayout>
      </c:layout>
      <c:overlay val="0"/>
      <c:spPr>
        <a:noFill/>
        <a:ln>
          <a:noFill/>
        </a:ln>
        <a:effectLst/>
      </c:spPr>
    </c:title>
    <c:autoTitleDeleted val="0"/>
    <c:plotArea>
      <c:layout>
        <c:manualLayout>
          <c:layoutTarget val="inner"/>
          <c:xMode val="edge"/>
          <c:yMode val="edge"/>
          <c:x val="0.19508300409706691"/>
          <c:y val="0.19250023798838617"/>
          <c:w val="0.79036482713836409"/>
          <c:h val="0.57383705275182573"/>
        </c:manualLayout>
      </c:layout>
      <c:barChart>
        <c:barDir val="col"/>
        <c:grouping val="stacked"/>
        <c:varyColors val="0"/>
        <c:ser>
          <c:idx val="0"/>
          <c:order val="0"/>
          <c:tx>
            <c:strRef>
              <c:f>'Upper Animas'!$R$4</c:f>
              <c:strCache>
                <c:ptCount val="1"/>
                <c:pt idx="0">
                  <c:v>Dissolved</c:v>
                </c:pt>
              </c:strCache>
            </c:strRef>
          </c:tx>
          <c:spPr>
            <a:solidFill>
              <a:schemeClr val="accent1"/>
            </a:solidFill>
            <a:ln>
              <a:noFill/>
            </a:ln>
            <a:effectLst/>
          </c:spPr>
          <c:invertIfNegative val="0"/>
          <c:dPt>
            <c:idx val="0"/>
            <c:invertIfNegative val="0"/>
            <c:bubble3D val="0"/>
            <c:spPr>
              <a:solidFill>
                <a:srgbClr val="C5D9E0"/>
              </a:solidFill>
              <a:ln>
                <a:noFill/>
              </a:ln>
              <a:effectLst/>
            </c:spPr>
            <c:extLst>
              <c:ext xmlns:c16="http://schemas.microsoft.com/office/drawing/2014/chart" uri="{C3380CC4-5D6E-409C-BE32-E72D297353CC}">
                <c16:uniqueId val="{00000019-0772-4FFC-9D62-D0EA13DA8615}"/>
              </c:ext>
            </c:extLst>
          </c:dPt>
          <c:dPt>
            <c:idx val="1"/>
            <c:invertIfNegative val="0"/>
            <c:bubble3D val="0"/>
            <c:spPr>
              <a:solidFill>
                <a:srgbClr val="943C42"/>
              </a:solidFill>
              <a:ln w="34925" cap="rnd">
                <a:noFill/>
                <a:round/>
              </a:ln>
              <a:effectLst/>
            </c:spPr>
            <c:extLst>
              <c:ext xmlns:c16="http://schemas.microsoft.com/office/drawing/2014/chart" uri="{C3380CC4-5D6E-409C-BE32-E72D297353CC}">
                <c16:uniqueId val="{0000001B-0772-4FFC-9D62-D0EA13DA8615}"/>
              </c:ext>
            </c:extLst>
          </c:dPt>
          <c:dPt>
            <c:idx val="2"/>
            <c:invertIfNegative val="0"/>
            <c:bubble3D val="0"/>
            <c:spPr>
              <a:solidFill>
                <a:srgbClr val="C5D9E0"/>
              </a:solidFill>
              <a:ln w="41275" cap="rnd">
                <a:noFill/>
                <a:round/>
              </a:ln>
              <a:effectLst/>
            </c:spPr>
            <c:extLst>
              <c:ext xmlns:c16="http://schemas.microsoft.com/office/drawing/2014/chart" uri="{C3380CC4-5D6E-409C-BE32-E72D297353CC}">
                <c16:uniqueId val="{0000001D-0772-4FFC-9D62-D0EA13DA8615}"/>
              </c:ext>
            </c:extLst>
          </c:dPt>
          <c:dPt>
            <c:idx val="3"/>
            <c:invertIfNegative val="0"/>
            <c:bubble3D val="0"/>
            <c:spPr>
              <a:solidFill>
                <a:srgbClr val="943C42"/>
              </a:solidFill>
              <a:ln w="28575" cap="rnd">
                <a:noFill/>
                <a:round/>
              </a:ln>
              <a:effectLst/>
            </c:spPr>
            <c:extLst>
              <c:ext xmlns:c16="http://schemas.microsoft.com/office/drawing/2014/chart" uri="{C3380CC4-5D6E-409C-BE32-E72D297353CC}">
                <c16:uniqueId val="{0000001F-0772-4FFC-9D62-D0EA13DA8615}"/>
              </c:ext>
            </c:extLst>
          </c:dPt>
          <c:dPt>
            <c:idx val="4"/>
            <c:invertIfNegative val="0"/>
            <c:bubble3D val="0"/>
            <c:spPr>
              <a:solidFill>
                <a:srgbClr val="C5D9E0"/>
              </a:solidFill>
              <a:ln w="34925" cap="rnd">
                <a:noFill/>
                <a:round/>
              </a:ln>
              <a:effectLst/>
            </c:spPr>
            <c:extLst>
              <c:ext xmlns:c16="http://schemas.microsoft.com/office/drawing/2014/chart" uri="{C3380CC4-5D6E-409C-BE32-E72D297353CC}">
                <c16:uniqueId val="{00000021-0772-4FFC-9D62-D0EA13DA8615}"/>
              </c:ext>
            </c:extLst>
          </c:dPt>
          <c:dPt>
            <c:idx val="5"/>
            <c:invertIfNegative val="0"/>
            <c:bubble3D val="0"/>
            <c:spPr>
              <a:solidFill>
                <a:srgbClr val="943C42"/>
              </a:solidFill>
              <a:ln w="34925" cap="rnd">
                <a:noFill/>
                <a:round/>
              </a:ln>
              <a:effectLst/>
            </c:spPr>
            <c:extLst>
              <c:ext xmlns:c16="http://schemas.microsoft.com/office/drawing/2014/chart" uri="{C3380CC4-5D6E-409C-BE32-E72D297353CC}">
                <c16:uniqueId val="{00000023-0772-4FFC-9D62-D0EA13DA8615}"/>
              </c:ext>
            </c:extLst>
          </c:dPt>
          <c:dLbls>
            <c:dLbl>
              <c:idx val="1"/>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1B-0772-4FFC-9D62-D0EA13DA8615}"/>
                </c:ext>
              </c:extLst>
            </c:dLbl>
            <c:dLbl>
              <c:idx val="3"/>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1F-0772-4FFC-9D62-D0EA13DA8615}"/>
                </c:ext>
              </c:extLst>
            </c:dLbl>
            <c:dLbl>
              <c:idx val="5"/>
              <c:layout>
                <c:manualLayout>
                  <c:x val="8.3333333333331303E-3"/>
                  <c:y val="8.4875562720133283E-17"/>
                </c:manualLayout>
              </c:layout>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0772-4FFC-9D62-D0EA13DA8615}"/>
                </c:ext>
              </c:extLst>
            </c:dLbl>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'Upper Animas'!$N$5:$O$10</c:f>
              <c:multiLvlStrCache>
                <c:ptCount val="6"/>
                <c:lvl>
                  <c:pt idx="0">
                    <c:v>River (8/5)</c:v>
                  </c:pt>
                  <c:pt idx="1">
                    <c:v>Well    (8/9)</c:v>
                  </c:pt>
                  <c:pt idx="2">
                    <c:v>River (8/6)</c:v>
                  </c:pt>
                  <c:pt idx="3">
                    <c:v>Well (8/14)</c:v>
                  </c:pt>
                  <c:pt idx="4">
                    <c:v>River (8/11)</c:v>
                  </c:pt>
                  <c:pt idx="5">
                    <c:v>Well (8/19)</c:v>
                  </c:pt>
                </c:lvl>
                <c:lvl>
                  <c:pt idx="0">
                    <c:v>Before GKM Plume</c:v>
                  </c:pt>
                  <c:pt idx="2">
                    <c:v>GKM Plume</c:v>
                  </c:pt>
                  <c:pt idx="4">
                    <c:v>After GKM Plume</c:v>
                  </c:pt>
                </c:lvl>
              </c:multiLvlStrCache>
            </c:multiLvlStrRef>
          </c:cat>
          <c:val>
            <c:numRef>
              <c:f>'Upper Animas'!$R$5:$R$10</c:f>
              <c:numCache>
                <c:formatCode>General</c:formatCode>
                <c:ptCount val="6"/>
                <c:pt idx="0">
                  <c:v>0.08</c:v>
                </c:pt>
                <c:pt idx="1">
                  <c:v>5.3</c:v>
                </c:pt>
                <c:pt idx="2">
                  <c:v>1.6</c:v>
                </c:pt>
                <c:pt idx="3">
                  <c:v>13</c:v>
                </c:pt>
                <c:pt idx="4">
                  <c:v>0.06</c:v>
                </c:pt>
                <c:pt idx="5">
                  <c:v>3</c:v>
                </c:pt>
              </c:numCache>
            </c:numRef>
          </c:val>
          <c:extLst>
            <c:ext xmlns:c16="http://schemas.microsoft.com/office/drawing/2014/chart" uri="{C3380CC4-5D6E-409C-BE32-E72D297353CC}">
              <c16:uniqueId val="{00000024-0772-4FFC-9D62-D0EA13DA8615}"/>
            </c:ext>
          </c:extLst>
        </c:ser>
        <c:ser>
          <c:idx val="1"/>
          <c:order val="1"/>
          <c:tx>
            <c:strRef>
              <c:f>'Upper Animas'!$S$4</c:f>
              <c:strCache>
                <c:ptCount val="1"/>
                <c:pt idx="0">
                  <c:v>Colloidal</c:v>
                </c:pt>
              </c:strCache>
            </c:strRef>
          </c:tx>
          <c:spPr>
            <a:pattFill prst="lgConfetti">
              <a:fgClr>
                <a:schemeClr val="accent2">
                  <a:lumMod val="75000"/>
                </a:schemeClr>
              </a:fgClr>
              <a:bgClr>
                <a:schemeClr val="bg1"/>
              </a:bgClr>
            </a:pattFill>
            <a:ln>
              <a:noFill/>
            </a:ln>
            <a:effectLst/>
          </c:spPr>
          <c:invertIfNegative val="0"/>
          <c:dPt>
            <c:idx val="0"/>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7-0772-4FFC-9D62-D0EA13DA8615}"/>
              </c:ext>
            </c:extLst>
          </c:dPt>
          <c:dPt>
            <c:idx val="2"/>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9-0772-4FFC-9D62-D0EA13DA8615}"/>
              </c:ext>
            </c:extLst>
          </c:dPt>
          <c:dPt>
            <c:idx val="4"/>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B-0772-4FFC-9D62-D0EA13DA8615}"/>
              </c:ext>
            </c:extLst>
          </c:dPt>
          <c:dLbls>
            <c:dLbl>
              <c:idx val="0"/>
              <c:layout>
                <c:manualLayout>
                  <c:x val="1.6666666666666691E-2"/>
                  <c:y val="-7.8703703703703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0772-4FFC-9D62-D0EA13DA8615}"/>
                </c:ext>
              </c:extLst>
            </c:dLbl>
            <c:dLbl>
              <c:idx val="1"/>
              <c:layout>
                <c:manualLayout>
                  <c:x val="1.6666666666666666E-2"/>
                  <c:y val="-7.4074074074074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0772-4FFC-9D62-D0EA13DA8615}"/>
                </c:ext>
              </c:extLst>
            </c:dLbl>
            <c:dLbl>
              <c:idx val="2"/>
              <c:layout>
                <c:manualLayout>
                  <c:x val="0.11477990263455223"/>
                  <c:y val="-0.1662350237308419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0772-4FFC-9D62-D0EA13DA8615}"/>
                </c:ext>
              </c:extLst>
            </c:dLbl>
            <c:dLbl>
              <c:idx val="3"/>
              <c:layout>
                <c:manualLayout>
                  <c:x val="3.3333333333333333E-2"/>
                  <c:y val="-4.16666666666666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0772-4FFC-9D62-D0EA13DA8615}"/>
                </c:ext>
              </c:extLst>
            </c:dLbl>
            <c:dLbl>
              <c:idx val="4"/>
              <c:layout>
                <c:manualLayout>
                  <c:x val="3.9129006216909415E-2"/>
                  <c:y val="-0.1620370370370371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0772-4FFC-9D62-D0EA13DA8615}"/>
                </c:ext>
              </c:extLst>
            </c:dLbl>
            <c:dLbl>
              <c:idx val="5"/>
              <c:layout>
                <c:manualLayout>
                  <c:x val="1.9444444444444445E-2"/>
                  <c:y val="-4.16666666666666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0772-4FFC-9D62-D0EA13DA8615}"/>
                </c:ext>
              </c:extLst>
            </c:dLbl>
            <c:numFmt formatCode="#,##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'Upper Animas'!$N$5:$O$10</c:f>
              <c:multiLvlStrCache>
                <c:ptCount val="6"/>
                <c:lvl>
                  <c:pt idx="0">
                    <c:v>River (8/5)</c:v>
                  </c:pt>
                  <c:pt idx="1">
                    <c:v>Well    (8/9)</c:v>
                  </c:pt>
                  <c:pt idx="2">
                    <c:v>River (8/6)</c:v>
                  </c:pt>
                  <c:pt idx="3">
                    <c:v>Well (8/14)</c:v>
                  </c:pt>
                  <c:pt idx="4">
                    <c:v>River (8/11)</c:v>
                  </c:pt>
                  <c:pt idx="5">
                    <c:v>Well (8/19)</c:v>
                  </c:pt>
                </c:lvl>
                <c:lvl>
                  <c:pt idx="0">
                    <c:v>Before GKM Plume</c:v>
                  </c:pt>
                  <c:pt idx="2">
                    <c:v>GKM Plume</c:v>
                  </c:pt>
                  <c:pt idx="4">
                    <c:v>After GKM Plume</c:v>
                  </c:pt>
                </c:lvl>
              </c:multiLvlStrCache>
            </c:multiLvlStrRef>
          </c:cat>
          <c:val>
            <c:numRef>
              <c:f>'Upper Animas'!$S$5:$S$10</c:f>
              <c:numCache>
                <c:formatCode>General</c:formatCode>
                <c:ptCount val="6"/>
                <c:pt idx="0">
                  <c:v>2.4</c:v>
                </c:pt>
                <c:pt idx="1">
                  <c:v>17.600000000000001</c:v>
                </c:pt>
                <c:pt idx="2">
                  <c:v>5718</c:v>
                </c:pt>
                <c:pt idx="3">
                  <c:v>7</c:v>
                </c:pt>
                <c:pt idx="4">
                  <c:v>4.7</c:v>
                </c:pt>
                <c:pt idx="5">
                  <c:v>1</c:v>
                </c:pt>
              </c:numCache>
            </c:numRef>
          </c:val>
          <c:extLst>
            <c:ext xmlns:c16="http://schemas.microsoft.com/office/drawing/2014/chart" uri="{C3380CC4-5D6E-409C-BE32-E72D297353CC}">
              <c16:uniqueId val="{0000002F-0772-4FFC-9D62-D0EA13DA8615}"/>
            </c:ext>
          </c:extLst>
        </c:ser>
        <c:dLbls>
          <c:showLegendKey val="0"/>
          <c:showVal val="0"/>
          <c:showCatName val="0"/>
          <c:showSerName val="0"/>
          <c:showPercent val="0"/>
          <c:showBubbleSize val="0"/>
        </c:dLbls>
        <c:gapWidth val="50"/>
        <c:overlap val="100"/>
        <c:axId val="246516776"/>
        <c:axId val="246517168"/>
      </c:barChart>
      <c:catAx>
        <c:axId val="246516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246517168"/>
        <c:crossesAt val="1.0000000000000002E-2"/>
        <c:auto val="1"/>
        <c:lblAlgn val="ctr"/>
        <c:lblOffset val="100"/>
        <c:noMultiLvlLbl val="0"/>
      </c:catAx>
      <c:valAx>
        <c:axId val="24651716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6.9364002006937113E-3"/>
              <c:y val="0.30359319588868183"/>
            </c:manualLayout>
          </c:layout>
          <c:overlay val="0"/>
          <c:spPr>
            <a:noFill/>
            <a:ln>
              <a:noFill/>
            </a:ln>
            <a:effectLst/>
          </c:spPr>
        </c:title>
        <c:numFmt formatCode="#,##0.00" sourceLinked="0"/>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246516776"/>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en-US" sz="1100"/>
              <a:t>Nickel in Animas River and Well near RK 66</a:t>
            </a:r>
          </a:p>
        </c:rich>
      </c:tx>
      <c:layout>
        <c:manualLayout>
          <c:xMode val="edge"/>
          <c:yMode val="edge"/>
          <c:x val="0.22344334372641983"/>
          <c:y val="4.1618327859771299E-2"/>
        </c:manualLayout>
      </c:layout>
      <c:overlay val="0"/>
      <c:spPr>
        <a:noFill/>
        <a:ln>
          <a:noFill/>
        </a:ln>
        <a:effectLst/>
      </c:spPr>
    </c:title>
    <c:autoTitleDeleted val="0"/>
    <c:plotArea>
      <c:layout>
        <c:manualLayout>
          <c:layoutTarget val="inner"/>
          <c:xMode val="edge"/>
          <c:yMode val="edge"/>
          <c:x val="0.18020201985289303"/>
          <c:y val="0.18296917659161951"/>
          <c:w val="0.80524584540268629"/>
          <c:h val="0.58336802120840414"/>
        </c:manualLayout>
      </c:layout>
      <c:barChart>
        <c:barDir val="col"/>
        <c:grouping val="stacked"/>
        <c:varyColors val="0"/>
        <c:ser>
          <c:idx val="0"/>
          <c:order val="0"/>
          <c:tx>
            <c:strRef>
              <c:f>'Upper Animas'!$T$4</c:f>
              <c:strCache>
                <c:ptCount val="1"/>
                <c:pt idx="0">
                  <c:v>Dissolved</c:v>
                </c:pt>
              </c:strCache>
            </c:strRef>
          </c:tx>
          <c:spPr>
            <a:solidFill>
              <a:schemeClr val="accent1"/>
            </a:solidFill>
            <a:ln>
              <a:noFill/>
            </a:ln>
            <a:effectLst/>
          </c:spPr>
          <c:invertIfNegative val="0"/>
          <c:dPt>
            <c:idx val="0"/>
            <c:invertIfNegative val="0"/>
            <c:bubble3D val="0"/>
            <c:spPr>
              <a:solidFill>
                <a:srgbClr val="C5D9E0"/>
              </a:solidFill>
              <a:ln>
                <a:noFill/>
              </a:ln>
              <a:effectLst/>
            </c:spPr>
            <c:extLst>
              <c:ext xmlns:c16="http://schemas.microsoft.com/office/drawing/2014/chart" uri="{C3380CC4-5D6E-409C-BE32-E72D297353CC}">
                <c16:uniqueId val="{00000014-7610-4FB7-81CA-84083999C5A7}"/>
              </c:ext>
            </c:extLst>
          </c:dPt>
          <c:dPt>
            <c:idx val="1"/>
            <c:invertIfNegative val="0"/>
            <c:bubble3D val="0"/>
            <c:spPr>
              <a:solidFill>
                <a:srgbClr val="943C42"/>
              </a:solidFill>
              <a:ln w="34925" cap="rnd">
                <a:noFill/>
                <a:round/>
              </a:ln>
              <a:effectLst/>
            </c:spPr>
            <c:extLst>
              <c:ext xmlns:c16="http://schemas.microsoft.com/office/drawing/2014/chart" uri="{C3380CC4-5D6E-409C-BE32-E72D297353CC}">
                <c16:uniqueId val="{00000016-7610-4FB7-81CA-84083999C5A7}"/>
              </c:ext>
            </c:extLst>
          </c:dPt>
          <c:dPt>
            <c:idx val="2"/>
            <c:invertIfNegative val="0"/>
            <c:bubble3D val="0"/>
            <c:spPr>
              <a:solidFill>
                <a:srgbClr val="C5D9E0"/>
              </a:solidFill>
              <a:ln w="41275" cap="rnd">
                <a:noFill/>
                <a:round/>
              </a:ln>
              <a:effectLst/>
            </c:spPr>
            <c:extLst>
              <c:ext xmlns:c16="http://schemas.microsoft.com/office/drawing/2014/chart" uri="{C3380CC4-5D6E-409C-BE32-E72D297353CC}">
                <c16:uniqueId val="{00000018-7610-4FB7-81CA-84083999C5A7}"/>
              </c:ext>
            </c:extLst>
          </c:dPt>
          <c:dPt>
            <c:idx val="3"/>
            <c:invertIfNegative val="0"/>
            <c:bubble3D val="0"/>
            <c:spPr>
              <a:solidFill>
                <a:srgbClr val="943C42"/>
              </a:solidFill>
              <a:ln w="28575" cap="rnd">
                <a:noFill/>
                <a:round/>
              </a:ln>
              <a:effectLst/>
            </c:spPr>
            <c:extLst>
              <c:ext xmlns:c16="http://schemas.microsoft.com/office/drawing/2014/chart" uri="{C3380CC4-5D6E-409C-BE32-E72D297353CC}">
                <c16:uniqueId val="{0000001A-7610-4FB7-81CA-84083999C5A7}"/>
              </c:ext>
            </c:extLst>
          </c:dPt>
          <c:dPt>
            <c:idx val="4"/>
            <c:invertIfNegative val="0"/>
            <c:bubble3D val="0"/>
            <c:spPr>
              <a:solidFill>
                <a:srgbClr val="C5D9E0"/>
              </a:solidFill>
              <a:ln w="34925" cap="rnd">
                <a:noFill/>
                <a:round/>
              </a:ln>
              <a:effectLst/>
            </c:spPr>
            <c:extLst>
              <c:ext xmlns:c16="http://schemas.microsoft.com/office/drawing/2014/chart" uri="{C3380CC4-5D6E-409C-BE32-E72D297353CC}">
                <c16:uniqueId val="{0000001C-7610-4FB7-81CA-84083999C5A7}"/>
              </c:ext>
            </c:extLst>
          </c:dPt>
          <c:dPt>
            <c:idx val="5"/>
            <c:invertIfNegative val="0"/>
            <c:bubble3D val="0"/>
            <c:spPr>
              <a:solidFill>
                <a:srgbClr val="943C42"/>
              </a:solidFill>
              <a:ln w="34925" cap="rnd">
                <a:noFill/>
                <a:round/>
              </a:ln>
              <a:effectLst/>
            </c:spPr>
            <c:extLst>
              <c:ext xmlns:c16="http://schemas.microsoft.com/office/drawing/2014/chart" uri="{C3380CC4-5D6E-409C-BE32-E72D297353CC}">
                <c16:uniqueId val="{0000001E-7610-4FB7-81CA-84083999C5A7}"/>
              </c:ext>
            </c:extLst>
          </c:dPt>
          <c:dLbls>
            <c:dLbl>
              <c:idx val="0"/>
              <c:layout>
                <c:manualLayout>
                  <c:x val="9.2165898617511243E-3"/>
                  <c:y val="-3.703703703703703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7610-4FB7-81CA-84083999C5A7}"/>
                </c:ext>
              </c:extLst>
            </c:dLbl>
            <c:dLbl>
              <c:idx val="1"/>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16-7610-4FB7-81CA-84083999C5A7}"/>
                </c:ext>
              </c:extLst>
            </c:dLbl>
            <c:dLbl>
              <c:idx val="3"/>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1A-7610-4FB7-81CA-84083999C5A7}"/>
                </c:ext>
              </c:extLst>
            </c:dLbl>
            <c:dLbl>
              <c:idx val="5"/>
              <c:layout>
                <c:manualLayout>
                  <c:x val="8.3333333333331303E-3"/>
                  <c:y val="8.4875562720133283E-17"/>
                </c:manualLayout>
              </c:layout>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7610-4FB7-81CA-84083999C5A7}"/>
                </c:ext>
              </c:extLst>
            </c:dLbl>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'Upper Animas'!$N$5:$O$10</c:f>
              <c:multiLvlStrCache>
                <c:ptCount val="6"/>
                <c:lvl>
                  <c:pt idx="0">
                    <c:v>River (8/5)</c:v>
                  </c:pt>
                  <c:pt idx="1">
                    <c:v>Well    (8/9)</c:v>
                  </c:pt>
                  <c:pt idx="2">
                    <c:v>River (8/6)</c:v>
                  </c:pt>
                  <c:pt idx="3">
                    <c:v>Well (8/14)</c:v>
                  </c:pt>
                  <c:pt idx="4">
                    <c:v>River (8/11)</c:v>
                  </c:pt>
                  <c:pt idx="5">
                    <c:v>Well (8/19)</c:v>
                  </c:pt>
                </c:lvl>
                <c:lvl>
                  <c:pt idx="0">
                    <c:v>Before GKM Plume</c:v>
                  </c:pt>
                  <c:pt idx="2">
                    <c:v>GKM Plume</c:v>
                  </c:pt>
                  <c:pt idx="4">
                    <c:v>After GKM Plume</c:v>
                  </c:pt>
                </c:lvl>
              </c:multiLvlStrCache>
            </c:multiLvlStrRef>
          </c:cat>
          <c:val>
            <c:numRef>
              <c:f>'Upper Animas'!$T$5:$T$10</c:f>
              <c:numCache>
                <c:formatCode>General</c:formatCode>
                <c:ptCount val="6"/>
                <c:pt idx="0">
                  <c:v>1</c:v>
                </c:pt>
                <c:pt idx="1">
                  <c:v>3.3</c:v>
                </c:pt>
                <c:pt idx="2">
                  <c:v>5</c:v>
                </c:pt>
                <c:pt idx="3">
                  <c:v>690</c:v>
                </c:pt>
                <c:pt idx="4">
                  <c:v>2</c:v>
                </c:pt>
                <c:pt idx="5">
                  <c:v>8.1999999999999993</c:v>
                </c:pt>
              </c:numCache>
            </c:numRef>
          </c:val>
          <c:extLst>
            <c:ext xmlns:c16="http://schemas.microsoft.com/office/drawing/2014/chart" uri="{C3380CC4-5D6E-409C-BE32-E72D297353CC}">
              <c16:uniqueId val="{0000001F-7610-4FB7-81CA-84083999C5A7}"/>
            </c:ext>
          </c:extLst>
        </c:ser>
        <c:ser>
          <c:idx val="1"/>
          <c:order val="1"/>
          <c:tx>
            <c:strRef>
              <c:f>'Upper Animas'!$U$4</c:f>
              <c:strCache>
                <c:ptCount val="1"/>
                <c:pt idx="0">
                  <c:v>Colloidal</c:v>
                </c:pt>
              </c:strCache>
            </c:strRef>
          </c:tx>
          <c:spPr>
            <a:pattFill prst="lgConfetti">
              <a:fgClr>
                <a:schemeClr val="accent2">
                  <a:lumMod val="75000"/>
                </a:schemeClr>
              </a:fgClr>
              <a:bgClr>
                <a:schemeClr val="bg1"/>
              </a:bgClr>
            </a:pattFill>
            <a:ln>
              <a:noFill/>
            </a:ln>
            <a:effectLst/>
          </c:spPr>
          <c:invertIfNegative val="0"/>
          <c:dPt>
            <c:idx val="0"/>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2-7610-4FB7-81CA-84083999C5A7}"/>
              </c:ext>
            </c:extLst>
          </c:dPt>
          <c:dPt>
            <c:idx val="2"/>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4-7610-4FB7-81CA-84083999C5A7}"/>
              </c:ext>
            </c:extLst>
          </c:dPt>
          <c:dPt>
            <c:idx val="4"/>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6-7610-4FB7-81CA-84083999C5A7}"/>
              </c:ext>
            </c:extLst>
          </c:dPt>
          <c:dLbls>
            <c:dLbl>
              <c:idx val="0"/>
              <c:layout>
                <c:manualLayout>
                  <c:x val="1.6666666666666691E-2"/>
                  <c:y val="-7.8703703703703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7610-4FB7-81CA-84083999C5A7}"/>
                </c:ext>
              </c:extLst>
            </c:dLbl>
            <c:dLbl>
              <c:idx val="1"/>
              <c:layout>
                <c:manualLayout>
                  <c:x val="1.6666666666666666E-2"/>
                  <c:y val="-7.4074074074074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7610-4FB7-81CA-84083999C5A7}"/>
                </c:ext>
              </c:extLst>
            </c:dLbl>
            <c:dLbl>
              <c:idx val="2"/>
              <c:layout>
                <c:manualLayout>
                  <c:x val="-0.10714297809548005"/>
                  <c:y val="-0.1898148148148148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7610-4FB7-81CA-84083999C5A7}"/>
                </c:ext>
              </c:extLst>
            </c:dLbl>
            <c:dLbl>
              <c:idx val="3"/>
              <c:layout>
                <c:manualLayout>
                  <c:x val="1.7972350230414748E-2"/>
                  <c:y val="-5.555555555555555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7610-4FB7-81CA-84083999C5A7}"/>
                </c:ext>
              </c:extLst>
            </c:dLbl>
            <c:dLbl>
              <c:idx val="4"/>
              <c:layout>
                <c:manualLayout>
                  <c:x val="3.9129006216909415E-2"/>
                  <c:y val="-0.1620370370370371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7610-4FB7-81CA-84083999C5A7}"/>
                </c:ext>
              </c:extLst>
            </c:dLbl>
            <c:dLbl>
              <c:idx val="5"/>
              <c:layout>
                <c:manualLayout>
                  <c:x val="1.9444444444444445E-2"/>
                  <c:y val="-4.16666666666666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7610-4FB7-81CA-84083999C5A7}"/>
                </c:ext>
              </c:extLst>
            </c:dLbl>
            <c:numFmt formatCode="#,##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'Upper Animas'!$N$5:$O$10</c:f>
              <c:multiLvlStrCache>
                <c:ptCount val="6"/>
                <c:lvl>
                  <c:pt idx="0">
                    <c:v>River (8/5)</c:v>
                  </c:pt>
                  <c:pt idx="1">
                    <c:v>Well    (8/9)</c:v>
                  </c:pt>
                  <c:pt idx="2">
                    <c:v>River (8/6)</c:v>
                  </c:pt>
                  <c:pt idx="3">
                    <c:v>Well (8/14)</c:v>
                  </c:pt>
                  <c:pt idx="4">
                    <c:v>River (8/11)</c:v>
                  </c:pt>
                  <c:pt idx="5">
                    <c:v>Well (8/19)</c:v>
                  </c:pt>
                </c:lvl>
                <c:lvl>
                  <c:pt idx="0">
                    <c:v>Before GKM Plume</c:v>
                  </c:pt>
                  <c:pt idx="2">
                    <c:v>GKM Plume</c:v>
                  </c:pt>
                  <c:pt idx="4">
                    <c:v>After GKM Plume</c:v>
                  </c:pt>
                </c:lvl>
              </c:multiLvlStrCache>
            </c:multiLvlStrRef>
          </c:cat>
          <c:val>
            <c:numRef>
              <c:f>'Upper Animas'!$U$5:$U$10</c:f>
              <c:numCache>
                <c:formatCode>General</c:formatCode>
                <c:ptCount val="6"/>
                <c:pt idx="0">
                  <c:v>3.35</c:v>
                </c:pt>
                <c:pt idx="1">
                  <c:v>0.6</c:v>
                </c:pt>
                <c:pt idx="2">
                  <c:v>5718</c:v>
                </c:pt>
                <c:pt idx="3">
                  <c:v>14</c:v>
                </c:pt>
                <c:pt idx="4">
                  <c:v>4.7</c:v>
                </c:pt>
                <c:pt idx="5">
                  <c:v>0</c:v>
                </c:pt>
              </c:numCache>
            </c:numRef>
          </c:val>
          <c:extLst>
            <c:ext xmlns:c16="http://schemas.microsoft.com/office/drawing/2014/chart" uri="{C3380CC4-5D6E-409C-BE32-E72D297353CC}">
              <c16:uniqueId val="{0000002A-7610-4FB7-81CA-84083999C5A7}"/>
            </c:ext>
          </c:extLst>
        </c:ser>
        <c:dLbls>
          <c:showLegendKey val="0"/>
          <c:showVal val="0"/>
          <c:showCatName val="0"/>
          <c:showSerName val="0"/>
          <c:showPercent val="0"/>
          <c:showBubbleSize val="0"/>
        </c:dLbls>
        <c:gapWidth val="50"/>
        <c:overlap val="100"/>
        <c:axId val="246517952"/>
        <c:axId val="246518344"/>
      </c:barChart>
      <c:catAx>
        <c:axId val="24651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246518344"/>
        <c:crossesAt val="1.0000000000000002E-2"/>
        <c:auto val="1"/>
        <c:lblAlgn val="ctr"/>
        <c:lblOffset val="100"/>
        <c:noMultiLvlLbl val="0"/>
      </c:catAx>
      <c:valAx>
        <c:axId val="246518344"/>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1.6152980877390328E-2"/>
              <c:y val="0.31382609431885533"/>
            </c:manualLayout>
          </c:layout>
          <c:overlay val="0"/>
          <c:spPr>
            <a:noFill/>
            <a:ln>
              <a:noFill/>
            </a:ln>
            <a:effectLst/>
          </c:spPr>
        </c:title>
        <c:numFmt formatCode="#,##0" sourceLinked="0"/>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246517952"/>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en-US" sz="1100"/>
              <a:t>Zinc in Animas River and Well near RK 66</a:t>
            </a:r>
          </a:p>
        </c:rich>
      </c:tx>
      <c:layout>
        <c:manualLayout>
          <c:xMode val="edge"/>
          <c:yMode val="edge"/>
          <c:x val="0.25334857336381339"/>
          <c:y val="3.2737877462286916E-2"/>
        </c:manualLayout>
      </c:layout>
      <c:overlay val="0"/>
      <c:spPr>
        <a:noFill/>
        <a:ln>
          <a:noFill/>
        </a:ln>
        <a:effectLst/>
      </c:spPr>
    </c:title>
    <c:autoTitleDeleted val="0"/>
    <c:plotArea>
      <c:layout>
        <c:manualLayout>
          <c:layoutTarget val="inner"/>
          <c:xMode val="edge"/>
          <c:yMode val="edge"/>
          <c:x val="0.18020201985289303"/>
          <c:y val="0.18834088920703093"/>
          <c:w val="0.80524584540268629"/>
          <c:h val="0.57799623531906996"/>
        </c:manualLayout>
      </c:layout>
      <c:barChart>
        <c:barDir val="col"/>
        <c:grouping val="stacked"/>
        <c:varyColors val="0"/>
        <c:ser>
          <c:idx val="0"/>
          <c:order val="0"/>
          <c:tx>
            <c:strRef>
              <c:f>'Upper Animas'!$V$4</c:f>
              <c:strCache>
                <c:ptCount val="1"/>
                <c:pt idx="0">
                  <c:v>Dissolved</c:v>
                </c:pt>
              </c:strCache>
            </c:strRef>
          </c:tx>
          <c:spPr>
            <a:solidFill>
              <a:schemeClr val="accent1"/>
            </a:solidFill>
            <a:ln>
              <a:noFill/>
            </a:ln>
            <a:effectLst/>
          </c:spPr>
          <c:invertIfNegative val="0"/>
          <c:dPt>
            <c:idx val="0"/>
            <c:invertIfNegative val="0"/>
            <c:bubble3D val="0"/>
            <c:spPr>
              <a:solidFill>
                <a:srgbClr val="C5D9E0"/>
              </a:solidFill>
              <a:ln>
                <a:noFill/>
              </a:ln>
              <a:effectLst/>
            </c:spPr>
            <c:extLst>
              <c:ext xmlns:c16="http://schemas.microsoft.com/office/drawing/2014/chart" uri="{C3380CC4-5D6E-409C-BE32-E72D297353CC}">
                <c16:uniqueId val="{00000014-4987-4387-BFE6-C45DA490936C}"/>
              </c:ext>
            </c:extLst>
          </c:dPt>
          <c:dPt>
            <c:idx val="1"/>
            <c:invertIfNegative val="0"/>
            <c:bubble3D val="0"/>
            <c:spPr>
              <a:solidFill>
                <a:srgbClr val="943C42"/>
              </a:solidFill>
              <a:ln w="34925" cap="rnd">
                <a:noFill/>
                <a:round/>
              </a:ln>
              <a:effectLst/>
            </c:spPr>
            <c:extLst>
              <c:ext xmlns:c16="http://schemas.microsoft.com/office/drawing/2014/chart" uri="{C3380CC4-5D6E-409C-BE32-E72D297353CC}">
                <c16:uniqueId val="{00000016-4987-4387-BFE6-C45DA490936C}"/>
              </c:ext>
            </c:extLst>
          </c:dPt>
          <c:dPt>
            <c:idx val="2"/>
            <c:invertIfNegative val="0"/>
            <c:bubble3D val="0"/>
            <c:spPr>
              <a:solidFill>
                <a:srgbClr val="C5D9E0"/>
              </a:solidFill>
              <a:ln w="41275" cap="rnd">
                <a:noFill/>
                <a:round/>
              </a:ln>
              <a:effectLst/>
            </c:spPr>
            <c:extLst>
              <c:ext xmlns:c16="http://schemas.microsoft.com/office/drawing/2014/chart" uri="{C3380CC4-5D6E-409C-BE32-E72D297353CC}">
                <c16:uniqueId val="{00000018-4987-4387-BFE6-C45DA490936C}"/>
              </c:ext>
            </c:extLst>
          </c:dPt>
          <c:dPt>
            <c:idx val="3"/>
            <c:invertIfNegative val="0"/>
            <c:bubble3D val="0"/>
            <c:spPr>
              <a:solidFill>
                <a:srgbClr val="943C42"/>
              </a:solidFill>
              <a:ln w="28575" cap="rnd">
                <a:noFill/>
                <a:round/>
              </a:ln>
              <a:effectLst/>
            </c:spPr>
            <c:extLst>
              <c:ext xmlns:c16="http://schemas.microsoft.com/office/drawing/2014/chart" uri="{C3380CC4-5D6E-409C-BE32-E72D297353CC}">
                <c16:uniqueId val="{0000001A-4987-4387-BFE6-C45DA490936C}"/>
              </c:ext>
            </c:extLst>
          </c:dPt>
          <c:dPt>
            <c:idx val="4"/>
            <c:invertIfNegative val="0"/>
            <c:bubble3D val="0"/>
            <c:spPr>
              <a:solidFill>
                <a:srgbClr val="C5D9E0"/>
              </a:solidFill>
              <a:ln w="34925" cap="rnd">
                <a:noFill/>
                <a:round/>
              </a:ln>
              <a:effectLst/>
            </c:spPr>
            <c:extLst>
              <c:ext xmlns:c16="http://schemas.microsoft.com/office/drawing/2014/chart" uri="{C3380CC4-5D6E-409C-BE32-E72D297353CC}">
                <c16:uniqueId val="{0000001C-4987-4387-BFE6-C45DA490936C}"/>
              </c:ext>
            </c:extLst>
          </c:dPt>
          <c:dPt>
            <c:idx val="5"/>
            <c:invertIfNegative val="0"/>
            <c:bubble3D val="0"/>
            <c:spPr>
              <a:solidFill>
                <a:srgbClr val="943C42"/>
              </a:solidFill>
              <a:ln w="34925" cap="rnd">
                <a:noFill/>
                <a:round/>
              </a:ln>
              <a:effectLst/>
            </c:spPr>
            <c:extLst>
              <c:ext xmlns:c16="http://schemas.microsoft.com/office/drawing/2014/chart" uri="{C3380CC4-5D6E-409C-BE32-E72D297353CC}">
                <c16:uniqueId val="{0000001E-4987-4387-BFE6-C45DA490936C}"/>
              </c:ext>
            </c:extLst>
          </c:dPt>
          <c:dLbls>
            <c:dLbl>
              <c:idx val="0"/>
              <c:layout>
                <c:manualLayout>
                  <c:x val="9.2165898617511243E-3"/>
                  <c:y val="-3.703703703703703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4987-4387-BFE6-C45DA490936C}"/>
                </c:ext>
              </c:extLst>
            </c:dLbl>
            <c:dLbl>
              <c:idx val="1"/>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16-4987-4387-BFE6-C45DA490936C}"/>
                </c:ext>
              </c:extLst>
            </c:dLbl>
            <c:dLbl>
              <c:idx val="3"/>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1A-4987-4387-BFE6-C45DA490936C}"/>
                </c:ext>
              </c:extLst>
            </c:dLbl>
            <c:dLbl>
              <c:idx val="5"/>
              <c:layout>
                <c:manualLayout>
                  <c:x val="8.3333333333331303E-3"/>
                  <c:y val="8.4875562720133283E-17"/>
                </c:manualLayout>
              </c:layout>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4987-4387-BFE6-C45DA490936C}"/>
                </c:ext>
              </c:extLst>
            </c:dLbl>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'Upper Animas'!$N$5:$O$10</c:f>
              <c:multiLvlStrCache>
                <c:ptCount val="6"/>
                <c:lvl>
                  <c:pt idx="0">
                    <c:v>River (8/5)</c:v>
                  </c:pt>
                  <c:pt idx="1">
                    <c:v>Well    (8/9)</c:v>
                  </c:pt>
                  <c:pt idx="2">
                    <c:v>River (8/6)</c:v>
                  </c:pt>
                  <c:pt idx="3">
                    <c:v>Well (8/14)</c:v>
                  </c:pt>
                  <c:pt idx="4">
                    <c:v>River (8/11)</c:v>
                  </c:pt>
                  <c:pt idx="5">
                    <c:v>Well (8/19)</c:v>
                  </c:pt>
                </c:lvl>
                <c:lvl>
                  <c:pt idx="0">
                    <c:v>Before GKM Plume</c:v>
                  </c:pt>
                  <c:pt idx="2">
                    <c:v>GKM Plume</c:v>
                  </c:pt>
                  <c:pt idx="4">
                    <c:v>After GKM Plume</c:v>
                  </c:pt>
                </c:lvl>
              </c:multiLvlStrCache>
            </c:multiLvlStrRef>
          </c:cat>
          <c:val>
            <c:numRef>
              <c:f>'Upper Animas'!$V$5:$V$10</c:f>
              <c:numCache>
                <c:formatCode>General</c:formatCode>
                <c:ptCount val="6"/>
                <c:pt idx="0">
                  <c:v>86</c:v>
                </c:pt>
                <c:pt idx="1">
                  <c:v>35</c:v>
                </c:pt>
                <c:pt idx="2">
                  <c:v>1700</c:v>
                </c:pt>
                <c:pt idx="3">
                  <c:v>580</c:v>
                </c:pt>
                <c:pt idx="4">
                  <c:v>88</c:v>
                </c:pt>
                <c:pt idx="5">
                  <c:v>110</c:v>
                </c:pt>
              </c:numCache>
            </c:numRef>
          </c:val>
          <c:extLst>
            <c:ext xmlns:c16="http://schemas.microsoft.com/office/drawing/2014/chart" uri="{C3380CC4-5D6E-409C-BE32-E72D297353CC}">
              <c16:uniqueId val="{0000001F-4987-4387-BFE6-C45DA490936C}"/>
            </c:ext>
          </c:extLst>
        </c:ser>
        <c:ser>
          <c:idx val="1"/>
          <c:order val="1"/>
          <c:tx>
            <c:strRef>
              <c:f>'Upper Animas'!$W$4</c:f>
              <c:strCache>
                <c:ptCount val="1"/>
                <c:pt idx="0">
                  <c:v>Colloidal</c:v>
                </c:pt>
              </c:strCache>
            </c:strRef>
          </c:tx>
          <c:spPr>
            <a:pattFill prst="lgConfetti">
              <a:fgClr>
                <a:schemeClr val="accent2">
                  <a:lumMod val="75000"/>
                </a:schemeClr>
              </a:fgClr>
              <a:bgClr>
                <a:schemeClr val="bg1"/>
              </a:bgClr>
            </a:pattFill>
            <a:ln>
              <a:noFill/>
            </a:ln>
            <a:effectLst/>
          </c:spPr>
          <c:invertIfNegative val="0"/>
          <c:dPt>
            <c:idx val="0"/>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2-4987-4387-BFE6-C45DA490936C}"/>
              </c:ext>
            </c:extLst>
          </c:dPt>
          <c:dPt>
            <c:idx val="2"/>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4-4987-4387-BFE6-C45DA490936C}"/>
              </c:ext>
            </c:extLst>
          </c:dPt>
          <c:dPt>
            <c:idx val="4"/>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6-4987-4387-BFE6-C45DA490936C}"/>
              </c:ext>
            </c:extLst>
          </c:dPt>
          <c:dLbls>
            <c:dLbl>
              <c:idx val="0"/>
              <c:layout>
                <c:manualLayout>
                  <c:x val="1.6666666666666691E-2"/>
                  <c:y val="-7.8703703703703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4987-4387-BFE6-C45DA490936C}"/>
                </c:ext>
              </c:extLst>
            </c:dLbl>
            <c:dLbl>
              <c:idx val="1"/>
              <c:layout>
                <c:manualLayout>
                  <c:x val="1.6666666666666666E-2"/>
                  <c:y val="-7.4074074074074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4987-4387-BFE6-C45DA490936C}"/>
                </c:ext>
              </c:extLst>
            </c:dLbl>
            <c:dLbl>
              <c:idx val="2"/>
              <c:layout>
                <c:manualLayout>
                  <c:x val="-9.1781994992561414E-2"/>
                  <c:y val="-7.81398137415563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4987-4387-BFE6-C45DA490936C}"/>
                </c:ext>
              </c:extLst>
            </c:dLbl>
            <c:dLbl>
              <c:idx val="3"/>
              <c:layout>
                <c:manualLayout>
                  <c:x val="1.7972350230414748E-2"/>
                  <c:y val="-5.555555555555555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4987-4387-BFE6-C45DA490936C}"/>
                </c:ext>
              </c:extLst>
            </c:dLbl>
            <c:dLbl>
              <c:idx val="4"/>
              <c:layout>
                <c:manualLayout>
                  <c:x val="3.9129006216909415E-2"/>
                  <c:y val="-0.1620370370370371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4987-4387-BFE6-C45DA490936C}"/>
                </c:ext>
              </c:extLst>
            </c:dLbl>
            <c:dLbl>
              <c:idx val="5"/>
              <c:layout>
                <c:manualLayout>
                  <c:x val="1.9444444444444445E-2"/>
                  <c:y val="-4.16666666666666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4987-4387-BFE6-C45DA490936C}"/>
                </c:ext>
              </c:extLst>
            </c:dLbl>
            <c:numFmt formatCode="#,##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'Upper Animas'!$N$5:$O$10</c:f>
              <c:multiLvlStrCache>
                <c:ptCount val="6"/>
                <c:lvl>
                  <c:pt idx="0">
                    <c:v>River (8/5)</c:v>
                  </c:pt>
                  <c:pt idx="1">
                    <c:v>Well    (8/9)</c:v>
                  </c:pt>
                  <c:pt idx="2">
                    <c:v>River (8/6)</c:v>
                  </c:pt>
                  <c:pt idx="3">
                    <c:v>Well (8/14)</c:v>
                  </c:pt>
                  <c:pt idx="4">
                    <c:v>River (8/11)</c:v>
                  </c:pt>
                  <c:pt idx="5">
                    <c:v>Well (8/19)</c:v>
                  </c:pt>
                </c:lvl>
                <c:lvl>
                  <c:pt idx="0">
                    <c:v>Before GKM Plume</c:v>
                  </c:pt>
                  <c:pt idx="2">
                    <c:v>GKM Plume</c:v>
                  </c:pt>
                  <c:pt idx="4">
                    <c:v>After GKM Plume</c:v>
                  </c:pt>
                </c:lvl>
              </c:multiLvlStrCache>
            </c:multiLvlStrRef>
          </c:cat>
          <c:val>
            <c:numRef>
              <c:f>'Upper Animas'!$W$5:$W$10</c:f>
              <c:numCache>
                <c:formatCode>General</c:formatCode>
                <c:ptCount val="6"/>
                <c:pt idx="0">
                  <c:v>43.2</c:v>
                </c:pt>
                <c:pt idx="1">
                  <c:v>6.7</c:v>
                </c:pt>
                <c:pt idx="2">
                  <c:v>160</c:v>
                </c:pt>
                <c:pt idx="3">
                  <c:v>90</c:v>
                </c:pt>
                <c:pt idx="4">
                  <c:v>92</c:v>
                </c:pt>
                <c:pt idx="5">
                  <c:v>20</c:v>
                </c:pt>
              </c:numCache>
            </c:numRef>
          </c:val>
          <c:extLst>
            <c:ext xmlns:c16="http://schemas.microsoft.com/office/drawing/2014/chart" uri="{C3380CC4-5D6E-409C-BE32-E72D297353CC}">
              <c16:uniqueId val="{0000002A-4987-4387-BFE6-C45DA490936C}"/>
            </c:ext>
          </c:extLst>
        </c:ser>
        <c:dLbls>
          <c:showLegendKey val="0"/>
          <c:showVal val="0"/>
          <c:showCatName val="0"/>
          <c:showSerName val="0"/>
          <c:showPercent val="0"/>
          <c:showBubbleSize val="0"/>
        </c:dLbls>
        <c:gapWidth val="50"/>
        <c:overlap val="100"/>
        <c:axId val="246519520"/>
        <c:axId val="246519912"/>
      </c:barChart>
      <c:catAx>
        <c:axId val="246519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246519912"/>
        <c:crossesAt val="1.0000000000000002E-2"/>
        <c:auto val="1"/>
        <c:lblAlgn val="ctr"/>
        <c:lblOffset val="100"/>
        <c:noMultiLvlLbl val="0"/>
      </c:catAx>
      <c:valAx>
        <c:axId val="246519912"/>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6.9363910156391732E-3"/>
              <c:y val="0.31344335745910551"/>
            </c:manualLayout>
          </c:layout>
          <c:overlay val="0"/>
          <c:spPr>
            <a:noFill/>
            <a:ln>
              <a:noFill/>
            </a:ln>
            <a:effectLst/>
          </c:spPr>
        </c:title>
        <c:numFmt formatCode="#,##0" sourceLinked="0"/>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246519520"/>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Copper in Animas River and Well near RK 66</a:t>
            </a:r>
          </a:p>
        </c:rich>
      </c:tx>
      <c:layout>
        <c:manualLayout>
          <c:xMode val="edge"/>
          <c:yMode val="edge"/>
          <c:x val="0.20369028957871427"/>
          <c:y val="3.5233114944601393E-2"/>
        </c:manualLayout>
      </c:layout>
      <c:overlay val="0"/>
      <c:spPr>
        <a:noFill/>
        <a:ln>
          <a:noFill/>
        </a:ln>
        <a:effectLst/>
      </c:spPr>
    </c:title>
    <c:autoTitleDeleted val="0"/>
    <c:plotArea>
      <c:layout>
        <c:manualLayout>
          <c:layoutTarget val="inner"/>
          <c:xMode val="edge"/>
          <c:yMode val="edge"/>
          <c:x val="0.19508300409706691"/>
          <c:y val="0.19250023798838617"/>
          <c:w val="0.79036482713836409"/>
          <c:h val="0.57383705275182573"/>
        </c:manualLayout>
      </c:layout>
      <c:barChart>
        <c:barDir val="col"/>
        <c:grouping val="stacked"/>
        <c:varyColors val="0"/>
        <c:ser>
          <c:idx val="0"/>
          <c:order val="0"/>
          <c:tx>
            <c:strRef>
              <c:f>'Upper Animas'!$P$4</c:f>
              <c:strCache>
                <c:ptCount val="1"/>
                <c:pt idx="0">
                  <c:v>Dissolved</c:v>
                </c:pt>
              </c:strCache>
            </c:strRef>
          </c:tx>
          <c:spPr>
            <a:solidFill>
              <a:schemeClr val="accent1"/>
            </a:solidFill>
            <a:ln>
              <a:noFill/>
            </a:ln>
            <a:effectLst/>
          </c:spPr>
          <c:invertIfNegative val="0"/>
          <c:dPt>
            <c:idx val="0"/>
            <c:invertIfNegative val="0"/>
            <c:bubble3D val="0"/>
            <c:spPr>
              <a:solidFill>
                <a:srgbClr val="C5D9E0"/>
              </a:solidFill>
              <a:ln>
                <a:noFill/>
              </a:ln>
              <a:effectLst/>
            </c:spPr>
            <c:extLst>
              <c:ext xmlns:c16="http://schemas.microsoft.com/office/drawing/2014/chart" uri="{C3380CC4-5D6E-409C-BE32-E72D297353CC}">
                <c16:uniqueId val="{00000019-A700-4EA7-BA00-015DDFD21E64}"/>
              </c:ext>
            </c:extLst>
          </c:dPt>
          <c:dPt>
            <c:idx val="1"/>
            <c:invertIfNegative val="0"/>
            <c:bubble3D val="0"/>
            <c:spPr>
              <a:solidFill>
                <a:srgbClr val="943C42"/>
              </a:solidFill>
              <a:ln w="34925" cap="rnd">
                <a:noFill/>
                <a:round/>
              </a:ln>
              <a:effectLst/>
            </c:spPr>
            <c:extLst>
              <c:ext xmlns:c16="http://schemas.microsoft.com/office/drawing/2014/chart" uri="{C3380CC4-5D6E-409C-BE32-E72D297353CC}">
                <c16:uniqueId val="{0000001B-A700-4EA7-BA00-015DDFD21E64}"/>
              </c:ext>
            </c:extLst>
          </c:dPt>
          <c:dPt>
            <c:idx val="2"/>
            <c:invertIfNegative val="0"/>
            <c:bubble3D val="0"/>
            <c:spPr>
              <a:solidFill>
                <a:srgbClr val="C5D9E0"/>
              </a:solidFill>
              <a:ln w="41275" cap="rnd">
                <a:noFill/>
                <a:round/>
              </a:ln>
              <a:effectLst/>
            </c:spPr>
            <c:extLst>
              <c:ext xmlns:c16="http://schemas.microsoft.com/office/drawing/2014/chart" uri="{C3380CC4-5D6E-409C-BE32-E72D297353CC}">
                <c16:uniqueId val="{0000001D-A700-4EA7-BA00-015DDFD21E64}"/>
              </c:ext>
            </c:extLst>
          </c:dPt>
          <c:dPt>
            <c:idx val="3"/>
            <c:invertIfNegative val="0"/>
            <c:bubble3D val="0"/>
            <c:spPr>
              <a:solidFill>
                <a:srgbClr val="943C42"/>
              </a:solidFill>
              <a:ln w="28575" cap="rnd">
                <a:noFill/>
                <a:round/>
              </a:ln>
              <a:effectLst/>
            </c:spPr>
            <c:extLst>
              <c:ext xmlns:c16="http://schemas.microsoft.com/office/drawing/2014/chart" uri="{C3380CC4-5D6E-409C-BE32-E72D297353CC}">
                <c16:uniqueId val="{0000001F-A700-4EA7-BA00-015DDFD21E64}"/>
              </c:ext>
            </c:extLst>
          </c:dPt>
          <c:dPt>
            <c:idx val="4"/>
            <c:invertIfNegative val="0"/>
            <c:bubble3D val="0"/>
            <c:spPr>
              <a:solidFill>
                <a:srgbClr val="C5D9E0"/>
              </a:solidFill>
              <a:ln w="34925" cap="rnd">
                <a:noFill/>
                <a:round/>
              </a:ln>
              <a:effectLst/>
            </c:spPr>
            <c:extLst>
              <c:ext xmlns:c16="http://schemas.microsoft.com/office/drawing/2014/chart" uri="{C3380CC4-5D6E-409C-BE32-E72D297353CC}">
                <c16:uniqueId val="{00000021-A700-4EA7-BA00-015DDFD21E64}"/>
              </c:ext>
            </c:extLst>
          </c:dPt>
          <c:dPt>
            <c:idx val="5"/>
            <c:invertIfNegative val="0"/>
            <c:bubble3D val="0"/>
            <c:spPr>
              <a:solidFill>
                <a:srgbClr val="943C42"/>
              </a:solidFill>
              <a:ln w="34925" cap="rnd">
                <a:noFill/>
                <a:round/>
              </a:ln>
              <a:effectLst/>
            </c:spPr>
            <c:extLst>
              <c:ext xmlns:c16="http://schemas.microsoft.com/office/drawing/2014/chart" uri="{C3380CC4-5D6E-409C-BE32-E72D297353CC}">
                <c16:uniqueId val="{00000023-A700-4EA7-BA00-015DDFD21E64}"/>
              </c:ext>
            </c:extLst>
          </c:dPt>
          <c:dLbls>
            <c:dLbl>
              <c:idx val="1"/>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1B-A700-4EA7-BA00-015DDFD21E64}"/>
                </c:ext>
              </c:extLst>
            </c:dLbl>
            <c:dLbl>
              <c:idx val="3"/>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1F-A700-4EA7-BA00-015DDFD21E64}"/>
                </c:ext>
              </c:extLst>
            </c:dLbl>
            <c:dLbl>
              <c:idx val="5"/>
              <c:layout>
                <c:manualLayout>
                  <c:x val="8.3333333333331303E-3"/>
                  <c:y val="8.4875562720133283E-17"/>
                </c:manualLayout>
              </c:layout>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A700-4EA7-BA00-015DDFD21E64}"/>
                </c:ext>
              </c:extLst>
            </c:dLbl>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'Upper Animas'!$N$5:$O$10</c:f>
              <c:multiLvlStrCache>
                <c:ptCount val="6"/>
                <c:lvl>
                  <c:pt idx="0">
                    <c:v>River (8/5)</c:v>
                  </c:pt>
                  <c:pt idx="1">
                    <c:v>Well    (8/9)</c:v>
                  </c:pt>
                  <c:pt idx="2">
                    <c:v>River (8/6)</c:v>
                  </c:pt>
                  <c:pt idx="3">
                    <c:v>Well (8/14)</c:v>
                  </c:pt>
                  <c:pt idx="4">
                    <c:v>River (8/11)</c:v>
                  </c:pt>
                  <c:pt idx="5">
                    <c:v>Well (8/19)</c:v>
                  </c:pt>
                </c:lvl>
                <c:lvl>
                  <c:pt idx="0">
                    <c:v>Before GKM Plume</c:v>
                  </c:pt>
                  <c:pt idx="2">
                    <c:v>GKM Plume</c:v>
                  </c:pt>
                  <c:pt idx="4">
                    <c:v>After GKM Plume</c:v>
                  </c:pt>
                </c:lvl>
              </c:multiLvlStrCache>
            </c:multiLvlStrRef>
          </c:cat>
          <c:val>
            <c:numRef>
              <c:f>'Upper Animas'!$P$5:$P$10</c:f>
              <c:numCache>
                <c:formatCode>General</c:formatCode>
                <c:ptCount val="6"/>
                <c:pt idx="0">
                  <c:v>2.1</c:v>
                </c:pt>
                <c:pt idx="1">
                  <c:v>2.7</c:v>
                </c:pt>
                <c:pt idx="2">
                  <c:v>189</c:v>
                </c:pt>
                <c:pt idx="3">
                  <c:v>70</c:v>
                </c:pt>
                <c:pt idx="4">
                  <c:v>3</c:v>
                </c:pt>
                <c:pt idx="5">
                  <c:v>4</c:v>
                </c:pt>
              </c:numCache>
            </c:numRef>
          </c:val>
          <c:extLst>
            <c:ext xmlns:c16="http://schemas.microsoft.com/office/drawing/2014/chart" uri="{C3380CC4-5D6E-409C-BE32-E72D297353CC}">
              <c16:uniqueId val="{00000024-A700-4EA7-BA00-015DDFD21E64}"/>
            </c:ext>
          </c:extLst>
        </c:ser>
        <c:ser>
          <c:idx val="1"/>
          <c:order val="1"/>
          <c:tx>
            <c:strRef>
              <c:f>'Upper Animas'!$Q$4</c:f>
              <c:strCache>
                <c:ptCount val="1"/>
                <c:pt idx="0">
                  <c:v>Colloidal</c:v>
                </c:pt>
              </c:strCache>
            </c:strRef>
          </c:tx>
          <c:spPr>
            <a:pattFill prst="lgConfetti">
              <a:fgClr>
                <a:schemeClr val="accent2">
                  <a:lumMod val="75000"/>
                </a:schemeClr>
              </a:fgClr>
              <a:bgClr>
                <a:schemeClr val="bg1"/>
              </a:bgClr>
            </a:pattFill>
            <a:ln>
              <a:noFill/>
            </a:ln>
            <a:effectLst/>
          </c:spPr>
          <c:invertIfNegative val="0"/>
          <c:dPt>
            <c:idx val="0"/>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7-A700-4EA7-BA00-015DDFD21E64}"/>
              </c:ext>
            </c:extLst>
          </c:dPt>
          <c:dPt>
            <c:idx val="2"/>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9-A700-4EA7-BA00-015DDFD21E64}"/>
              </c:ext>
            </c:extLst>
          </c:dPt>
          <c:dPt>
            <c:idx val="4"/>
            <c:invertIfNegative val="0"/>
            <c:bubble3D val="0"/>
            <c:spPr>
              <a:pattFill prst="lgConfetti">
                <a:fgClr>
                  <a:schemeClr val="accent1">
                    <a:lumMod val="75000"/>
                  </a:schemeClr>
                </a:fgClr>
                <a:bgClr>
                  <a:schemeClr val="bg1"/>
                </a:bgClr>
              </a:pattFill>
              <a:ln>
                <a:noFill/>
              </a:ln>
              <a:effectLst/>
            </c:spPr>
            <c:extLst>
              <c:ext xmlns:c16="http://schemas.microsoft.com/office/drawing/2014/chart" uri="{C3380CC4-5D6E-409C-BE32-E72D297353CC}">
                <c16:uniqueId val="{0000002B-A700-4EA7-BA00-015DDFD21E64}"/>
              </c:ext>
            </c:extLst>
          </c:dPt>
          <c:dLbls>
            <c:dLbl>
              <c:idx val="0"/>
              <c:layout>
                <c:manualLayout>
                  <c:x val="1.6666666666666691E-2"/>
                  <c:y val="-7.8703703703703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A700-4EA7-BA00-015DDFD21E64}"/>
                </c:ext>
              </c:extLst>
            </c:dLbl>
            <c:dLbl>
              <c:idx val="1"/>
              <c:layout>
                <c:manualLayout>
                  <c:x val="1.6666666666666666E-2"/>
                  <c:y val="-7.4074074074074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A700-4EA7-BA00-015DDFD21E64}"/>
                </c:ext>
              </c:extLst>
            </c:dLbl>
            <c:dLbl>
              <c:idx val="2"/>
              <c:layout>
                <c:manualLayout>
                  <c:x val="0.11477990263455223"/>
                  <c:y val="-0.1662350237308419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A700-4EA7-BA00-015DDFD21E64}"/>
                </c:ext>
              </c:extLst>
            </c:dLbl>
            <c:dLbl>
              <c:idx val="3"/>
              <c:layout>
                <c:manualLayout>
                  <c:x val="3.3333333333333333E-2"/>
                  <c:y val="-4.16666666666666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A700-4EA7-BA00-015DDFD21E64}"/>
                </c:ext>
              </c:extLst>
            </c:dLbl>
            <c:dLbl>
              <c:idx val="4"/>
              <c:layout>
                <c:manualLayout>
                  <c:x val="3.9129006216909415E-2"/>
                  <c:y val="-0.1620370370370371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A700-4EA7-BA00-015DDFD21E64}"/>
                </c:ext>
              </c:extLst>
            </c:dLbl>
            <c:dLbl>
              <c:idx val="5"/>
              <c:layout>
                <c:manualLayout>
                  <c:x val="1.9444444444444445E-2"/>
                  <c:y val="-4.16666666666666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A700-4EA7-BA00-015DDFD21E64}"/>
                </c:ext>
              </c:extLst>
            </c:dLbl>
            <c:numFmt formatCode="#,##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'Upper Animas'!$N$5:$O$10</c:f>
              <c:multiLvlStrCache>
                <c:ptCount val="6"/>
                <c:lvl>
                  <c:pt idx="0">
                    <c:v>River (8/5)</c:v>
                  </c:pt>
                  <c:pt idx="1">
                    <c:v>Well    (8/9)</c:v>
                  </c:pt>
                  <c:pt idx="2">
                    <c:v>River (8/6)</c:v>
                  </c:pt>
                  <c:pt idx="3">
                    <c:v>Well (8/14)</c:v>
                  </c:pt>
                  <c:pt idx="4">
                    <c:v>River (8/11)</c:v>
                  </c:pt>
                  <c:pt idx="5">
                    <c:v>Well (8/19)</c:v>
                  </c:pt>
                </c:lvl>
                <c:lvl>
                  <c:pt idx="0">
                    <c:v>Before GKM Plume</c:v>
                  </c:pt>
                  <c:pt idx="2">
                    <c:v>GKM Plume</c:v>
                  </c:pt>
                  <c:pt idx="4">
                    <c:v>After GKM Plume</c:v>
                  </c:pt>
                </c:lvl>
              </c:multiLvlStrCache>
            </c:multiLvlStrRef>
          </c:cat>
          <c:val>
            <c:numRef>
              <c:f>'Upper Animas'!$Q$5:$Q$10</c:f>
              <c:numCache>
                <c:formatCode>General</c:formatCode>
                <c:ptCount val="6"/>
                <c:pt idx="0">
                  <c:v>1.75</c:v>
                </c:pt>
                <c:pt idx="1">
                  <c:v>0.6</c:v>
                </c:pt>
                <c:pt idx="2">
                  <c:v>931</c:v>
                </c:pt>
                <c:pt idx="3">
                  <c:v>0</c:v>
                </c:pt>
                <c:pt idx="4">
                  <c:v>16.600000000000001</c:v>
                </c:pt>
                <c:pt idx="5">
                  <c:v>0</c:v>
                </c:pt>
              </c:numCache>
            </c:numRef>
          </c:val>
          <c:extLst>
            <c:ext xmlns:c16="http://schemas.microsoft.com/office/drawing/2014/chart" uri="{C3380CC4-5D6E-409C-BE32-E72D297353CC}">
              <c16:uniqueId val="{0000002F-A700-4EA7-BA00-015DDFD21E64}"/>
            </c:ext>
          </c:extLst>
        </c:ser>
        <c:dLbls>
          <c:showLegendKey val="0"/>
          <c:showVal val="0"/>
          <c:showCatName val="0"/>
          <c:showSerName val="0"/>
          <c:showPercent val="0"/>
          <c:showBubbleSize val="0"/>
        </c:dLbls>
        <c:gapWidth val="50"/>
        <c:overlap val="100"/>
        <c:axId val="243942440"/>
        <c:axId val="243942832"/>
      </c:barChart>
      <c:catAx>
        <c:axId val="24394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243942832"/>
        <c:crossesAt val="1.0000000000000002E-2"/>
        <c:auto val="1"/>
        <c:lblAlgn val="ctr"/>
        <c:lblOffset val="100"/>
        <c:noMultiLvlLbl val="0"/>
      </c:catAx>
      <c:valAx>
        <c:axId val="243942832"/>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6.9364002006937113E-3"/>
              <c:y val="0.30359319588868183"/>
            </c:manualLayout>
          </c:layout>
          <c:overlay val="0"/>
          <c:spPr>
            <a:noFill/>
            <a:ln>
              <a:noFill/>
            </a:ln>
            <a:effectLst/>
          </c:spPr>
        </c:title>
        <c:numFmt formatCode="#,##0.00" sourceLinked="0"/>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243942440"/>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Copper in Animas River and Wells (RK 171-179)</a:t>
            </a:r>
          </a:p>
        </c:rich>
      </c:tx>
      <c:layout>
        <c:manualLayout>
          <c:xMode val="edge"/>
          <c:yMode val="edge"/>
          <c:x val="0.24169026059365006"/>
          <c:y val="9.9212598425196842E-3"/>
        </c:manualLayout>
      </c:layout>
      <c:overlay val="0"/>
      <c:spPr>
        <a:noFill/>
        <a:ln>
          <a:noFill/>
        </a:ln>
        <a:effectLst/>
      </c:spPr>
    </c:title>
    <c:autoTitleDeleted val="0"/>
    <c:plotArea>
      <c:layout>
        <c:manualLayout>
          <c:layoutTarget val="inner"/>
          <c:xMode val="edge"/>
          <c:yMode val="edge"/>
          <c:x val="0.15478458728780575"/>
          <c:y val="0.14390177651703084"/>
          <c:w val="0.83573326147919713"/>
          <c:h val="0.47776174575036762"/>
        </c:manualLayout>
      </c:layout>
      <c:barChart>
        <c:barDir val="col"/>
        <c:grouping val="stacked"/>
        <c:varyColors val="0"/>
        <c:ser>
          <c:idx val="0"/>
          <c:order val="0"/>
          <c:tx>
            <c:strRef>
              <c:f>'Lower Animas'!$J$4</c:f>
              <c:strCache>
                <c:ptCount val="1"/>
                <c:pt idx="0">
                  <c:v>Dissolved </c:v>
                </c:pt>
              </c:strCache>
            </c:strRef>
          </c:tx>
          <c:spPr>
            <a:solidFill>
              <a:schemeClr val="accent1"/>
            </a:solidFill>
            <a:ln>
              <a:noFill/>
            </a:ln>
            <a:effectLst/>
          </c:spPr>
          <c:invertIfNegative val="0"/>
          <c:dPt>
            <c:idx val="0"/>
            <c:invertIfNegative val="0"/>
            <c:bubble3D val="0"/>
            <c:spPr>
              <a:solidFill>
                <a:srgbClr val="C5D9E0"/>
              </a:solidFill>
              <a:ln>
                <a:noFill/>
              </a:ln>
              <a:effectLst/>
            </c:spPr>
            <c:extLst>
              <c:ext xmlns:c16="http://schemas.microsoft.com/office/drawing/2014/chart" uri="{C3380CC4-5D6E-409C-BE32-E72D297353CC}">
                <c16:uniqueId val="{0000001E-A612-4B15-8B22-AA31B9E886D5}"/>
              </c:ext>
            </c:extLst>
          </c:dPt>
          <c:dPt>
            <c:idx val="1"/>
            <c:invertIfNegative val="0"/>
            <c:bubble3D val="0"/>
            <c:spPr>
              <a:solidFill>
                <a:srgbClr val="C5D9E0"/>
              </a:solidFill>
              <a:ln w="34925" cap="rnd">
                <a:noFill/>
                <a:round/>
              </a:ln>
              <a:effectLst/>
            </c:spPr>
            <c:extLst>
              <c:ext xmlns:c16="http://schemas.microsoft.com/office/drawing/2014/chart" uri="{C3380CC4-5D6E-409C-BE32-E72D297353CC}">
                <c16:uniqueId val="{00000020-A612-4B15-8B22-AA31B9E886D5}"/>
              </c:ext>
            </c:extLst>
          </c:dPt>
          <c:dPt>
            <c:idx val="2"/>
            <c:invertIfNegative val="0"/>
            <c:bubble3D val="0"/>
            <c:spPr>
              <a:solidFill>
                <a:srgbClr val="943C42"/>
              </a:solidFill>
              <a:ln w="34925" cap="rnd">
                <a:noFill/>
                <a:round/>
              </a:ln>
              <a:effectLst/>
            </c:spPr>
            <c:extLst>
              <c:ext xmlns:c16="http://schemas.microsoft.com/office/drawing/2014/chart" uri="{C3380CC4-5D6E-409C-BE32-E72D297353CC}">
                <c16:uniqueId val="{00000022-A612-4B15-8B22-AA31B9E886D5}"/>
              </c:ext>
            </c:extLst>
          </c:dPt>
          <c:dPt>
            <c:idx val="3"/>
            <c:invertIfNegative val="0"/>
            <c:bubble3D val="0"/>
            <c:spPr>
              <a:solidFill>
                <a:srgbClr val="943C42"/>
              </a:solidFill>
              <a:ln w="34925" cap="rnd">
                <a:noFill/>
                <a:round/>
              </a:ln>
              <a:effectLst/>
            </c:spPr>
            <c:extLst>
              <c:ext xmlns:c16="http://schemas.microsoft.com/office/drawing/2014/chart" uri="{C3380CC4-5D6E-409C-BE32-E72D297353CC}">
                <c16:uniqueId val="{00000024-A612-4B15-8B22-AA31B9E886D5}"/>
              </c:ext>
            </c:extLst>
          </c:dPt>
          <c:dPt>
            <c:idx val="4"/>
            <c:invertIfNegative val="0"/>
            <c:bubble3D val="0"/>
            <c:spPr>
              <a:solidFill>
                <a:srgbClr val="943C42"/>
              </a:solidFill>
              <a:ln>
                <a:noFill/>
              </a:ln>
              <a:effectLst/>
            </c:spPr>
            <c:extLst>
              <c:ext xmlns:c16="http://schemas.microsoft.com/office/drawing/2014/chart" uri="{C3380CC4-5D6E-409C-BE32-E72D297353CC}">
                <c16:uniqueId val="{00000026-A612-4B15-8B22-AA31B9E886D5}"/>
              </c:ext>
            </c:extLst>
          </c:dPt>
          <c:dPt>
            <c:idx val="5"/>
            <c:invertIfNegative val="0"/>
            <c:bubble3D val="0"/>
            <c:spPr>
              <a:solidFill>
                <a:srgbClr val="943C42"/>
              </a:solidFill>
              <a:ln>
                <a:noFill/>
              </a:ln>
              <a:effectLst/>
            </c:spPr>
            <c:extLst>
              <c:ext xmlns:c16="http://schemas.microsoft.com/office/drawing/2014/chart" uri="{C3380CC4-5D6E-409C-BE32-E72D297353CC}">
                <c16:uniqueId val="{00000028-A612-4B15-8B22-AA31B9E886D5}"/>
              </c:ext>
            </c:extLst>
          </c:dPt>
          <c:dPt>
            <c:idx val="6"/>
            <c:invertIfNegative val="0"/>
            <c:bubble3D val="0"/>
            <c:spPr>
              <a:solidFill>
                <a:srgbClr val="943C42"/>
              </a:solidFill>
              <a:ln>
                <a:noFill/>
              </a:ln>
              <a:effectLst/>
            </c:spPr>
            <c:extLst>
              <c:ext xmlns:c16="http://schemas.microsoft.com/office/drawing/2014/chart" uri="{C3380CC4-5D6E-409C-BE32-E72D297353CC}">
                <c16:uniqueId val="{0000002A-A612-4B15-8B22-AA31B9E886D5}"/>
              </c:ext>
            </c:extLst>
          </c:dPt>
          <c:dPt>
            <c:idx val="7"/>
            <c:invertIfNegative val="0"/>
            <c:bubble3D val="0"/>
            <c:spPr>
              <a:solidFill>
                <a:srgbClr val="943C42"/>
              </a:solidFill>
              <a:ln>
                <a:noFill/>
              </a:ln>
              <a:effectLst/>
            </c:spPr>
            <c:extLst>
              <c:ext xmlns:c16="http://schemas.microsoft.com/office/drawing/2014/chart" uri="{C3380CC4-5D6E-409C-BE32-E72D297353CC}">
                <c16:uniqueId val="{0000002C-A612-4B15-8B22-AA31B9E886D5}"/>
              </c:ext>
            </c:extLst>
          </c:dPt>
          <c:dLbls>
            <c:dLbl>
              <c:idx val="0"/>
              <c:numFmt formatCode="#,##0.0"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dLblPos val="inEnd"/>
              <c:showLegendKey val="0"/>
              <c:showVal val="1"/>
              <c:showCatName val="0"/>
              <c:showSerName val="0"/>
              <c:showPercent val="0"/>
              <c:showBubbleSize val="0"/>
              <c:extLst>
                <c:ext xmlns:c16="http://schemas.microsoft.com/office/drawing/2014/chart" uri="{C3380CC4-5D6E-409C-BE32-E72D297353CC}">
                  <c16:uniqueId val="{0000001E-A612-4B15-8B22-AA31B9E886D5}"/>
                </c:ext>
              </c:extLst>
            </c:dLbl>
            <c:dLbl>
              <c:idx val="1"/>
              <c:layout>
                <c:manualLayout>
                  <c:x val="1.0500866141586983E-2"/>
                  <c:y val="-1.6276186335603756E-3"/>
                </c:manualLayout>
              </c:layout>
              <c:tx>
                <c:rich>
                  <a:bodyPr/>
                  <a:lstStyle/>
                  <a:p>
                    <a:fld id="{373CD4A5-2CD7-4F12-9F6E-9CAF7ECFD614}" type="VALUE">
                      <a:rPr lang="en-US">
                        <a:solidFill>
                          <a:schemeClr val="tx1"/>
                        </a:solidFill>
                      </a:rPr>
                      <a:pPr/>
                      <a:t>[VALUE]</a:t>
                    </a:fld>
                    <a:endParaRPr lang="en-US"/>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20-A612-4B15-8B22-AA31B9E886D5}"/>
                </c:ext>
              </c:extLst>
            </c:dLbl>
            <c:dLbl>
              <c:idx val="4"/>
              <c:layout>
                <c:manualLayout>
                  <c:x val="-1.2881854061222878E-3"/>
                  <c:y val="-1.8176255575415036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A612-4B15-8B22-AA31B9E886D5}"/>
                </c:ext>
              </c:extLst>
            </c:dLbl>
            <c:numFmt formatCode="#,##0.0" sourceLinked="0"/>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'Lower Animas'!$H$5:$I$12</c:f>
              <c:multiLvlStrCache>
                <c:ptCount val="8"/>
                <c:lvl>
                  <c:pt idx="0">
                    <c:v>Background</c:v>
                  </c:pt>
                  <c:pt idx="1">
                    <c:v>Plume                            Aug 8</c:v>
                  </c:pt>
                  <c:pt idx="2">
                    <c:v>PSWA003  12-m        Aug 15</c:v>
                  </c:pt>
                  <c:pt idx="3">
                    <c:v>PSWA001 68-m     Aug 15</c:v>
                  </c:pt>
                  <c:pt idx="4">
                    <c:v>PSWA002 105-m    Aug 15</c:v>
                  </c:pt>
                  <c:pt idx="5">
                    <c:v>PSWB001 18-m      Aug 15</c:v>
                  </c:pt>
                  <c:pt idx="6">
                    <c:v>PSWC001 107-m      Aug 21</c:v>
                  </c:pt>
                  <c:pt idx="7">
                    <c:v>PSWC001 107-m      Aug 26</c:v>
                  </c:pt>
                </c:lvl>
                <c:lvl>
                  <c:pt idx="0">
                    <c:v>Surface Water</c:v>
                  </c:pt>
                  <c:pt idx="2">
                    <c:v>Wells</c:v>
                  </c:pt>
                </c:lvl>
              </c:multiLvlStrCache>
            </c:multiLvlStrRef>
          </c:cat>
          <c:val>
            <c:numRef>
              <c:f>'Lower Animas'!$J$5:$J$12</c:f>
              <c:numCache>
                <c:formatCode>0.0</c:formatCode>
                <c:ptCount val="8"/>
                <c:pt idx="0">
                  <c:v>2</c:v>
                </c:pt>
                <c:pt idx="1">
                  <c:v>1.3</c:v>
                </c:pt>
                <c:pt idx="2">
                  <c:v>2.2999999999999998</c:v>
                </c:pt>
                <c:pt idx="3">
                  <c:v>2.2000000000000002</c:v>
                </c:pt>
                <c:pt idx="4">
                  <c:v>1.2</c:v>
                </c:pt>
                <c:pt idx="5">
                  <c:v>2.8</c:v>
                </c:pt>
                <c:pt idx="6">
                  <c:v>9.4</c:v>
                </c:pt>
                <c:pt idx="7">
                  <c:v>10</c:v>
                </c:pt>
              </c:numCache>
            </c:numRef>
          </c:val>
          <c:extLst>
            <c:ext xmlns:c16="http://schemas.microsoft.com/office/drawing/2014/chart" uri="{C3380CC4-5D6E-409C-BE32-E72D297353CC}">
              <c16:uniqueId val="{0000002D-A612-4B15-8B22-AA31B9E886D5}"/>
            </c:ext>
          </c:extLst>
        </c:ser>
        <c:ser>
          <c:idx val="1"/>
          <c:order val="1"/>
          <c:tx>
            <c:strRef>
              <c:f>'Lower Animas'!$K$4</c:f>
              <c:strCache>
                <c:ptCount val="1"/>
                <c:pt idx="0">
                  <c:v>Colloidal</c:v>
                </c:pt>
              </c:strCache>
            </c:strRef>
          </c:tx>
          <c:spPr>
            <a:pattFill prst="lgConfetti">
              <a:fgClr>
                <a:srgbClr val="C5D9E0"/>
              </a:fgClr>
              <a:bgClr>
                <a:schemeClr val="bg1"/>
              </a:bgClr>
            </a:pattFill>
            <a:ln>
              <a:noFill/>
            </a:ln>
            <a:effectLst/>
          </c:spPr>
          <c:invertIfNegative val="0"/>
          <c:dPt>
            <c:idx val="0"/>
            <c:invertIfNegative val="0"/>
            <c:bubble3D val="0"/>
            <c:spPr>
              <a:pattFill prst="lgConfetti">
                <a:fgClr>
                  <a:srgbClr val="98BBC8"/>
                </a:fgClr>
                <a:bgClr>
                  <a:schemeClr val="bg1"/>
                </a:bgClr>
              </a:pattFill>
              <a:ln>
                <a:noFill/>
              </a:ln>
              <a:effectLst/>
            </c:spPr>
            <c:extLst>
              <c:ext xmlns:c16="http://schemas.microsoft.com/office/drawing/2014/chart" uri="{C3380CC4-5D6E-409C-BE32-E72D297353CC}">
                <c16:uniqueId val="{00000030-A612-4B15-8B22-AA31B9E886D5}"/>
              </c:ext>
            </c:extLst>
          </c:dPt>
          <c:dPt>
            <c:idx val="1"/>
            <c:invertIfNegative val="0"/>
            <c:bubble3D val="0"/>
            <c:spPr>
              <a:pattFill prst="lgConfetti">
                <a:fgClr>
                  <a:srgbClr val="98BBC8"/>
                </a:fgClr>
                <a:bgClr>
                  <a:schemeClr val="bg1"/>
                </a:bgClr>
              </a:pattFill>
              <a:ln>
                <a:noFill/>
              </a:ln>
              <a:effectLst/>
            </c:spPr>
            <c:extLst>
              <c:ext xmlns:c16="http://schemas.microsoft.com/office/drawing/2014/chart" uri="{C3380CC4-5D6E-409C-BE32-E72D297353CC}">
                <c16:uniqueId val="{00000032-A612-4B15-8B22-AA31B9E886D5}"/>
              </c:ext>
            </c:extLst>
          </c:dPt>
          <c:dPt>
            <c:idx val="2"/>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4-A612-4B15-8B22-AA31B9E886D5}"/>
              </c:ext>
            </c:extLst>
          </c:dPt>
          <c:dPt>
            <c:idx val="3"/>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6-A612-4B15-8B22-AA31B9E886D5}"/>
              </c:ext>
            </c:extLst>
          </c:dPt>
          <c:dPt>
            <c:idx val="4"/>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8-A612-4B15-8B22-AA31B9E886D5}"/>
              </c:ext>
            </c:extLst>
          </c:dPt>
          <c:dPt>
            <c:idx val="5"/>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A-A612-4B15-8B22-AA31B9E886D5}"/>
              </c:ext>
            </c:extLst>
          </c:dPt>
          <c:dPt>
            <c:idx val="6"/>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C-A612-4B15-8B22-AA31B9E886D5}"/>
              </c:ext>
            </c:extLst>
          </c:dPt>
          <c:dPt>
            <c:idx val="7"/>
            <c:invertIfNegative val="0"/>
            <c:bubble3D val="0"/>
            <c:spPr>
              <a:pattFill prst="lgConfetti">
                <a:fgClr>
                  <a:srgbClr val="943C42"/>
                </a:fgClr>
                <a:bgClr>
                  <a:schemeClr val="bg1"/>
                </a:bgClr>
              </a:pattFill>
              <a:ln>
                <a:noFill/>
              </a:ln>
              <a:effectLst/>
            </c:spPr>
            <c:extLst>
              <c:ext xmlns:c16="http://schemas.microsoft.com/office/drawing/2014/chart" uri="{C3380CC4-5D6E-409C-BE32-E72D297353CC}">
                <c16:uniqueId val="{0000003E-A612-4B15-8B22-AA31B9E886D5}"/>
              </c:ext>
            </c:extLst>
          </c:dPt>
          <c:dLbls>
            <c:dLbl>
              <c:idx val="1"/>
              <c:layout>
                <c:manualLayout>
                  <c:x val="-6.0226731915964518E-2"/>
                  <c:y val="-0.1565776152980877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A612-4B15-8B22-AA31B9E886D5}"/>
                </c:ext>
              </c:extLst>
            </c:dLbl>
            <c:dLbl>
              <c:idx val="2"/>
              <c:layout>
                <c:manualLayout>
                  <c:x val="2.7257240204429302E-2"/>
                  <c:y val="-8.918617614269788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A612-4B15-8B22-AA31B9E886D5}"/>
                </c:ext>
              </c:extLst>
            </c:dLbl>
            <c:dLbl>
              <c:idx val="3"/>
              <c:layout>
                <c:manualLayout>
                  <c:x val="1.7424444194822263E-2"/>
                  <c:y val="-8.753076524117120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A612-4B15-8B22-AA31B9E886D5}"/>
                </c:ext>
              </c:extLst>
            </c:dLbl>
            <c:dLbl>
              <c:idx val="4"/>
              <c:layout>
                <c:manualLayout>
                  <c:x val="1.8171493469619451E-2"/>
                  <c:y val="-4.90523968784838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A612-4B15-8B22-AA31B9E886D5}"/>
                </c:ext>
              </c:extLst>
            </c:dLbl>
            <c:dLbl>
              <c:idx val="5"/>
              <c:layout>
                <c:manualLayout>
                  <c:x val="2.0442930153321891E-2"/>
                  <c:y val="-6.68896321070234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A612-4B15-8B22-AA31B9E886D5}"/>
                </c:ext>
              </c:extLst>
            </c:dLbl>
            <c:dLbl>
              <c:idx val="6"/>
              <c:layout>
                <c:manualLayout>
                  <c:x val="1.3911597375060187E-2"/>
                  <c:y val="-4.7205771057758882E-2"/>
                </c:manualLayout>
              </c:layout>
              <c:numFmt formatCode="#,##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A612-4B15-8B22-AA31B9E886D5}"/>
                </c:ext>
              </c:extLst>
            </c:dLbl>
            <c:dLbl>
              <c:idx val="7"/>
              <c:layout>
                <c:manualLayout>
                  <c:x val="1.8312995343849572E-2"/>
                  <c:y val="-4.3485177849701302E-2"/>
                </c:manualLayout>
              </c:layout>
              <c:numFmt formatCode="#,##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A612-4B15-8B22-AA31B9E886D5}"/>
                </c:ext>
              </c:extLst>
            </c:dLbl>
            <c:numFmt formatCode="#,##0.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'Lower Animas'!$K$5:$K$12</c:f>
              <c:numCache>
                <c:formatCode>0.0</c:formatCode>
                <c:ptCount val="8"/>
                <c:pt idx="0">
                  <c:v>0.3</c:v>
                </c:pt>
                <c:pt idx="1">
                  <c:v>48</c:v>
                </c:pt>
                <c:pt idx="2">
                  <c:v>3</c:v>
                </c:pt>
                <c:pt idx="3">
                  <c:v>5.6</c:v>
                </c:pt>
                <c:pt idx="4">
                  <c:v>0.4</c:v>
                </c:pt>
                <c:pt idx="5">
                  <c:v>2.6</c:v>
                </c:pt>
                <c:pt idx="6">
                  <c:v>0</c:v>
                </c:pt>
                <c:pt idx="7">
                  <c:v>0</c:v>
                </c:pt>
              </c:numCache>
            </c:numRef>
          </c:val>
          <c:extLst>
            <c:ext xmlns:c16="http://schemas.microsoft.com/office/drawing/2014/chart" uri="{C3380CC4-5D6E-409C-BE32-E72D297353CC}">
              <c16:uniqueId val="{0000003F-A612-4B15-8B22-AA31B9E886D5}"/>
            </c:ext>
          </c:extLst>
        </c:ser>
        <c:dLbls>
          <c:showLegendKey val="0"/>
          <c:showVal val="0"/>
          <c:showCatName val="0"/>
          <c:showSerName val="0"/>
          <c:showPercent val="0"/>
          <c:showBubbleSize val="0"/>
        </c:dLbls>
        <c:gapWidth val="55"/>
        <c:overlap val="100"/>
        <c:axId val="248806784"/>
        <c:axId val="248807176"/>
      </c:barChart>
      <c:catAx>
        <c:axId val="248806784"/>
        <c:scaling>
          <c:orientation val="minMax"/>
        </c:scaling>
        <c:delete val="0"/>
        <c:axPos val="b"/>
        <c:numFmt formatCode="General" sourceLinked="1"/>
        <c:majorTickMark val="none"/>
        <c:minorTickMark val="none"/>
        <c:tickLblPos val="nextTo"/>
        <c:spPr>
          <a:solidFill>
            <a:schemeClr val="bg1"/>
          </a:solid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248807176"/>
        <c:crossesAt val="0.1"/>
        <c:auto val="1"/>
        <c:lblAlgn val="ctr"/>
        <c:lblOffset val="100"/>
        <c:noMultiLvlLbl val="0"/>
      </c:catAx>
      <c:valAx>
        <c:axId val="248807176"/>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1.4320954510328268E-2"/>
              <c:y val="0.22874779448555552"/>
            </c:manualLayout>
          </c:layout>
          <c:overlay val="0"/>
          <c:spPr>
            <a:noFill/>
            <a:ln>
              <a:noFill/>
            </a:ln>
            <a:effectLst/>
          </c:spPr>
        </c:title>
        <c:numFmt formatCode="#,##0.0" sourceLinked="0"/>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248806784"/>
        <c:crosses val="autoZero"/>
        <c:crossBetween val="between"/>
      </c:valAx>
    </c:plotArea>
    <c:plotVisOnly val="1"/>
    <c:dispBlanksAs val="gap"/>
    <c:showDLblsOverMax val="0"/>
  </c:chart>
  <c:spPr>
    <a:solidFill>
      <a:sysClr val="window" lastClr="FFFFFF"/>
    </a:solidFill>
    <a:ln w="9525" cap="flat" cmpd="sng" algn="ctr">
      <a:noFill/>
      <a:round/>
    </a:ln>
    <a:effectLst/>
  </c:spPr>
  <c:txPr>
    <a:bodyPr/>
    <a:lstStyle/>
    <a:p>
      <a:pPr>
        <a:defRPr sz="110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Lead in Animas River and Wells</a:t>
            </a:r>
            <a:r>
              <a:rPr lang="en-US" sz="1200" baseline="0"/>
              <a:t> </a:t>
            </a:r>
            <a:r>
              <a:rPr lang="en-US" sz="1200"/>
              <a:t> (RK 171-179)</a:t>
            </a:r>
          </a:p>
        </c:rich>
      </c:tx>
      <c:layout>
        <c:manualLayout>
          <c:xMode val="edge"/>
          <c:yMode val="edge"/>
          <c:x val="0.32990708861012152"/>
          <c:y val="3.086351535512600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478458728780575"/>
          <c:y val="0.14390177651703084"/>
          <c:w val="0.83573326147919713"/>
          <c:h val="0.49172327127515297"/>
        </c:manualLayout>
      </c:layout>
      <c:barChart>
        <c:barDir val="col"/>
        <c:grouping val="stacked"/>
        <c:varyColors val="0"/>
        <c:ser>
          <c:idx val="0"/>
          <c:order val="0"/>
          <c:tx>
            <c:strRef>
              <c:f>'Lower Animas'!$J$15</c:f>
              <c:strCache>
                <c:ptCount val="1"/>
                <c:pt idx="0">
                  <c:v>Dissolved </c:v>
                </c:pt>
              </c:strCache>
            </c:strRef>
          </c:tx>
          <c:spPr>
            <a:solidFill>
              <a:schemeClr val="accent1"/>
            </a:solidFill>
            <a:ln>
              <a:noFill/>
            </a:ln>
            <a:effectLst/>
          </c:spPr>
          <c:invertIfNegative val="0"/>
          <c:dPt>
            <c:idx val="0"/>
            <c:invertIfNegative val="0"/>
            <c:bubble3D val="0"/>
            <c:spPr>
              <a:solidFill>
                <a:srgbClr val="C5D9E0"/>
              </a:solidFill>
              <a:ln>
                <a:noFill/>
              </a:ln>
              <a:effectLst/>
            </c:spPr>
            <c:extLst>
              <c:ext xmlns:c16="http://schemas.microsoft.com/office/drawing/2014/chart" uri="{C3380CC4-5D6E-409C-BE32-E72D297353CC}">
                <c16:uniqueId val="{00000001-F8E4-46FB-BAC0-F62024613F22}"/>
              </c:ext>
            </c:extLst>
          </c:dPt>
          <c:dPt>
            <c:idx val="1"/>
            <c:invertIfNegative val="0"/>
            <c:bubble3D val="0"/>
            <c:spPr>
              <a:solidFill>
                <a:srgbClr val="C5D9E0"/>
              </a:solidFill>
              <a:ln w="34925" cap="rnd">
                <a:noFill/>
                <a:round/>
              </a:ln>
              <a:effectLst/>
            </c:spPr>
            <c:extLst>
              <c:ext xmlns:c16="http://schemas.microsoft.com/office/drawing/2014/chart" uri="{C3380CC4-5D6E-409C-BE32-E72D297353CC}">
                <c16:uniqueId val="{00000003-F8E4-46FB-BAC0-F62024613F22}"/>
              </c:ext>
            </c:extLst>
          </c:dPt>
          <c:dPt>
            <c:idx val="2"/>
            <c:invertIfNegative val="0"/>
            <c:bubble3D val="0"/>
            <c:spPr>
              <a:solidFill>
                <a:srgbClr val="943C42"/>
              </a:solidFill>
              <a:ln w="34925" cap="rnd">
                <a:noFill/>
                <a:round/>
              </a:ln>
              <a:effectLst/>
            </c:spPr>
            <c:extLst>
              <c:ext xmlns:c16="http://schemas.microsoft.com/office/drawing/2014/chart" uri="{C3380CC4-5D6E-409C-BE32-E72D297353CC}">
                <c16:uniqueId val="{00000005-F8E4-46FB-BAC0-F62024613F22}"/>
              </c:ext>
            </c:extLst>
          </c:dPt>
          <c:dPt>
            <c:idx val="3"/>
            <c:invertIfNegative val="0"/>
            <c:bubble3D val="0"/>
            <c:spPr>
              <a:solidFill>
                <a:srgbClr val="943C42"/>
              </a:solidFill>
              <a:ln w="34925" cap="rnd">
                <a:noFill/>
                <a:round/>
              </a:ln>
              <a:effectLst/>
            </c:spPr>
            <c:extLst>
              <c:ext xmlns:c16="http://schemas.microsoft.com/office/drawing/2014/chart" uri="{C3380CC4-5D6E-409C-BE32-E72D297353CC}">
                <c16:uniqueId val="{00000007-F8E4-46FB-BAC0-F62024613F22}"/>
              </c:ext>
            </c:extLst>
          </c:dPt>
          <c:dPt>
            <c:idx val="4"/>
            <c:invertIfNegative val="0"/>
            <c:bubble3D val="0"/>
            <c:spPr>
              <a:solidFill>
                <a:srgbClr val="943C42"/>
              </a:solidFill>
              <a:ln>
                <a:noFill/>
              </a:ln>
              <a:effectLst/>
            </c:spPr>
            <c:extLst>
              <c:ext xmlns:c16="http://schemas.microsoft.com/office/drawing/2014/chart" uri="{C3380CC4-5D6E-409C-BE32-E72D297353CC}">
                <c16:uniqueId val="{00000009-F8E4-46FB-BAC0-F62024613F22}"/>
              </c:ext>
            </c:extLst>
          </c:dPt>
          <c:dPt>
            <c:idx val="5"/>
            <c:invertIfNegative val="0"/>
            <c:bubble3D val="0"/>
            <c:spPr>
              <a:solidFill>
                <a:srgbClr val="943C42"/>
              </a:solidFill>
              <a:ln>
                <a:noFill/>
              </a:ln>
              <a:effectLst/>
            </c:spPr>
            <c:extLst>
              <c:ext xmlns:c16="http://schemas.microsoft.com/office/drawing/2014/chart" uri="{C3380CC4-5D6E-409C-BE32-E72D297353CC}">
                <c16:uniqueId val="{0000000B-F8E4-46FB-BAC0-F62024613F22}"/>
              </c:ext>
            </c:extLst>
          </c:dPt>
          <c:dPt>
            <c:idx val="6"/>
            <c:invertIfNegative val="0"/>
            <c:bubble3D val="0"/>
            <c:spPr>
              <a:solidFill>
                <a:srgbClr val="943C42"/>
              </a:solidFill>
              <a:ln>
                <a:noFill/>
              </a:ln>
              <a:effectLst/>
            </c:spPr>
            <c:extLst>
              <c:ext xmlns:c16="http://schemas.microsoft.com/office/drawing/2014/chart" uri="{C3380CC4-5D6E-409C-BE32-E72D297353CC}">
                <c16:uniqueId val="{0000000D-F8E4-46FB-BAC0-F62024613F22}"/>
              </c:ext>
            </c:extLst>
          </c:dPt>
          <c:dPt>
            <c:idx val="7"/>
            <c:invertIfNegative val="0"/>
            <c:bubble3D val="0"/>
            <c:spPr>
              <a:solidFill>
                <a:srgbClr val="943C42"/>
              </a:solidFill>
              <a:ln>
                <a:noFill/>
              </a:ln>
              <a:effectLst/>
            </c:spPr>
            <c:extLst>
              <c:ext xmlns:c16="http://schemas.microsoft.com/office/drawing/2014/chart" uri="{C3380CC4-5D6E-409C-BE32-E72D297353CC}">
                <c16:uniqueId val="{0000000F-F8E4-46FB-BAC0-F62024613F22}"/>
              </c:ext>
            </c:extLst>
          </c:dPt>
          <c:dLbls>
            <c:dLbl>
              <c:idx val="0"/>
              <c:numFmt formatCode="#,##0.0"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dLblPos val="inEnd"/>
              <c:showLegendKey val="0"/>
              <c:showVal val="1"/>
              <c:showCatName val="0"/>
              <c:showSerName val="0"/>
              <c:showPercent val="0"/>
              <c:showBubbleSize val="0"/>
              <c:extLst>
                <c:ext xmlns:c16="http://schemas.microsoft.com/office/drawing/2014/chart" uri="{C3380CC4-5D6E-409C-BE32-E72D297353CC}">
                  <c16:uniqueId val="{00000001-F8E4-46FB-BAC0-F62024613F22}"/>
                </c:ext>
              </c:extLst>
            </c:dLbl>
            <c:dLbl>
              <c:idx val="1"/>
              <c:layout>
                <c:manualLayout>
                  <c:x val="1.0500866141586983E-2"/>
                  <c:y val="-1.6276186335603756E-3"/>
                </c:manualLayout>
              </c:layout>
              <c:tx>
                <c:rich>
                  <a:bodyPr/>
                  <a:lstStyle/>
                  <a:p>
                    <a:fld id="{373CD4A5-2CD7-4F12-9F6E-9CAF7ECFD614}" type="VALUE">
                      <a:rPr lang="en-US">
                        <a:solidFill>
                          <a:schemeClr val="tx1"/>
                        </a:solidFill>
                      </a:rPr>
                      <a:pPr/>
                      <a:t>[VALUE]</a:t>
                    </a:fld>
                    <a:endParaRPr lang="en-US"/>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F8E4-46FB-BAC0-F62024613F22}"/>
                </c:ext>
              </c:extLst>
            </c:dLbl>
            <c:dLbl>
              <c:idx val="4"/>
              <c:layout>
                <c:manualLayout>
                  <c:x val="-1.2881854061222878E-3"/>
                  <c:y val="-1.8176255575415036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8E4-46FB-BAC0-F62024613F22}"/>
                </c:ext>
              </c:extLst>
            </c:dLbl>
            <c:numFmt formatCode="#,##0.0" sourceLinked="0"/>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'Lower Animas'!$H$16:$I$23</c:f>
              <c:multiLvlStrCache>
                <c:ptCount val="8"/>
                <c:lvl>
                  <c:pt idx="0">
                    <c:v>Background</c:v>
                  </c:pt>
                  <c:pt idx="1">
                    <c:v>Plume                            Aug 8</c:v>
                  </c:pt>
                  <c:pt idx="2">
                    <c:v>PSWA003  12-m        Aug 15</c:v>
                  </c:pt>
                  <c:pt idx="3">
                    <c:v>PSWA001 68-m         Aug 15</c:v>
                  </c:pt>
                  <c:pt idx="4">
                    <c:v>PSWA002 105-m       Aug 15</c:v>
                  </c:pt>
                  <c:pt idx="5">
                    <c:v>PSWB001 18-m         Aug 15</c:v>
                  </c:pt>
                  <c:pt idx="6">
                    <c:v>PSWC001 107-m       Aug 21</c:v>
                  </c:pt>
                  <c:pt idx="7">
                    <c:v>PSWC001 107-m       Aug 26</c:v>
                  </c:pt>
                </c:lvl>
                <c:lvl>
                  <c:pt idx="0">
                    <c:v>Surface Water</c:v>
                  </c:pt>
                  <c:pt idx="2">
                    <c:v>Wells</c:v>
                  </c:pt>
                </c:lvl>
              </c:multiLvlStrCache>
            </c:multiLvlStrRef>
          </c:cat>
          <c:val>
            <c:numRef>
              <c:f>'Lower Animas'!$J$16:$J$23</c:f>
              <c:numCache>
                <c:formatCode>0.0</c:formatCode>
                <c:ptCount val="8"/>
                <c:pt idx="0">
                  <c:v>0.6</c:v>
                </c:pt>
                <c:pt idx="1">
                  <c:v>0.2</c:v>
                </c:pt>
                <c:pt idx="2">
                  <c:v>0.5</c:v>
                </c:pt>
                <c:pt idx="3">
                  <c:v>0.5</c:v>
                </c:pt>
                <c:pt idx="4">
                  <c:v>0.5</c:v>
                </c:pt>
                <c:pt idx="5">
                  <c:v>0.5</c:v>
                </c:pt>
                <c:pt idx="6">
                  <c:v>0.09</c:v>
                </c:pt>
                <c:pt idx="7">
                  <c:v>0.5</c:v>
                </c:pt>
              </c:numCache>
            </c:numRef>
          </c:val>
          <c:extLst>
            <c:ext xmlns:c16="http://schemas.microsoft.com/office/drawing/2014/chart" uri="{C3380CC4-5D6E-409C-BE32-E72D297353CC}">
              <c16:uniqueId val="{00000010-F8E4-46FB-BAC0-F62024613F22}"/>
            </c:ext>
          </c:extLst>
        </c:ser>
        <c:ser>
          <c:idx val="1"/>
          <c:order val="1"/>
          <c:tx>
            <c:strRef>
              <c:f>'Lower Animas'!$K$15</c:f>
              <c:strCache>
                <c:ptCount val="1"/>
                <c:pt idx="0">
                  <c:v>Colloidal</c:v>
                </c:pt>
              </c:strCache>
            </c:strRef>
          </c:tx>
          <c:spPr>
            <a:pattFill prst="lgConfetti">
              <a:fgClr>
                <a:srgbClr val="C5D9E0"/>
              </a:fgClr>
              <a:bgClr>
                <a:schemeClr val="bg1"/>
              </a:bgClr>
            </a:pattFill>
            <a:ln>
              <a:noFill/>
            </a:ln>
            <a:effectLst/>
          </c:spPr>
          <c:invertIfNegative val="0"/>
          <c:dPt>
            <c:idx val="0"/>
            <c:invertIfNegative val="0"/>
            <c:bubble3D val="0"/>
            <c:spPr>
              <a:pattFill prst="lgConfetti">
                <a:fgClr>
                  <a:srgbClr val="98BBC8"/>
                </a:fgClr>
                <a:bgClr>
                  <a:schemeClr val="bg1"/>
                </a:bgClr>
              </a:pattFill>
              <a:ln>
                <a:noFill/>
              </a:ln>
              <a:effectLst/>
            </c:spPr>
            <c:extLst>
              <c:ext xmlns:c16="http://schemas.microsoft.com/office/drawing/2014/chart" uri="{C3380CC4-5D6E-409C-BE32-E72D297353CC}">
                <c16:uniqueId val="{00000012-F8E4-46FB-BAC0-F62024613F22}"/>
              </c:ext>
            </c:extLst>
          </c:dPt>
          <c:dPt>
            <c:idx val="1"/>
            <c:invertIfNegative val="0"/>
            <c:bubble3D val="0"/>
            <c:spPr>
              <a:pattFill prst="lgConfetti">
                <a:fgClr>
                  <a:srgbClr val="98BBC8"/>
                </a:fgClr>
                <a:bgClr>
                  <a:schemeClr val="bg1"/>
                </a:bgClr>
              </a:pattFill>
              <a:ln>
                <a:noFill/>
              </a:ln>
              <a:effectLst/>
            </c:spPr>
            <c:extLst>
              <c:ext xmlns:c16="http://schemas.microsoft.com/office/drawing/2014/chart" uri="{C3380CC4-5D6E-409C-BE32-E72D297353CC}">
                <c16:uniqueId val="{00000014-F8E4-46FB-BAC0-F62024613F22}"/>
              </c:ext>
            </c:extLst>
          </c:dPt>
          <c:dPt>
            <c:idx val="2"/>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16-F8E4-46FB-BAC0-F62024613F22}"/>
              </c:ext>
            </c:extLst>
          </c:dPt>
          <c:dPt>
            <c:idx val="3"/>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18-F8E4-46FB-BAC0-F62024613F22}"/>
              </c:ext>
            </c:extLst>
          </c:dPt>
          <c:dPt>
            <c:idx val="4"/>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1A-F8E4-46FB-BAC0-F62024613F22}"/>
              </c:ext>
            </c:extLst>
          </c:dPt>
          <c:dPt>
            <c:idx val="5"/>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1C-F8E4-46FB-BAC0-F62024613F22}"/>
              </c:ext>
            </c:extLst>
          </c:dPt>
          <c:dPt>
            <c:idx val="6"/>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1E-F8E4-46FB-BAC0-F62024613F22}"/>
              </c:ext>
            </c:extLst>
          </c:dPt>
          <c:dPt>
            <c:idx val="7"/>
            <c:invertIfNegative val="0"/>
            <c:bubble3D val="0"/>
            <c:spPr>
              <a:pattFill prst="lgConfetti">
                <a:fgClr>
                  <a:srgbClr val="943C42"/>
                </a:fgClr>
                <a:bgClr>
                  <a:schemeClr val="bg1"/>
                </a:bgClr>
              </a:pattFill>
              <a:ln>
                <a:noFill/>
              </a:ln>
              <a:effectLst/>
            </c:spPr>
            <c:extLst>
              <c:ext xmlns:c16="http://schemas.microsoft.com/office/drawing/2014/chart" uri="{C3380CC4-5D6E-409C-BE32-E72D297353CC}">
                <c16:uniqueId val="{00000020-F8E4-46FB-BAC0-F62024613F22}"/>
              </c:ext>
            </c:extLst>
          </c:dPt>
          <c:dLbls>
            <c:dLbl>
              <c:idx val="1"/>
              <c:layout>
                <c:manualLayout>
                  <c:x val="2.6989211899843316E-3"/>
                  <c:y val="-0.23991093858240423"/>
                </c:manualLayout>
              </c:layout>
              <c:numFmt formatCode="#,##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F8E4-46FB-BAC0-F62024613F22}"/>
                </c:ext>
              </c:extLst>
            </c:dLbl>
            <c:dLbl>
              <c:idx val="2"/>
              <c:layout>
                <c:manualLayout>
                  <c:x val="2.7257240204429302E-2"/>
                  <c:y val="-8.918617614269788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F8E4-46FB-BAC0-F62024613F22}"/>
                </c:ext>
              </c:extLst>
            </c:dLbl>
            <c:dLbl>
              <c:idx val="3"/>
              <c:layout>
                <c:manualLayout>
                  <c:x val="2.4985803520726775E-2"/>
                  <c:y val="-0.1114827201783724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F8E4-46FB-BAC0-F62024613F22}"/>
                </c:ext>
              </c:extLst>
            </c:dLbl>
            <c:dLbl>
              <c:idx val="4"/>
              <c:layout>
                <c:manualLayout>
                  <c:x val="1.8171493469619451E-2"/>
                  <c:y val="-4.90523968784838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F8E4-46FB-BAC0-F62024613F22}"/>
                </c:ext>
              </c:extLst>
            </c:dLbl>
            <c:dLbl>
              <c:idx val="5"/>
              <c:layout>
                <c:manualLayout>
                  <c:x val="2.0442930153321891E-2"/>
                  <c:y val="-6.68896321070234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F8E4-46FB-BAC0-F62024613F22}"/>
                </c:ext>
              </c:extLst>
            </c:dLbl>
            <c:dLbl>
              <c:idx val="6"/>
              <c:layout>
                <c:manualLayout>
                  <c:x val="1.3911597375060187E-2"/>
                  <c:y val="-4.7205771057758882E-2"/>
                </c:manualLayout>
              </c:layout>
              <c:numFmt formatCode="#,##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F8E4-46FB-BAC0-F62024613F22}"/>
                </c:ext>
              </c:extLst>
            </c:dLbl>
            <c:dLbl>
              <c:idx val="7"/>
              <c:layout>
                <c:manualLayout>
                  <c:x val="1.8312995343849572E-2"/>
                  <c:y val="-4.3485177849701302E-2"/>
                </c:manualLayout>
              </c:layout>
              <c:numFmt formatCode="#,##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F8E4-46FB-BAC0-F62024613F22}"/>
                </c:ext>
              </c:extLst>
            </c:dLbl>
            <c:numFmt formatCode="#,##0.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'Lower Animas'!$H$16:$I$23</c:f>
              <c:multiLvlStrCache>
                <c:ptCount val="8"/>
                <c:lvl>
                  <c:pt idx="0">
                    <c:v>Background</c:v>
                  </c:pt>
                  <c:pt idx="1">
                    <c:v>Plume                            Aug 8</c:v>
                  </c:pt>
                  <c:pt idx="2">
                    <c:v>PSWA003  12-m        Aug 15</c:v>
                  </c:pt>
                  <c:pt idx="3">
                    <c:v>PSWA001 68-m         Aug 15</c:v>
                  </c:pt>
                  <c:pt idx="4">
                    <c:v>PSWA002 105-m       Aug 15</c:v>
                  </c:pt>
                  <c:pt idx="5">
                    <c:v>PSWB001 18-m         Aug 15</c:v>
                  </c:pt>
                  <c:pt idx="6">
                    <c:v>PSWC001 107-m       Aug 21</c:v>
                  </c:pt>
                  <c:pt idx="7">
                    <c:v>PSWC001 107-m       Aug 26</c:v>
                  </c:pt>
                </c:lvl>
                <c:lvl>
                  <c:pt idx="0">
                    <c:v>Surface Water</c:v>
                  </c:pt>
                  <c:pt idx="2">
                    <c:v>Wells</c:v>
                  </c:pt>
                </c:lvl>
              </c:multiLvlStrCache>
            </c:multiLvlStrRef>
          </c:cat>
          <c:val>
            <c:numRef>
              <c:f>'Lower Animas'!$K$16:$K$23</c:f>
              <c:numCache>
                <c:formatCode>0.0</c:formatCode>
                <c:ptCount val="8"/>
                <c:pt idx="0">
                  <c:v>2.2000000000000002</c:v>
                </c:pt>
                <c:pt idx="1">
                  <c:v>230</c:v>
                </c:pt>
                <c:pt idx="2">
                  <c:v>0.5</c:v>
                </c:pt>
                <c:pt idx="3">
                  <c:v>0.89</c:v>
                </c:pt>
                <c:pt idx="4">
                  <c:v>0.5</c:v>
                </c:pt>
                <c:pt idx="5">
                  <c:v>1.6</c:v>
                </c:pt>
                <c:pt idx="6">
                  <c:v>0.11</c:v>
                </c:pt>
                <c:pt idx="7">
                  <c:v>0.5</c:v>
                </c:pt>
              </c:numCache>
            </c:numRef>
          </c:val>
          <c:extLst>
            <c:ext xmlns:c16="http://schemas.microsoft.com/office/drawing/2014/chart" uri="{C3380CC4-5D6E-409C-BE32-E72D297353CC}">
              <c16:uniqueId val="{00000021-F8E4-46FB-BAC0-F62024613F22}"/>
            </c:ext>
          </c:extLst>
        </c:ser>
        <c:dLbls>
          <c:showLegendKey val="0"/>
          <c:showVal val="0"/>
          <c:showCatName val="0"/>
          <c:showSerName val="0"/>
          <c:showPercent val="0"/>
          <c:showBubbleSize val="0"/>
        </c:dLbls>
        <c:gapWidth val="55"/>
        <c:overlap val="100"/>
        <c:axId val="248808352"/>
        <c:axId val="246140576"/>
      </c:barChart>
      <c:catAx>
        <c:axId val="248808352"/>
        <c:scaling>
          <c:orientation val="minMax"/>
        </c:scaling>
        <c:delete val="0"/>
        <c:axPos val="b"/>
        <c:numFmt formatCode="General" sourceLinked="1"/>
        <c:majorTickMark val="none"/>
        <c:minorTickMark val="none"/>
        <c:tickLblPos val="nextTo"/>
        <c:spPr>
          <a:solidFill>
            <a:schemeClr val="bg1"/>
          </a:solid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246140576"/>
        <c:crossesAt val="0.1"/>
        <c:auto val="1"/>
        <c:lblAlgn val="ctr"/>
        <c:lblOffset val="100"/>
        <c:noMultiLvlLbl val="0"/>
      </c:catAx>
      <c:valAx>
        <c:axId val="246140576"/>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1.4320954510328268E-2"/>
              <c:y val="0.2287477944855555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248808352"/>
        <c:crosses val="autoZero"/>
        <c:crossBetween val="between"/>
      </c:valAx>
      <c:spPr>
        <a:noFill/>
        <a:ln>
          <a:noFill/>
        </a:ln>
        <a:effectLst/>
      </c:spPr>
    </c:plotArea>
    <c:plotVisOnly val="1"/>
    <c:dispBlanksAs val="gap"/>
    <c:showDLblsOverMax val="0"/>
  </c:chart>
  <c:spPr>
    <a:solidFill>
      <a:sysClr val="window" lastClr="FFFFFF"/>
    </a:solidFill>
    <a:ln w="9525" cap="flat" cmpd="sng" algn="ctr">
      <a:noFill/>
      <a:round/>
    </a:ln>
    <a:effectLst/>
  </c:spPr>
  <c:txPr>
    <a:bodyPr/>
    <a:lstStyle/>
    <a:p>
      <a:pPr>
        <a:defRPr sz="1100" b="1">
          <a:solidFill>
            <a:sysClr val="windowText" lastClr="000000"/>
          </a:solidFill>
          <a:latin typeface="+mn-lt"/>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Nickel in Animas</a:t>
            </a:r>
            <a:r>
              <a:rPr lang="en-US" sz="1200" baseline="0"/>
              <a:t> River and Wells (</a:t>
            </a:r>
            <a:r>
              <a:rPr lang="en-US" sz="1200"/>
              <a:t>RK 171-179)</a:t>
            </a:r>
          </a:p>
        </c:rich>
      </c:tx>
      <c:layout>
        <c:manualLayout>
          <c:xMode val="edge"/>
          <c:yMode val="edge"/>
          <c:x val="0.28930065992843107"/>
          <c:y val="4.5760533415217249E-2"/>
        </c:manualLayout>
      </c:layout>
      <c:overlay val="0"/>
      <c:spPr>
        <a:noFill/>
        <a:ln>
          <a:noFill/>
        </a:ln>
        <a:effectLst/>
      </c:spPr>
    </c:title>
    <c:autoTitleDeleted val="0"/>
    <c:plotArea>
      <c:layout>
        <c:manualLayout>
          <c:layoutTarget val="inner"/>
          <c:xMode val="edge"/>
          <c:yMode val="edge"/>
          <c:x val="0.14971487879604403"/>
          <c:y val="0.14759522689603366"/>
          <c:w val="0.83573326147919713"/>
          <c:h val="0.49172327127515297"/>
        </c:manualLayout>
      </c:layout>
      <c:barChart>
        <c:barDir val="col"/>
        <c:grouping val="stacked"/>
        <c:varyColors val="0"/>
        <c:ser>
          <c:idx val="0"/>
          <c:order val="0"/>
          <c:tx>
            <c:strRef>
              <c:f>'Lower Animas'!$J$26</c:f>
              <c:strCache>
                <c:ptCount val="1"/>
                <c:pt idx="0">
                  <c:v>Dissolved </c:v>
                </c:pt>
              </c:strCache>
            </c:strRef>
          </c:tx>
          <c:spPr>
            <a:solidFill>
              <a:schemeClr val="accent1"/>
            </a:solidFill>
            <a:ln>
              <a:noFill/>
            </a:ln>
            <a:effectLst/>
          </c:spPr>
          <c:invertIfNegative val="0"/>
          <c:dPt>
            <c:idx val="0"/>
            <c:invertIfNegative val="0"/>
            <c:bubble3D val="0"/>
            <c:spPr>
              <a:solidFill>
                <a:srgbClr val="C5D9E0"/>
              </a:solidFill>
              <a:ln>
                <a:noFill/>
              </a:ln>
              <a:effectLst/>
            </c:spPr>
            <c:extLst>
              <c:ext xmlns:c16="http://schemas.microsoft.com/office/drawing/2014/chart" uri="{C3380CC4-5D6E-409C-BE32-E72D297353CC}">
                <c16:uniqueId val="{00000022-D285-4D54-B9EC-850B629F4F27}"/>
              </c:ext>
            </c:extLst>
          </c:dPt>
          <c:dPt>
            <c:idx val="1"/>
            <c:invertIfNegative val="0"/>
            <c:bubble3D val="0"/>
            <c:spPr>
              <a:solidFill>
                <a:srgbClr val="C5D9E0"/>
              </a:solidFill>
              <a:ln w="34925" cap="rnd">
                <a:noFill/>
                <a:round/>
              </a:ln>
              <a:effectLst/>
            </c:spPr>
            <c:extLst>
              <c:ext xmlns:c16="http://schemas.microsoft.com/office/drawing/2014/chart" uri="{C3380CC4-5D6E-409C-BE32-E72D297353CC}">
                <c16:uniqueId val="{00000024-D285-4D54-B9EC-850B629F4F27}"/>
              </c:ext>
            </c:extLst>
          </c:dPt>
          <c:dPt>
            <c:idx val="2"/>
            <c:invertIfNegative val="0"/>
            <c:bubble3D val="0"/>
            <c:spPr>
              <a:solidFill>
                <a:srgbClr val="943C42"/>
              </a:solidFill>
              <a:ln w="34925" cap="rnd">
                <a:noFill/>
                <a:round/>
              </a:ln>
              <a:effectLst/>
            </c:spPr>
            <c:extLst>
              <c:ext xmlns:c16="http://schemas.microsoft.com/office/drawing/2014/chart" uri="{C3380CC4-5D6E-409C-BE32-E72D297353CC}">
                <c16:uniqueId val="{00000026-D285-4D54-B9EC-850B629F4F27}"/>
              </c:ext>
            </c:extLst>
          </c:dPt>
          <c:dPt>
            <c:idx val="3"/>
            <c:invertIfNegative val="0"/>
            <c:bubble3D val="0"/>
            <c:spPr>
              <a:solidFill>
                <a:srgbClr val="943C42"/>
              </a:solidFill>
              <a:ln w="34925" cap="rnd">
                <a:noFill/>
                <a:round/>
              </a:ln>
              <a:effectLst/>
            </c:spPr>
            <c:extLst>
              <c:ext xmlns:c16="http://schemas.microsoft.com/office/drawing/2014/chart" uri="{C3380CC4-5D6E-409C-BE32-E72D297353CC}">
                <c16:uniqueId val="{00000028-D285-4D54-B9EC-850B629F4F27}"/>
              </c:ext>
            </c:extLst>
          </c:dPt>
          <c:dPt>
            <c:idx val="4"/>
            <c:invertIfNegative val="0"/>
            <c:bubble3D val="0"/>
            <c:spPr>
              <a:solidFill>
                <a:srgbClr val="943C42"/>
              </a:solidFill>
              <a:ln>
                <a:noFill/>
              </a:ln>
              <a:effectLst/>
            </c:spPr>
            <c:extLst>
              <c:ext xmlns:c16="http://schemas.microsoft.com/office/drawing/2014/chart" uri="{C3380CC4-5D6E-409C-BE32-E72D297353CC}">
                <c16:uniqueId val="{0000002A-D285-4D54-B9EC-850B629F4F27}"/>
              </c:ext>
            </c:extLst>
          </c:dPt>
          <c:dPt>
            <c:idx val="5"/>
            <c:invertIfNegative val="0"/>
            <c:bubble3D val="0"/>
            <c:spPr>
              <a:solidFill>
                <a:srgbClr val="943C42"/>
              </a:solidFill>
              <a:ln>
                <a:noFill/>
              </a:ln>
              <a:effectLst/>
            </c:spPr>
            <c:extLst>
              <c:ext xmlns:c16="http://schemas.microsoft.com/office/drawing/2014/chart" uri="{C3380CC4-5D6E-409C-BE32-E72D297353CC}">
                <c16:uniqueId val="{0000002C-D285-4D54-B9EC-850B629F4F27}"/>
              </c:ext>
            </c:extLst>
          </c:dPt>
          <c:dPt>
            <c:idx val="6"/>
            <c:invertIfNegative val="0"/>
            <c:bubble3D val="0"/>
            <c:spPr>
              <a:solidFill>
                <a:srgbClr val="943C42"/>
              </a:solidFill>
              <a:ln>
                <a:noFill/>
              </a:ln>
              <a:effectLst/>
            </c:spPr>
            <c:extLst>
              <c:ext xmlns:c16="http://schemas.microsoft.com/office/drawing/2014/chart" uri="{C3380CC4-5D6E-409C-BE32-E72D297353CC}">
                <c16:uniqueId val="{0000002E-D285-4D54-B9EC-850B629F4F27}"/>
              </c:ext>
            </c:extLst>
          </c:dPt>
          <c:dPt>
            <c:idx val="7"/>
            <c:invertIfNegative val="0"/>
            <c:bubble3D val="0"/>
            <c:spPr>
              <a:solidFill>
                <a:srgbClr val="943C42"/>
              </a:solidFill>
              <a:ln>
                <a:noFill/>
              </a:ln>
              <a:effectLst/>
            </c:spPr>
            <c:extLst>
              <c:ext xmlns:c16="http://schemas.microsoft.com/office/drawing/2014/chart" uri="{C3380CC4-5D6E-409C-BE32-E72D297353CC}">
                <c16:uniqueId val="{00000030-D285-4D54-B9EC-850B629F4F27}"/>
              </c:ext>
            </c:extLst>
          </c:dPt>
          <c:dLbls>
            <c:dLbl>
              <c:idx val="0"/>
              <c:numFmt formatCode="#,##0.0"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dLblPos val="inEnd"/>
              <c:showLegendKey val="0"/>
              <c:showVal val="1"/>
              <c:showCatName val="0"/>
              <c:showSerName val="0"/>
              <c:showPercent val="0"/>
              <c:showBubbleSize val="0"/>
              <c:extLst>
                <c:ext xmlns:c16="http://schemas.microsoft.com/office/drawing/2014/chart" uri="{C3380CC4-5D6E-409C-BE32-E72D297353CC}">
                  <c16:uniqueId val="{00000022-D285-4D54-B9EC-850B629F4F27}"/>
                </c:ext>
              </c:extLst>
            </c:dLbl>
            <c:dLbl>
              <c:idx val="1"/>
              <c:layout>
                <c:manualLayout>
                  <c:x val="1.0500866141586983E-2"/>
                  <c:y val="-1.6276186335603756E-3"/>
                </c:manualLayout>
              </c:layout>
              <c:tx>
                <c:rich>
                  <a:bodyPr/>
                  <a:lstStyle/>
                  <a:p>
                    <a:fld id="{373CD4A5-2CD7-4F12-9F6E-9CAF7ECFD614}" type="VALUE">
                      <a:rPr lang="en-US">
                        <a:solidFill>
                          <a:schemeClr val="tx1"/>
                        </a:solidFill>
                      </a:rPr>
                      <a:pPr/>
                      <a:t>[VALUE]</a:t>
                    </a:fld>
                    <a:endParaRPr lang="en-US"/>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24-D285-4D54-B9EC-850B629F4F27}"/>
                </c:ext>
              </c:extLst>
            </c:dLbl>
            <c:dLbl>
              <c:idx val="4"/>
              <c:layout>
                <c:manualLayout>
                  <c:x val="-1.2881854061222878E-3"/>
                  <c:y val="-1.8176255575415036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D285-4D54-B9EC-850B629F4F27}"/>
                </c:ext>
              </c:extLst>
            </c:dLbl>
            <c:numFmt formatCode="#,##0.0" sourceLinked="0"/>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'Lower Animas'!$H$27:$I$34</c:f>
              <c:multiLvlStrCache>
                <c:ptCount val="8"/>
                <c:lvl>
                  <c:pt idx="0">
                    <c:v>Background</c:v>
                  </c:pt>
                  <c:pt idx="1">
                    <c:v>Plume                            Aug 8</c:v>
                  </c:pt>
                  <c:pt idx="2">
                    <c:v>PSWA003  12-m        Aug 15</c:v>
                  </c:pt>
                  <c:pt idx="3">
                    <c:v>PSWA001 68-m     Aug 15</c:v>
                  </c:pt>
                  <c:pt idx="4">
                    <c:v>PSWA002 105-m    Aug 15</c:v>
                  </c:pt>
                  <c:pt idx="5">
                    <c:v>PSWB001 18-m      Aug 15</c:v>
                  </c:pt>
                  <c:pt idx="6">
                    <c:v>PSWC001 107-m      Aug 21</c:v>
                  </c:pt>
                  <c:pt idx="7">
                    <c:v>PSWC001 107-m      Aug 26</c:v>
                  </c:pt>
                </c:lvl>
                <c:lvl>
                  <c:pt idx="0">
                    <c:v>Surface Water</c:v>
                  </c:pt>
                  <c:pt idx="2">
                    <c:v>Wells</c:v>
                  </c:pt>
                </c:lvl>
              </c:multiLvlStrCache>
            </c:multiLvlStrRef>
          </c:cat>
          <c:val>
            <c:numRef>
              <c:f>'Lower Animas'!$J$27:$J$34</c:f>
              <c:numCache>
                <c:formatCode>General</c:formatCode>
                <c:ptCount val="8"/>
                <c:pt idx="0" formatCode="0.0">
                  <c:v>2</c:v>
                </c:pt>
                <c:pt idx="1">
                  <c:v>1.3</c:v>
                </c:pt>
                <c:pt idx="2">
                  <c:v>1.1000000000000001</c:v>
                </c:pt>
                <c:pt idx="3">
                  <c:v>0.55000000000000004</c:v>
                </c:pt>
                <c:pt idx="4">
                  <c:v>0.5</c:v>
                </c:pt>
                <c:pt idx="5">
                  <c:v>1.1000000000000001</c:v>
                </c:pt>
                <c:pt idx="6">
                  <c:v>1.8</c:v>
                </c:pt>
                <c:pt idx="7" formatCode="0.0">
                  <c:v>1</c:v>
                </c:pt>
              </c:numCache>
            </c:numRef>
          </c:val>
          <c:extLst>
            <c:ext xmlns:c16="http://schemas.microsoft.com/office/drawing/2014/chart" uri="{C3380CC4-5D6E-409C-BE32-E72D297353CC}">
              <c16:uniqueId val="{00000031-D285-4D54-B9EC-850B629F4F27}"/>
            </c:ext>
          </c:extLst>
        </c:ser>
        <c:ser>
          <c:idx val="1"/>
          <c:order val="1"/>
          <c:tx>
            <c:strRef>
              <c:f>'Lower Animas'!$K$26</c:f>
              <c:strCache>
                <c:ptCount val="1"/>
                <c:pt idx="0">
                  <c:v>Colloidal</c:v>
                </c:pt>
              </c:strCache>
            </c:strRef>
          </c:tx>
          <c:spPr>
            <a:pattFill prst="lgConfetti">
              <a:fgClr>
                <a:srgbClr val="C5D9E0"/>
              </a:fgClr>
              <a:bgClr>
                <a:schemeClr val="bg1"/>
              </a:bgClr>
            </a:pattFill>
            <a:ln>
              <a:noFill/>
            </a:ln>
            <a:effectLst/>
          </c:spPr>
          <c:invertIfNegative val="0"/>
          <c:dPt>
            <c:idx val="0"/>
            <c:invertIfNegative val="0"/>
            <c:bubble3D val="0"/>
            <c:spPr>
              <a:pattFill prst="lgConfetti">
                <a:fgClr>
                  <a:srgbClr val="98BBC8"/>
                </a:fgClr>
                <a:bgClr>
                  <a:schemeClr val="bg1"/>
                </a:bgClr>
              </a:pattFill>
              <a:ln>
                <a:noFill/>
              </a:ln>
              <a:effectLst/>
            </c:spPr>
            <c:extLst>
              <c:ext xmlns:c16="http://schemas.microsoft.com/office/drawing/2014/chart" uri="{C3380CC4-5D6E-409C-BE32-E72D297353CC}">
                <c16:uniqueId val="{00000034-D285-4D54-B9EC-850B629F4F27}"/>
              </c:ext>
            </c:extLst>
          </c:dPt>
          <c:dPt>
            <c:idx val="1"/>
            <c:invertIfNegative val="0"/>
            <c:bubble3D val="0"/>
            <c:spPr>
              <a:pattFill prst="lgConfetti">
                <a:fgClr>
                  <a:srgbClr val="98BBC8"/>
                </a:fgClr>
                <a:bgClr>
                  <a:schemeClr val="bg1"/>
                </a:bgClr>
              </a:pattFill>
              <a:ln>
                <a:noFill/>
              </a:ln>
              <a:effectLst/>
            </c:spPr>
            <c:extLst>
              <c:ext xmlns:c16="http://schemas.microsoft.com/office/drawing/2014/chart" uri="{C3380CC4-5D6E-409C-BE32-E72D297353CC}">
                <c16:uniqueId val="{00000036-D285-4D54-B9EC-850B629F4F27}"/>
              </c:ext>
            </c:extLst>
          </c:dPt>
          <c:dPt>
            <c:idx val="2"/>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8-D285-4D54-B9EC-850B629F4F27}"/>
              </c:ext>
            </c:extLst>
          </c:dPt>
          <c:dPt>
            <c:idx val="3"/>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A-D285-4D54-B9EC-850B629F4F27}"/>
              </c:ext>
            </c:extLst>
          </c:dPt>
          <c:dPt>
            <c:idx val="4"/>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C-D285-4D54-B9EC-850B629F4F27}"/>
              </c:ext>
            </c:extLst>
          </c:dPt>
          <c:dPt>
            <c:idx val="5"/>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E-D285-4D54-B9EC-850B629F4F27}"/>
              </c:ext>
            </c:extLst>
          </c:dPt>
          <c:dPt>
            <c:idx val="6"/>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40-D285-4D54-B9EC-850B629F4F27}"/>
              </c:ext>
            </c:extLst>
          </c:dPt>
          <c:dPt>
            <c:idx val="7"/>
            <c:invertIfNegative val="0"/>
            <c:bubble3D val="0"/>
            <c:spPr>
              <a:pattFill prst="lgConfetti">
                <a:fgClr>
                  <a:srgbClr val="943C42"/>
                </a:fgClr>
                <a:bgClr>
                  <a:schemeClr val="bg1"/>
                </a:bgClr>
              </a:pattFill>
              <a:ln>
                <a:noFill/>
              </a:ln>
              <a:effectLst/>
            </c:spPr>
            <c:extLst>
              <c:ext xmlns:c16="http://schemas.microsoft.com/office/drawing/2014/chart" uri="{C3380CC4-5D6E-409C-BE32-E72D297353CC}">
                <c16:uniqueId val="{00000042-D285-4D54-B9EC-850B629F4F27}"/>
              </c:ext>
            </c:extLst>
          </c:dPt>
          <c:dLbls>
            <c:dLbl>
              <c:idx val="0"/>
              <c:layout>
                <c:manualLayout>
                  <c:x val="2.4554936934414956E-3"/>
                  <c:y val="-2.971216341689879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D285-4D54-B9EC-850B629F4F27}"/>
                </c:ext>
              </c:extLst>
            </c:dLbl>
            <c:dLbl>
              <c:idx val="1"/>
              <c:layout>
                <c:manualLayout>
                  <c:x val="-6.312320236593584E-2"/>
                  <c:y val="-0.1582023556247669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D285-4D54-B9EC-850B629F4F27}"/>
                </c:ext>
              </c:extLst>
            </c:dLbl>
            <c:dLbl>
              <c:idx val="2"/>
              <c:layout>
                <c:manualLayout>
                  <c:x val="1.0068877564830879E-2"/>
                  <c:y val="-7.2472967341477859E-2"/>
                </c:manualLayout>
              </c:layout>
              <c:showLegendKey val="0"/>
              <c:showVal val="1"/>
              <c:showCatName val="0"/>
              <c:showSerName val="0"/>
              <c:showPercent val="0"/>
              <c:showBubbleSize val="0"/>
              <c:extLst>
                <c:ext xmlns:c15="http://schemas.microsoft.com/office/drawing/2012/chart" uri="{CE6537A1-D6FC-4f65-9D91-7224C49458BB}">
                  <c15:layout>
                    <c:manualLayout>
                      <c:w val="4.9330868301239193E-2"/>
                      <c:h val="2.7595171773444751E-2"/>
                    </c:manualLayout>
                  </c15:layout>
                </c:ext>
                <c:ext xmlns:c16="http://schemas.microsoft.com/office/drawing/2014/chart" uri="{C3380CC4-5D6E-409C-BE32-E72D297353CC}">
                  <c16:uniqueId val="{00000038-D285-4D54-B9EC-850B629F4F27}"/>
                </c:ext>
              </c:extLst>
            </c:dLbl>
            <c:dLbl>
              <c:idx val="3"/>
              <c:layout>
                <c:manualLayout>
                  <c:x val="2.4985711733547612E-2"/>
                  <c:y val="-7.0628385936437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D285-4D54-B9EC-850B629F4F27}"/>
                </c:ext>
              </c:extLst>
            </c:dLbl>
            <c:dLbl>
              <c:idx val="4"/>
              <c:layout>
                <c:manualLayout>
                  <c:x val="1.8171493469619451E-2"/>
                  <c:y val="-4.90523968784838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D285-4D54-B9EC-850B629F4F27}"/>
                </c:ext>
              </c:extLst>
            </c:dLbl>
            <c:dLbl>
              <c:idx val="5"/>
              <c:layout>
                <c:manualLayout>
                  <c:x val="2.0442930153321891E-2"/>
                  <c:y val="-6.68896321070234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D285-4D54-B9EC-850B629F4F27}"/>
                </c:ext>
              </c:extLst>
            </c:dLbl>
            <c:dLbl>
              <c:idx val="6"/>
              <c:layout>
                <c:manualLayout>
                  <c:x val="1.3911597375060187E-2"/>
                  <c:y val="-4.7205771057758882E-2"/>
                </c:manualLayout>
              </c:layout>
              <c:numFmt formatCode="#,##0" sourceLinked="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D285-4D54-B9EC-850B629F4F27}"/>
                </c:ext>
              </c:extLst>
            </c:dLbl>
            <c:dLbl>
              <c:idx val="7"/>
              <c:layout>
                <c:manualLayout>
                  <c:x val="1.8312995343849572E-2"/>
                  <c:y val="-4.3485177849701302E-2"/>
                </c:manualLayout>
              </c:layout>
              <c:numFmt formatCode="#,##0" sourceLinked="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D285-4D54-B9EC-850B629F4F27}"/>
                </c:ext>
              </c:extLst>
            </c:dLbl>
            <c:numFmt formatCode="#,##0.0" sourceLinked="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'Lower Animas'!$H$27:$I$34</c:f>
              <c:multiLvlStrCache>
                <c:ptCount val="8"/>
                <c:lvl>
                  <c:pt idx="0">
                    <c:v>Background</c:v>
                  </c:pt>
                  <c:pt idx="1">
                    <c:v>Plume                            Aug 8</c:v>
                  </c:pt>
                  <c:pt idx="2">
                    <c:v>PSWA003  12-m        Aug 15</c:v>
                  </c:pt>
                  <c:pt idx="3">
                    <c:v>PSWA001 68-m     Aug 15</c:v>
                  </c:pt>
                  <c:pt idx="4">
                    <c:v>PSWA002 105-m    Aug 15</c:v>
                  </c:pt>
                  <c:pt idx="5">
                    <c:v>PSWB001 18-m      Aug 15</c:v>
                  </c:pt>
                  <c:pt idx="6">
                    <c:v>PSWC001 107-m      Aug 21</c:v>
                  </c:pt>
                  <c:pt idx="7">
                    <c:v>PSWC001 107-m      Aug 26</c:v>
                  </c:pt>
                </c:lvl>
                <c:lvl>
                  <c:pt idx="0">
                    <c:v>Surface Water</c:v>
                  </c:pt>
                  <c:pt idx="2">
                    <c:v>Wells</c:v>
                  </c:pt>
                </c:lvl>
              </c:multiLvlStrCache>
            </c:multiLvlStrRef>
          </c:cat>
          <c:val>
            <c:numRef>
              <c:f>'Lower Animas'!$K$27:$K$34</c:f>
              <c:numCache>
                <c:formatCode>General</c:formatCode>
                <c:ptCount val="8"/>
                <c:pt idx="0" formatCode="0.0">
                  <c:v>0.3</c:v>
                </c:pt>
                <c:pt idx="1">
                  <c:v>48</c:v>
                </c:pt>
                <c:pt idx="2">
                  <c:v>0.6</c:v>
                </c:pt>
                <c:pt idx="3">
                  <c:v>0.64</c:v>
                </c:pt>
                <c:pt idx="4">
                  <c:v>0.5</c:v>
                </c:pt>
                <c:pt idx="5">
                  <c:v>0.5</c:v>
                </c:pt>
                <c:pt idx="6">
                  <c:v>1.6</c:v>
                </c:pt>
                <c:pt idx="7" formatCode="0.0">
                  <c:v>0.98</c:v>
                </c:pt>
              </c:numCache>
            </c:numRef>
          </c:val>
          <c:extLst>
            <c:ext xmlns:c16="http://schemas.microsoft.com/office/drawing/2014/chart" uri="{C3380CC4-5D6E-409C-BE32-E72D297353CC}">
              <c16:uniqueId val="{00000043-D285-4D54-B9EC-850B629F4F27}"/>
            </c:ext>
          </c:extLst>
        </c:ser>
        <c:dLbls>
          <c:showLegendKey val="0"/>
          <c:showVal val="0"/>
          <c:showCatName val="0"/>
          <c:showSerName val="0"/>
          <c:showPercent val="0"/>
          <c:showBubbleSize val="0"/>
        </c:dLbls>
        <c:gapWidth val="55"/>
        <c:overlap val="100"/>
        <c:axId val="246142536"/>
        <c:axId val="246142928"/>
      </c:barChart>
      <c:catAx>
        <c:axId val="246142536"/>
        <c:scaling>
          <c:orientation val="minMax"/>
        </c:scaling>
        <c:delete val="0"/>
        <c:axPos val="b"/>
        <c:numFmt formatCode="General" sourceLinked="1"/>
        <c:majorTickMark val="none"/>
        <c:minorTickMark val="none"/>
        <c:tickLblPos val="nextTo"/>
        <c:spPr>
          <a:solidFill>
            <a:schemeClr val="bg1"/>
          </a:solid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246142928"/>
        <c:crossesAt val="0.1"/>
        <c:auto val="1"/>
        <c:lblAlgn val="ctr"/>
        <c:lblOffset val="100"/>
        <c:noMultiLvlLbl val="0"/>
      </c:catAx>
      <c:valAx>
        <c:axId val="246142928"/>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1.4320954510328268E-2"/>
              <c:y val="0.22874779448555552"/>
            </c:manualLayout>
          </c:layout>
          <c:overlay val="0"/>
          <c:spPr>
            <a:noFill/>
            <a:ln>
              <a:noFill/>
            </a:ln>
            <a:effectLst/>
          </c:spPr>
        </c:title>
        <c:numFmt formatCode="#,##0.0" sourceLinked="0"/>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246142536"/>
        <c:crosses val="autoZero"/>
        <c:crossBetween val="between"/>
      </c:valAx>
    </c:plotArea>
    <c:plotVisOnly val="1"/>
    <c:dispBlanksAs val="gap"/>
    <c:showDLblsOverMax val="0"/>
  </c:chart>
  <c:spPr>
    <a:solidFill>
      <a:sysClr val="window" lastClr="FFFFFF"/>
    </a:solidFill>
    <a:ln w="9525" cap="flat" cmpd="sng" algn="ctr">
      <a:noFill/>
      <a:round/>
    </a:ln>
    <a:effectLst/>
  </c:spPr>
  <c:txPr>
    <a:bodyPr/>
    <a:lstStyle/>
    <a:p>
      <a:pPr>
        <a:defRPr sz="110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Zinc in Animas River and Wells (RK 171-179)</a:t>
            </a:r>
          </a:p>
        </c:rich>
      </c:tx>
      <c:layout>
        <c:manualLayout>
          <c:xMode val="edge"/>
          <c:yMode val="edge"/>
          <c:x val="0.29032146211081417"/>
          <c:y val="3.0265848670756657E-3"/>
        </c:manualLayout>
      </c:layout>
      <c:overlay val="0"/>
      <c:spPr>
        <a:noFill/>
        <a:ln>
          <a:noFill/>
        </a:ln>
        <a:effectLst/>
      </c:spPr>
    </c:title>
    <c:autoTitleDeleted val="0"/>
    <c:plotArea>
      <c:layout>
        <c:manualLayout>
          <c:layoutTarget val="inner"/>
          <c:xMode val="edge"/>
          <c:yMode val="edge"/>
          <c:x val="0.14482197982132966"/>
          <c:y val="0.14759525748936558"/>
          <c:w val="0.83573326147919713"/>
          <c:h val="0.49172348731702237"/>
        </c:manualLayout>
      </c:layout>
      <c:barChart>
        <c:barDir val="col"/>
        <c:grouping val="stacked"/>
        <c:varyColors val="0"/>
        <c:ser>
          <c:idx val="0"/>
          <c:order val="0"/>
          <c:tx>
            <c:strRef>
              <c:f>'Lower Animas'!$J$37</c:f>
              <c:strCache>
                <c:ptCount val="1"/>
                <c:pt idx="0">
                  <c:v>Dissolved </c:v>
                </c:pt>
              </c:strCache>
            </c:strRef>
          </c:tx>
          <c:spPr>
            <a:solidFill>
              <a:schemeClr val="accent1"/>
            </a:solidFill>
            <a:ln>
              <a:noFill/>
            </a:ln>
            <a:effectLst/>
          </c:spPr>
          <c:invertIfNegative val="0"/>
          <c:dPt>
            <c:idx val="0"/>
            <c:invertIfNegative val="0"/>
            <c:bubble3D val="0"/>
            <c:spPr>
              <a:solidFill>
                <a:srgbClr val="C5D9E0"/>
              </a:solidFill>
              <a:ln>
                <a:noFill/>
              </a:ln>
              <a:effectLst/>
            </c:spPr>
            <c:extLst>
              <c:ext xmlns:c16="http://schemas.microsoft.com/office/drawing/2014/chart" uri="{C3380CC4-5D6E-409C-BE32-E72D297353CC}">
                <c16:uniqueId val="{00000022-E297-4095-B36A-F91200782DC9}"/>
              </c:ext>
            </c:extLst>
          </c:dPt>
          <c:dPt>
            <c:idx val="1"/>
            <c:invertIfNegative val="0"/>
            <c:bubble3D val="0"/>
            <c:spPr>
              <a:solidFill>
                <a:srgbClr val="C5D9E0"/>
              </a:solidFill>
              <a:ln w="34925" cap="rnd">
                <a:noFill/>
                <a:round/>
              </a:ln>
              <a:effectLst/>
            </c:spPr>
            <c:extLst>
              <c:ext xmlns:c16="http://schemas.microsoft.com/office/drawing/2014/chart" uri="{C3380CC4-5D6E-409C-BE32-E72D297353CC}">
                <c16:uniqueId val="{00000024-E297-4095-B36A-F91200782DC9}"/>
              </c:ext>
            </c:extLst>
          </c:dPt>
          <c:dPt>
            <c:idx val="2"/>
            <c:invertIfNegative val="0"/>
            <c:bubble3D val="0"/>
            <c:spPr>
              <a:solidFill>
                <a:srgbClr val="943C42"/>
              </a:solidFill>
              <a:ln w="34925" cap="rnd">
                <a:noFill/>
                <a:round/>
              </a:ln>
              <a:effectLst/>
            </c:spPr>
            <c:extLst>
              <c:ext xmlns:c16="http://schemas.microsoft.com/office/drawing/2014/chart" uri="{C3380CC4-5D6E-409C-BE32-E72D297353CC}">
                <c16:uniqueId val="{00000026-E297-4095-B36A-F91200782DC9}"/>
              </c:ext>
            </c:extLst>
          </c:dPt>
          <c:dPt>
            <c:idx val="3"/>
            <c:invertIfNegative val="0"/>
            <c:bubble3D val="0"/>
            <c:spPr>
              <a:solidFill>
                <a:srgbClr val="943C42"/>
              </a:solidFill>
              <a:ln w="34925" cap="rnd">
                <a:noFill/>
                <a:round/>
              </a:ln>
              <a:effectLst/>
            </c:spPr>
            <c:extLst>
              <c:ext xmlns:c16="http://schemas.microsoft.com/office/drawing/2014/chart" uri="{C3380CC4-5D6E-409C-BE32-E72D297353CC}">
                <c16:uniqueId val="{00000028-E297-4095-B36A-F91200782DC9}"/>
              </c:ext>
            </c:extLst>
          </c:dPt>
          <c:dPt>
            <c:idx val="4"/>
            <c:invertIfNegative val="0"/>
            <c:bubble3D val="0"/>
            <c:spPr>
              <a:solidFill>
                <a:srgbClr val="943C42"/>
              </a:solidFill>
              <a:ln>
                <a:noFill/>
              </a:ln>
              <a:effectLst/>
            </c:spPr>
            <c:extLst>
              <c:ext xmlns:c16="http://schemas.microsoft.com/office/drawing/2014/chart" uri="{C3380CC4-5D6E-409C-BE32-E72D297353CC}">
                <c16:uniqueId val="{0000002A-E297-4095-B36A-F91200782DC9}"/>
              </c:ext>
            </c:extLst>
          </c:dPt>
          <c:dPt>
            <c:idx val="5"/>
            <c:invertIfNegative val="0"/>
            <c:bubble3D val="0"/>
            <c:spPr>
              <a:solidFill>
                <a:srgbClr val="943C42"/>
              </a:solidFill>
              <a:ln>
                <a:noFill/>
              </a:ln>
              <a:effectLst/>
            </c:spPr>
            <c:extLst>
              <c:ext xmlns:c16="http://schemas.microsoft.com/office/drawing/2014/chart" uri="{C3380CC4-5D6E-409C-BE32-E72D297353CC}">
                <c16:uniqueId val="{0000002C-E297-4095-B36A-F91200782DC9}"/>
              </c:ext>
            </c:extLst>
          </c:dPt>
          <c:dPt>
            <c:idx val="6"/>
            <c:invertIfNegative val="0"/>
            <c:bubble3D val="0"/>
            <c:spPr>
              <a:solidFill>
                <a:srgbClr val="943C42"/>
              </a:solidFill>
              <a:ln>
                <a:noFill/>
              </a:ln>
              <a:effectLst/>
            </c:spPr>
            <c:extLst>
              <c:ext xmlns:c16="http://schemas.microsoft.com/office/drawing/2014/chart" uri="{C3380CC4-5D6E-409C-BE32-E72D297353CC}">
                <c16:uniqueId val="{0000002E-E297-4095-B36A-F91200782DC9}"/>
              </c:ext>
            </c:extLst>
          </c:dPt>
          <c:dPt>
            <c:idx val="7"/>
            <c:invertIfNegative val="0"/>
            <c:bubble3D val="0"/>
            <c:spPr>
              <a:solidFill>
                <a:srgbClr val="943C42"/>
              </a:solidFill>
              <a:ln>
                <a:noFill/>
              </a:ln>
              <a:effectLst/>
            </c:spPr>
            <c:extLst>
              <c:ext xmlns:c16="http://schemas.microsoft.com/office/drawing/2014/chart" uri="{C3380CC4-5D6E-409C-BE32-E72D297353CC}">
                <c16:uniqueId val="{00000030-E297-4095-B36A-F91200782DC9}"/>
              </c:ext>
            </c:extLst>
          </c:dPt>
          <c:dLbls>
            <c:dLbl>
              <c:idx val="0"/>
              <c:layout>
                <c:manualLayout>
                  <c:x val="-2.2887792194193245E-17"/>
                  <c:y val="-3.6921368133688817E-3"/>
                </c:manualLayout>
              </c:layout>
              <c:numFmt formatCode="#,##0"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E297-4095-B36A-F91200782DC9}"/>
                </c:ext>
              </c:extLst>
            </c:dLbl>
            <c:dLbl>
              <c:idx val="1"/>
              <c:layout>
                <c:manualLayout>
                  <c:x val="5.5070925123123652E-3"/>
                  <c:y val="2.1602832974577874E-3"/>
                </c:manualLayout>
              </c:layout>
              <c:tx>
                <c:rich>
                  <a:bodyPr/>
                  <a:lstStyle/>
                  <a:p>
                    <a:fld id="{373CD4A5-2CD7-4F12-9F6E-9CAF7ECFD614}" type="VALUE">
                      <a:rPr lang="en-US">
                        <a:solidFill>
                          <a:schemeClr val="tx1"/>
                        </a:solidFill>
                      </a:rPr>
                      <a:pPr/>
                      <a:t>[VALUE]</a:t>
                    </a:fld>
                    <a:endParaRPr lang="en-US"/>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24-E297-4095-B36A-F91200782DC9}"/>
                </c:ext>
              </c:extLst>
            </c:dLbl>
            <c:dLbl>
              <c:idx val="4"/>
              <c:layout>
                <c:manualLayout>
                  <c:x val="-1.2881854061222878E-3"/>
                  <c:y val="-1.8176255575415036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E297-4095-B36A-F91200782DC9}"/>
                </c:ext>
              </c:extLst>
            </c:dLbl>
            <c:numFmt formatCode="#,##0" sourceLinked="0"/>
            <c:spPr>
              <a:noFill/>
              <a:ln>
                <a:noFill/>
              </a:ln>
              <a:effectLst/>
            </c:spPr>
            <c:txPr>
              <a:bodyPr rot="0" spcFirstLastPara="1" vertOverflow="ellipsis" vert="horz" wrap="square" anchor="ctr" anchorCtr="1"/>
              <a:lstStyle/>
              <a:p>
                <a:pPr>
                  <a:defRPr sz="1050" b="1"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'Lower Animas'!$H$38:$I$45</c:f>
              <c:multiLvlStrCache>
                <c:ptCount val="8"/>
                <c:lvl>
                  <c:pt idx="0">
                    <c:v>Background</c:v>
                  </c:pt>
                  <c:pt idx="1">
                    <c:v>Plume                            Aug 8</c:v>
                  </c:pt>
                  <c:pt idx="2">
                    <c:v>PSWA003  12-m        Aug 15</c:v>
                  </c:pt>
                  <c:pt idx="3">
                    <c:v>PSWA001 68-m     Aug 15</c:v>
                  </c:pt>
                  <c:pt idx="4">
                    <c:v>PSWA002 105-m    Aug 15</c:v>
                  </c:pt>
                  <c:pt idx="5">
                    <c:v>PSWB001 18-m      Aug 15</c:v>
                  </c:pt>
                  <c:pt idx="6">
                    <c:v>PSWC001 107-m      Aug 21</c:v>
                  </c:pt>
                  <c:pt idx="7">
                    <c:v>PSWC001 107-m      Aug 26</c:v>
                  </c:pt>
                </c:lvl>
                <c:lvl>
                  <c:pt idx="0">
                    <c:v>Surface Water</c:v>
                  </c:pt>
                  <c:pt idx="2">
                    <c:v>Wells</c:v>
                  </c:pt>
                </c:lvl>
              </c:multiLvlStrCache>
            </c:multiLvlStrRef>
          </c:cat>
          <c:val>
            <c:numRef>
              <c:f>'Lower Animas'!$J$38:$J$45</c:f>
              <c:numCache>
                <c:formatCode>General</c:formatCode>
                <c:ptCount val="8"/>
                <c:pt idx="0" formatCode="0.0">
                  <c:v>2</c:v>
                </c:pt>
                <c:pt idx="1">
                  <c:v>2.8</c:v>
                </c:pt>
                <c:pt idx="2">
                  <c:v>190</c:v>
                </c:pt>
                <c:pt idx="3">
                  <c:v>77</c:v>
                </c:pt>
                <c:pt idx="4">
                  <c:v>140</c:v>
                </c:pt>
                <c:pt idx="5">
                  <c:v>73</c:v>
                </c:pt>
                <c:pt idx="6">
                  <c:v>4.5999999999999996</c:v>
                </c:pt>
                <c:pt idx="7" formatCode="0.0">
                  <c:v>3.1</c:v>
                </c:pt>
              </c:numCache>
            </c:numRef>
          </c:val>
          <c:extLst>
            <c:ext xmlns:c16="http://schemas.microsoft.com/office/drawing/2014/chart" uri="{C3380CC4-5D6E-409C-BE32-E72D297353CC}">
              <c16:uniqueId val="{00000031-E297-4095-B36A-F91200782DC9}"/>
            </c:ext>
          </c:extLst>
        </c:ser>
        <c:ser>
          <c:idx val="1"/>
          <c:order val="1"/>
          <c:tx>
            <c:strRef>
              <c:f>'Lower Animas'!$K$37</c:f>
              <c:strCache>
                <c:ptCount val="1"/>
                <c:pt idx="0">
                  <c:v>Colloidal</c:v>
                </c:pt>
              </c:strCache>
            </c:strRef>
          </c:tx>
          <c:spPr>
            <a:pattFill prst="lgConfetti">
              <a:fgClr>
                <a:srgbClr val="C5D9E0"/>
              </a:fgClr>
              <a:bgClr>
                <a:schemeClr val="bg1"/>
              </a:bgClr>
            </a:pattFill>
            <a:ln>
              <a:noFill/>
            </a:ln>
            <a:effectLst/>
          </c:spPr>
          <c:invertIfNegative val="0"/>
          <c:dPt>
            <c:idx val="0"/>
            <c:invertIfNegative val="0"/>
            <c:bubble3D val="0"/>
            <c:spPr>
              <a:pattFill prst="lgConfetti">
                <a:fgClr>
                  <a:srgbClr val="98BBC8"/>
                </a:fgClr>
                <a:bgClr>
                  <a:schemeClr val="bg1"/>
                </a:bgClr>
              </a:pattFill>
              <a:ln>
                <a:noFill/>
              </a:ln>
              <a:effectLst/>
            </c:spPr>
            <c:extLst>
              <c:ext xmlns:c16="http://schemas.microsoft.com/office/drawing/2014/chart" uri="{C3380CC4-5D6E-409C-BE32-E72D297353CC}">
                <c16:uniqueId val="{00000034-E297-4095-B36A-F91200782DC9}"/>
              </c:ext>
            </c:extLst>
          </c:dPt>
          <c:dPt>
            <c:idx val="1"/>
            <c:invertIfNegative val="0"/>
            <c:bubble3D val="0"/>
            <c:spPr>
              <a:pattFill prst="lgConfetti">
                <a:fgClr>
                  <a:srgbClr val="98BBC8"/>
                </a:fgClr>
                <a:bgClr>
                  <a:schemeClr val="bg1"/>
                </a:bgClr>
              </a:pattFill>
              <a:ln>
                <a:noFill/>
              </a:ln>
              <a:effectLst/>
            </c:spPr>
            <c:extLst>
              <c:ext xmlns:c16="http://schemas.microsoft.com/office/drawing/2014/chart" uri="{C3380CC4-5D6E-409C-BE32-E72D297353CC}">
                <c16:uniqueId val="{00000036-E297-4095-B36A-F91200782DC9}"/>
              </c:ext>
            </c:extLst>
          </c:dPt>
          <c:dPt>
            <c:idx val="2"/>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8-E297-4095-B36A-F91200782DC9}"/>
              </c:ext>
            </c:extLst>
          </c:dPt>
          <c:dPt>
            <c:idx val="3"/>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A-E297-4095-B36A-F91200782DC9}"/>
              </c:ext>
            </c:extLst>
          </c:dPt>
          <c:dPt>
            <c:idx val="4"/>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C-E297-4095-B36A-F91200782DC9}"/>
              </c:ext>
            </c:extLst>
          </c:dPt>
          <c:dPt>
            <c:idx val="5"/>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3E-E297-4095-B36A-F91200782DC9}"/>
              </c:ext>
            </c:extLst>
          </c:dPt>
          <c:dPt>
            <c:idx val="6"/>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40-E297-4095-B36A-F91200782DC9}"/>
              </c:ext>
            </c:extLst>
          </c:dPt>
          <c:dPt>
            <c:idx val="7"/>
            <c:invertIfNegative val="0"/>
            <c:bubble3D val="0"/>
            <c:spPr>
              <a:pattFill prst="lgConfetti">
                <a:fgClr>
                  <a:srgbClr val="943C42"/>
                </a:fgClr>
                <a:bgClr>
                  <a:schemeClr val="bg1"/>
                </a:bgClr>
              </a:pattFill>
              <a:ln>
                <a:noFill/>
              </a:ln>
              <a:effectLst/>
            </c:spPr>
            <c:extLst>
              <c:ext xmlns:c16="http://schemas.microsoft.com/office/drawing/2014/chart" uri="{C3380CC4-5D6E-409C-BE32-E72D297353CC}">
                <c16:uniqueId val="{00000042-E297-4095-B36A-F91200782DC9}"/>
              </c:ext>
            </c:extLst>
          </c:dPt>
          <c:dLbls>
            <c:dLbl>
              <c:idx val="0"/>
              <c:layout>
                <c:manualLayout>
                  <c:x val="-9.9875156054931562E-3"/>
                  <c:y val="-5.1961330242981982E-2"/>
                </c:manualLayout>
              </c:layout>
              <c:numFmt formatCode="#,##0.0" sourceLinked="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E297-4095-B36A-F91200782DC9}"/>
                </c:ext>
              </c:extLst>
            </c:dLbl>
            <c:dLbl>
              <c:idx val="1"/>
              <c:layout>
                <c:manualLayout>
                  <c:x val="-9.0032507404464342E-3"/>
                  <c:y val="-0.1785611001078852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E297-4095-B36A-F91200782DC9}"/>
                </c:ext>
              </c:extLst>
            </c:dLbl>
            <c:dLbl>
              <c:idx val="2"/>
              <c:layout>
                <c:manualLayout>
                  <c:x val="-4.1244238965542197E-2"/>
                  <c:y val="-7.282611145999387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E297-4095-B36A-F91200782DC9}"/>
                </c:ext>
              </c:extLst>
            </c:dLbl>
            <c:dLbl>
              <c:idx val="3"/>
              <c:layout>
                <c:manualLayout>
                  <c:x val="-1.1409163742172677E-2"/>
                  <c:y val="-9.224138265289234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E297-4095-B36A-F91200782DC9}"/>
                </c:ext>
              </c:extLst>
            </c:dLbl>
            <c:dLbl>
              <c:idx val="4"/>
              <c:layout>
                <c:manualLayout>
                  <c:x val="-1.1790969948981189E-2"/>
                  <c:y val="-5.66281744726274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E297-4095-B36A-F91200782DC9}"/>
                </c:ext>
              </c:extLst>
            </c:dLbl>
            <c:dLbl>
              <c:idx val="5"/>
              <c:layout>
                <c:manualLayout>
                  <c:x val="-7.0227176659097392E-3"/>
                  <c:y val="-5.552611085477485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E297-4095-B36A-F91200782DC9}"/>
                </c:ext>
              </c:extLst>
            </c:dLbl>
            <c:dLbl>
              <c:idx val="6"/>
              <c:layout>
                <c:manualLayout>
                  <c:x val="-1.3554120341698951E-2"/>
                  <c:y val="-5.85695363369314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E297-4095-B36A-F91200782DC9}"/>
                </c:ext>
              </c:extLst>
            </c:dLbl>
            <c:dLbl>
              <c:idx val="7"/>
              <c:layout>
                <c:manualLayout>
                  <c:x val="8.3478329253787095E-4"/>
                  <c:y val="-5.106088908945095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E297-4095-B36A-F91200782DC9}"/>
                </c:ext>
              </c:extLst>
            </c:dLbl>
            <c:numFmt formatCode="#,##0" sourceLinked="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'Lower Animas'!$H$38:$I$45</c:f>
              <c:multiLvlStrCache>
                <c:ptCount val="8"/>
                <c:lvl>
                  <c:pt idx="0">
                    <c:v>Background</c:v>
                  </c:pt>
                  <c:pt idx="1">
                    <c:v>Plume                            Aug 8</c:v>
                  </c:pt>
                  <c:pt idx="2">
                    <c:v>PSWA003  12-m        Aug 15</c:v>
                  </c:pt>
                  <c:pt idx="3">
                    <c:v>PSWA001 68-m     Aug 15</c:v>
                  </c:pt>
                  <c:pt idx="4">
                    <c:v>PSWA002 105-m    Aug 15</c:v>
                  </c:pt>
                  <c:pt idx="5">
                    <c:v>PSWB001 18-m      Aug 15</c:v>
                  </c:pt>
                  <c:pt idx="6">
                    <c:v>PSWC001 107-m      Aug 21</c:v>
                  </c:pt>
                  <c:pt idx="7">
                    <c:v>PSWC001 107-m      Aug 26</c:v>
                  </c:pt>
                </c:lvl>
                <c:lvl>
                  <c:pt idx="0">
                    <c:v>Surface Water</c:v>
                  </c:pt>
                  <c:pt idx="2">
                    <c:v>Wells</c:v>
                  </c:pt>
                </c:lvl>
              </c:multiLvlStrCache>
            </c:multiLvlStrRef>
          </c:cat>
          <c:val>
            <c:numRef>
              <c:f>'Lower Animas'!$K$38:$K$45</c:f>
              <c:numCache>
                <c:formatCode>General</c:formatCode>
                <c:ptCount val="8"/>
                <c:pt idx="0" formatCode="0.0">
                  <c:v>0.3</c:v>
                </c:pt>
                <c:pt idx="1">
                  <c:v>177</c:v>
                </c:pt>
                <c:pt idx="2">
                  <c:v>740</c:v>
                </c:pt>
                <c:pt idx="3">
                  <c:v>233</c:v>
                </c:pt>
                <c:pt idx="4">
                  <c:v>60</c:v>
                </c:pt>
                <c:pt idx="5">
                  <c:v>1</c:v>
                </c:pt>
                <c:pt idx="6">
                  <c:v>0.6</c:v>
                </c:pt>
                <c:pt idx="7" formatCode="0.0">
                  <c:v>2.2000000000000002</c:v>
                </c:pt>
              </c:numCache>
            </c:numRef>
          </c:val>
          <c:extLst>
            <c:ext xmlns:c16="http://schemas.microsoft.com/office/drawing/2014/chart" uri="{C3380CC4-5D6E-409C-BE32-E72D297353CC}">
              <c16:uniqueId val="{00000043-E297-4095-B36A-F91200782DC9}"/>
            </c:ext>
          </c:extLst>
        </c:ser>
        <c:dLbls>
          <c:showLegendKey val="0"/>
          <c:showVal val="0"/>
          <c:showCatName val="0"/>
          <c:showSerName val="0"/>
          <c:showPercent val="0"/>
          <c:showBubbleSize val="0"/>
        </c:dLbls>
        <c:gapWidth val="55"/>
        <c:overlap val="100"/>
        <c:axId val="249196936"/>
        <c:axId val="249197328"/>
      </c:barChart>
      <c:catAx>
        <c:axId val="249196936"/>
        <c:scaling>
          <c:orientation val="minMax"/>
        </c:scaling>
        <c:delete val="0"/>
        <c:axPos val="b"/>
        <c:numFmt formatCode="General" sourceLinked="1"/>
        <c:majorTickMark val="none"/>
        <c:minorTickMark val="none"/>
        <c:tickLblPos val="nextTo"/>
        <c:spPr>
          <a:solidFill>
            <a:schemeClr val="bg1"/>
          </a:solid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249197328"/>
        <c:crossesAt val="1"/>
        <c:auto val="1"/>
        <c:lblAlgn val="ctr"/>
        <c:lblOffset val="100"/>
        <c:noMultiLvlLbl val="0"/>
      </c:catAx>
      <c:valAx>
        <c:axId val="249197328"/>
        <c:scaling>
          <c:logBase val="10"/>
          <c:orientation val="minMax"/>
          <c:max val="10000"/>
          <c:min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1.8364839226557355E-3"/>
              <c:y val="0.27420237586424007"/>
            </c:manualLayout>
          </c:layout>
          <c:overlay val="0"/>
          <c:spPr>
            <a:noFill/>
            <a:ln>
              <a:noFill/>
            </a:ln>
            <a:effectLst/>
          </c:spPr>
        </c:title>
        <c:numFmt formatCode="#,##0" sourceLinked="0"/>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249196936"/>
        <c:crosses val="autoZero"/>
        <c:crossBetween val="between"/>
      </c:valAx>
    </c:plotArea>
    <c:plotVisOnly val="1"/>
    <c:dispBlanksAs val="gap"/>
    <c:showDLblsOverMax val="0"/>
  </c:chart>
  <c:spPr>
    <a:solidFill>
      <a:sysClr val="window" lastClr="FFFFFF"/>
    </a:solidFill>
    <a:ln w="9525" cap="flat" cmpd="sng" algn="ctr">
      <a:noFill/>
      <a:round/>
    </a:ln>
    <a:effectLst/>
  </c:spPr>
  <c:txPr>
    <a:bodyPr/>
    <a:lstStyle/>
    <a:p>
      <a:pPr>
        <a:defRPr sz="110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sz="1200" b="1"/>
              <a:t>Cadmium near RK 163</a:t>
            </a:r>
          </a:p>
        </c:rich>
      </c:tx>
      <c:layout>
        <c:manualLayout>
          <c:xMode val="edge"/>
          <c:yMode val="edge"/>
          <c:x val="0.39327842598870871"/>
          <c:y val="4.707437643914142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2690110489445047"/>
          <c:y val="0.1475951582001617"/>
          <c:w val="0.85854697851677031"/>
          <c:h val="0.56966233515289122"/>
        </c:manualLayout>
      </c:layout>
      <c:barChart>
        <c:barDir val="col"/>
        <c:grouping val="stacked"/>
        <c:varyColors val="0"/>
        <c:ser>
          <c:idx val="0"/>
          <c:order val="0"/>
          <c:tx>
            <c:strRef>
              <c:f>'Lower Animas'!$J$48</c:f>
              <c:strCache>
                <c:ptCount val="1"/>
                <c:pt idx="0">
                  <c:v>Dissolved </c:v>
                </c:pt>
              </c:strCache>
            </c:strRef>
          </c:tx>
          <c:spPr>
            <a:solidFill>
              <a:schemeClr val="accent1"/>
            </a:solidFill>
            <a:ln>
              <a:noFill/>
            </a:ln>
            <a:effectLst/>
          </c:spPr>
          <c:invertIfNegative val="0"/>
          <c:dPt>
            <c:idx val="0"/>
            <c:invertIfNegative val="0"/>
            <c:bubble3D val="0"/>
            <c:spPr>
              <a:solidFill>
                <a:srgbClr val="C5D9E0"/>
              </a:solidFill>
              <a:ln>
                <a:noFill/>
              </a:ln>
              <a:effectLst/>
            </c:spPr>
            <c:extLst>
              <c:ext xmlns:c16="http://schemas.microsoft.com/office/drawing/2014/chart" uri="{C3380CC4-5D6E-409C-BE32-E72D297353CC}">
                <c16:uniqueId val="{00000001-5944-4DD5-BF4C-37EE07D11565}"/>
              </c:ext>
            </c:extLst>
          </c:dPt>
          <c:dPt>
            <c:idx val="1"/>
            <c:invertIfNegative val="0"/>
            <c:bubble3D val="0"/>
            <c:spPr>
              <a:solidFill>
                <a:srgbClr val="C5D9E0"/>
              </a:solidFill>
              <a:ln w="34925" cap="rnd">
                <a:noFill/>
                <a:round/>
              </a:ln>
              <a:effectLst/>
            </c:spPr>
            <c:extLst>
              <c:ext xmlns:c16="http://schemas.microsoft.com/office/drawing/2014/chart" uri="{C3380CC4-5D6E-409C-BE32-E72D297353CC}">
                <c16:uniqueId val="{00000003-5944-4DD5-BF4C-37EE07D11565}"/>
              </c:ext>
            </c:extLst>
          </c:dPt>
          <c:dPt>
            <c:idx val="2"/>
            <c:invertIfNegative val="0"/>
            <c:bubble3D val="0"/>
            <c:spPr>
              <a:solidFill>
                <a:srgbClr val="943C42"/>
              </a:solidFill>
              <a:ln w="34925" cap="rnd">
                <a:noFill/>
                <a:round/>
              </a:ln>
              <a:effectLst/>
            </c:spPr>
            <c:extLst>
              <c:ext xmlns:c16="http://schemas.microsoft.com/office/drawing/2014/chart" uri="{C3380CC4-5D6E-409C-BE32-E72D297353CC}">
                <c16:uniqueId val="{00000005-5944-4DD5-BF4C-37EE07D11565}"/>
              </c:ext>
            </c:extLst>
          </c:dPt>
          <c:dPt>
            <c:idx val="3"/>
            <c:invertIfNegative val="0"/>
            <c:bubble3D val="0"/>
            <c:spPr>
              <a:solidFill>
                <a:srgbClr val="943C42"/>
              </a:solidFill>
              <a:ln w="34925" cap="rnd">
                <a:noFill/>
                <a:round/>
              </a:ln>
              <a:effectLst/>
            </c:spPr>
            <c:extLst>
              <c:ext xmlns:c16="http://schemas.microsoft.com/office/drawing/2014/chart" uri="{C3380CC4-5D6E-409C-BE32-E72D297353CC}">
                <c16:uniqueId val="{00000007-5944-4DD5-BF4C-37EE07D11565}"/>
              </c:ext>
            </c:extLst>
          </c:dPt>
          <c:dPt>
            <c:idx val="4"/>
            <c:invertIfNegative val="0"/>
            <c:bubble3D val="0"/>
            <c:spPr>
              <a:solidFill>
                <a:srgbClr val="943C42"/>
              </a:solidFill>
              <a:ln>
                <a:noFill/>
              </a:ln>
              <a:effectLst/>
            </c:spPr>
            <c:extLst>
              <c:ext xmlns:c16="http://schemas.microsoft.com/office/drawing/2014/chart" uri="{C3380CC4-5D6E-409C-BE32-E72D297353CC}">
                <c16:uniqueId val="{00000009-5944-4DD5-BF4C-37EE07D11565}"/>
              </c:ext>
            </c:extLst>
          </c:dPt>
          <c:dPt>
            <c:idx val="5"/>
            <c:invertIfNegative val="0"/>
            <c:bubble3D val="0"/>
            <c:spPr>
              <a:solidFill>
                <a:srgbClr val="943C42"/>
              </a:solidFill>
              <a:ln>
                <a:noFill/>
              </a:ln>
              <a:effectLst/>
            </c:spPr>
            <c:extLst>
              <c:ext xmlns:c16="http://schemas.microsoft.com/office/drawing/2014/chart" uri="{C3380CC4-5D6E-409C-BE32-E72D297353CC}">
                <c16:uniqueId val="{0000000B-5944-4DD5-BF4C-37EE07D11565}"/>
              </c:ext>
            </c:extLst>
          </c:dPt>
          <c:dPt>
            <c:idx val="6"/>
            <c:invertIfNegative val="0"/>
            <c:bubble3D val="0"/>
            <c:spPr>
              <a:solidFill>
                <a:srgbClr val="943C42"/>
              </a:solidFill>
              <a:ln>
                <a:noFill/>
              </a:ln>
              <a:effectLst/>
            </c:spPr>
            <c:extLst>
              <c:ext xmlns:c16="http://schemas.microsoft.com/office/drawing/2014/chart" uri="{C3380CC4-5D6E-409C-BE32-E72D297353CC}">
                <c16:uniqueId val="{0000000D-5944-4DD5-BF4C-37EE07D11565}"/>
              </c:ext>
            </c:extLst>
          </c:dPt>
          <c:dPt>
            <c:idx val="7"/>
            <c:invertIfNegative val="0"/>
            <c:bubble3D val="0"/>
            <c:spPr>
              <a:solidFill>
                <a:srgbClr val="943C42"/>
              </a:solidFill>
              <a:ln>
                <a:noFill/>
              </a:ln>
              <a:effectLst/>
            </c:spPr>
            <c:extLst>
              <c:ext xmlns:c16="http://schemas.microsoft.com/office/drawing/2014/chart" uri="{C3380CC4-5D6E-409C-BE32-E72D297353CC}">
                <c16:uniqueId val="{0000000F-5944-4DD5-BF4C-37EE07D11565}"/>
              </c:ext>
            </c:extLst>
          </c:dPt>
          <c:dLbls>
            <c:dLbl>
              <c:idx val="0"/>
              <c:numFmt formatCode="#,##0.0"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Gill Sans MT" panose="020B0502020104020203" pitchFamily="34" charset="0"/>
                      <a:ea typeface="+mn-ea"/>
                      <a:cs typeface="+mn-cs"/>
                    </a:defRPr>
                  </a:pPr>
                  <a:endParaRPr lang="en-US"/>
                </a:p>
              </c:txPr>
              <c:dLblPos val="inEnd"/>
              <c:showLegendKey val="0"/>
              <c:showVal val="1"/>
              <c:showCatName val="0"/>
              <c:showSerName val="0"/>
              <c:showPercent val="0"/>
              <c:showBubbleSize val="0"/>
              <c:extLst>
                <c:ext xmlns:c16="http://schemas.microsoft.com/office/drawing/2014/chart" uri="{C3380CC4-5D6E-409C-BE32-E72D297353CC}">
                  <c16:uniqueId val="{00000001-5944-4DD5-BF4C-37EE07D11565}"/>
                </c:ext>
              </c:extLst>
            </c:dLbl>
            <c:dLbl>
              <c:idx val="1"/>
              <c:layout>
                <c:manualLayout>
                  <c:x val="4.111090855392973E-3"/>
                  <c:y val="-3.4347455034378443E-2"/>
                </c:manualLayout>
              </c:layout>
              <c:tx>
                <c:rich>
                  <a:bodyPr/>
                  <a:lstStyle/>
                  <a:p>
                    <a:fld id="{373CD4A5-2CD7-4F12-9F6E-9CAF7ECFD614}" type="VALUE">
                      <a:rPr lang="en-US">
                        <a:solidFill>
                          <a:schemeClr val="tx1"/>
                        </a:solidFill>
                      </a:rPr>
                      <a:pPr/>
                      <a:t>[VALUE]</a:t>
                    </a:fld>
                    <a:endParaRPr lang="en-US"/>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5944-4DD5-BF4C-37EE07D11565}"/>
                </c:ext>
              </c:extLst>
            </c:dLbl>
            <c:dLbl>
              <c:idx val="4"/>
              <c:layout>
                <c:manualLayout>
                  <c:x val="-1.2881854061222878E-3"/>
                  <c:y val="-1.8176255575415036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944-4DD5-BF4C-37EE07D11565}"/>
                </c:ext>
              </c:extLst>
            </c:dLbl>
            <c:numFmt formatCode="#,##0.0" sourceLinked="0"/>
            <c:spPr>
              <a:noFill/>
              <a:ln>
                <a:noFill/>
              </a:ln>
              <a:effectLst/>
            </c:spPr>
            <c:txPr>
              <a:bodyPr rot="0" spcFirstLastPara="1" vertOverflow="ellipsis" vert="horz" wrap="square" anchor="ctr" anchorCtr="1"/>
              <a:lstStyle/>
              <a:p>
                <a:pPr>
                  <a:defRPr sz="1050" b="1" i="0" u="none" strike="noStrike" kern="1200" baseline="0">
                    <a:solidFill>
                      <a:schemeClr val="bg1"/>
                    </a:solidFill>
                    <a:latin typeface="Gill Sans MT" panose="020B0502020104020203" pitchFamily="34" charset="0"/>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'Lower Animas'!$H$49:$I$56</c:f>
              <c:multiLvlStrCache>
                <c:ptCount val="8"/>
                <c:lvl>
                  <c:pt idx="0">
                    <c:v>Background</c:v>
                  </c:pt>
                  <c:pt idx="1">
                    <c:v>Plume                            Aug 8</c:v>
                  </c:pt>
                  <c:pt idx="2">
                    <c:v>PSWA003  12-m        Aug 15</c:v>
                  </c:pt>
                  <c:pt idx="3">
                    <c:v>PSWA001 68-m     Aug 15</c:v>
                  </c:pt>
                  <c:pt idx="4">
                    <c:v>PSWA002 105-m    Aug 15</c:v>
                  </c:pt>
                  <c:pt idx="5">
                    <c:v>PSWB001 18-m      Aug 15</c:v>
                  </c:pt>
                  <c:pt idx="6">
                    <c:v>PSWC001 107-m      Aug 21</c:v>
                  </c:pt>
                  <c:pt idx="7">
                    <c:v>PSWC001 107-m      Aug 26</c:v>
                  </c:pt>
                </c:lvl>
                <c:lvl>
                  <c:pt idx="0">
                    <c:v>Surface Water</c:v>
                  </c:pt>
                  <c:pt idx="2">
                    <c:v>Wells</c:v>
                  </c:pt>
                </c:lvl>
              </c:multiLvlStrCache>
            </c:multiLvlStrRef>
          </c:cat>
          <c:val>
            <c:numRef>
              <c:f>'Lower Animas'!$J$49:$J$56</c:f>
              <c:numCache>
                <c:formatCode>General</c:formatCode>
                <c:ptCount val="8"/>
                <c:pt idx="0" formatCode="0.0">
                  <c:v>0.04</c:v>
                </c:pt>
                <c:pt idx="1">
                  <c:v>0.04</c:v>
                </c:pt>
                <c:pt idx="2">
                  <c:v>0.25</c:v>
                </c:pt>
                <c:pt idx="3">
                  <c:v>0.25</c:v>
                </c:pt>
                <c:pt idx="4">
                  <c:v>0.25</c:v>
                </c:pt>
                <c:pt idx="5">
                  <c:v>0.25</c:v>
                </c:pt>
                <c:pt idx="6">
                  <c:v>0.27</c:v>
                </c:pt>
                <c:pt idx="7" formatCode="0.0">
                  <c:v>0.25</c:v>
                </c:pt>
              </c:numCache>
            </c:numRef>
          </c:val>
          <c:extLst>
            <c:ext xmlns:c16="http://schemas.microsoft.com/office/drawing/2014/chart" uri="{C3380CC4-5D6E-409C-BE32-E72D297353CC}">
              <c16:uniqueId val="{00000010-5944-4DD5-BF4C-37EE07D11565}"/>
            </c:ext>
          </c:extLst>
        </c:ser>
        <c:ser>
          <c:idx val="1"/>
          <c:order val="1"/>
          <c:tx>
            <c:strRef>
              <c:f>'Lower Animas'!$K$48</c:f>
              <c:strCache>
                <c:ptCount val="1"/>
                <c:pt idx="0">
                  <c:v>Colloidal</c:v>
                </c:pt>
              </c:strCache>
            </c:strRef>
          </c:tx>
          <c:spPr>
            <a:pattFill prst="lgConfetti">
              <a:fgClr>
                <a:srgbClr val="C5D9E0"/>
              </a:fgClr>
              <a:bgClr>
                <a:schemeClr val="bg1"/>
              </a:bgClr>
            </a:pattFill>
            <a:ln>
              <a:noFill/>
            </a:ln>
            <a:effectLst/>
          </c:spPr>
          <c:invertIfNegative val="0"/>
          <c:dPt>
            <c:idx val="0"/>
            <c:invertIfNegative val="0"/>
            <c:bubble3D val="0"/>
            <c:spPr>
              <a:pattFill prst="lgConfetti">
                <a:fgClr>
                  <a:srgbClr val="98BBC8"/>
                </a:fgClr>
                <a:bgClr>
                  <a:schemeClr val="bg1"/>
                </a:bgClr>
              </a:pattFill>
              <a:ln>
                <a:noFill/>
              </a:ln>
              <a:effectLst/>
            </c:spPr>
            <c:extLst>
              <c:ext xmlns:c16="http://schemas.microsoft.com/office/drawing/2014/chart" uri="{C3380CC4-5D6E-409C-BE32-E72D297353CC}">
                <c16:uniqueId val="{00000012-5944-4DD5-BF4C-37EE07D11565}"/>
              </c:ext>
            </c:extLst>
          </c:dPt>
          <c:dPt>
            <c:idx val="1"/>
            <c:invertIfNegative val="0"/>
            <c:bubble3D val="0"/>
            <c:spPr>
              <a:pattFill prst="lgConfetti">
                <a:fgClr>
                  <a:srgbClr val="98BBC8"/>
                </a:fgClr>
                <a:bgClr>
                  <a:schemeClr val="bg1"/>
                </a:bgClr>
              </a:pattFill>
              <a:ln>
                <a:noFill/>
              </a:ln>
              <a:effectLst/>
            </c:spPr>
            <c:extLst>
              <c:ext xmlns:c16="http://schemas.microsoft.com/office/drawing/2014/chart" uri="{C3380CC4-5D6E-409C-BE32-E72D297353CC}">
                <c16:uniqueId val="{00000014-5944-4DD5-BF4C-37EE07D11565}"/>
              </c:ext>
            </c:extLst>
          </c:dPt>
          <c:dPt>
            <c:idx val="2"/>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16-5944-4DD5-BF4C-37EE07D11565}"/>
              </c:ext>
            </c:extLst>
          </c:dPt>
          <c:dPt>
            <c:idx val="3"/>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18-5944-4DD5-BF4C-37EE07D11565}"/>
              </c:ext>
            </c:extLst>
          </c:dPt>
          <c:dPt>
            <c:idx val="4"/>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1A-5944-4DD5-BF4C-37EE07D11565}"/>
              </c:ext>
            </c:extLst>
          </c:dPt>
          <c:dPt>
            <c:idx val="5"/>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1C-5944-4DD5-BF4C-37EE07D11565}"/>
              </c:ext>
            </c:extLst>
          </c:dPt>
          <c:dPt>
            <c:idx val="6"/>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1E-5944-4DD5-BF4C-37EE07D11565}"/>
              </c:ext>
            </c:extLst>
          </c:dPt>
          <c:dPt>
            <c:idx val="7"/>
            <c:invertIfNegative val="0"/>
            <c:bubble3D val="0"/>
            <c:spPr>
              <a:pattFill prst="lgConfetti">
                <a:fgClr>
                  <a:srgbClr val="943C42"/>
                </a:fgClr>
                <a:bgClr>
                  <a:srgbClr val="C5D9E0"/>
                </a:bgClr>
              </a:pattFill>
              <a:ln>
                <a:noFill/>
              </a:ln>
              <a:effectLst/>
            </c:spPr>
            <c:extLst>
              <c:ext xmlns:c16="http://schemas.microsoft.com/office/drawing/2014/chart" uri="{C3380CC4-5D6E-409C-BE32-E72D297353CC}">
                <c16:uniqueId val="{00000020-5944-4DD5-BF4C-37EE07D11565}"/>
              </c:ext>
            </c:extLst>
          </c:dPt>
          <c:dLbls>
            <c:dLbl>
              <c:idx val="0"/>
              <c:layout>
                <c:manualLayout>
                  <c:x val="3.4078801526368052E-2"/>
                  <c:y val="-0.1145194274028630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5944-4DD5-BF4C-37EE07D11565}"/>
                </c:ext>
              </c:extLst>
            </c:dLbl>
            <c:dLbl>
              <c:idx val="1"/>
              <c:layout>
                <c:manualLayout>
                  <c:x val="2.2572845534645579E-2"/>
                  <c:y val="-0.1649398579778755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5944-4DD5-BF4C-37EE07D11565}"/>
                </c:ext>
              </c:extLst>
            </c:dLbl>
            <c:dLbl>
              <c:idx val="2"/>
              <c:layout>
                <c:manualLayout>
                  <c:x val="4.4296572111968316E-2"/>
                  <c:y val="-0.1423557638117321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5944-4DD5-BF4C-37EE07D11565}"/>
                </c:ext>
              </c:extLst>
            </c:dLbl>
            <c:dLbl>
              <c:idx val="3"/>
              <c:layout>
                <c:manualLayout>
                  <c:x val="2.4985803520726775E-2"/>
                  <c:y val="-0.1114827201783724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5944-4DD5-BF4C-37EE07D11565}"/>
                </c:ext>
              </c:extLst>
            </c:dLbl>
            <c:dLbl>
              <c:idx val="4"/>
              <c:layout>
                <c:manualLayout>
                  <c:x val="1.8171493469619451E-2"/>
                  <c:y val="-4.90523968784838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5944-4DD5-BF4C-37EE07D11565}"/>
                </c:ext>
              </c:extLst>
            </c:dLbl>
            <c:dLbl>
              <c:idx val="5"/>
              <c:layout>
                <c:manualLayout>
                  <c:x val="2.0442930153321891E-2"/>
                  <c:y val="-6.68896321070234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5944-4DD5-BF4C-37EE07D11565}"/>
                </c:ext>
              </c:extLst>
            </c:dLbl>
            <c:dLbl>
              <c:idx val="6"/>
              <c:layout>
                <c:manualLayout>
                  <c:x val="1.3911597375060187E-2"/>
                  <c:y val="-4.72057710577588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5944-4DD5-BF4C-37EE07D11565}"/>
                </c:ext>
              </c:extLst>
            </c:dLbl>
            <c:dLbl>
              <c:idx val="7"/>
              <c:layout>
                <c:manualLayout>
                  <c:x val="1.8312995343849572E-2"/>
                  <c:y val="-4.34851778497013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5944-4DD5-BF4C-37EE07D1156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Gill Sans MT" panose="020B0502020104020203"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'Lower Animas'!$H$49:$I$56</c:f>
              <c:multiLvlStrCache>
                <c:ptCount val="8"/>
                <c:lvl>
                  <c:pt idx="0">
                    <c:v>Background</c:v>
                  </c:pt>
                  <c:pt idx="1">
                    <c:v>Plume                            Aug 8</c:v>
                  </c:pt>
                  <c:pt idx="2">
                    <c:v>PSWA003  12-m        Aug 15</c:v>
                  </c:pt>
                  <c:pt idx="3">
                    <c:v>PSWA001 68-m     Aug 15</c:v>
                  </c:pt>
                  <c:pt idx="4">
                    <c:v>PSWA002 105-m    Aug 15</c:v>
                  </c:pt>
                  <c:pt idx="5">
                    <c:v>PSWB001 18-m      Aug 15</c:v>
                  </c:pt>
                  <c:pt idx="6">
                    <c:v>PSWC001 107-m      Aug 21</c:v>
                  </c:pt>
                  <c:pt idx="7">
                    <c:v>PSWC001 107-m      Aug 26</c:v>
                  </c:pt>
                </c:lvl>
                <c:lvl>
                  <c:pt idx="0">
                    <c:v>Surface Water</c:v>
                  </c:pt>
                  <c:pt idx="2">
                    <c:v>Wells</c:v>
                  </c:pt>
                </c:lvl>
              </c:multiLvlStrCache>
            </c:multiLvlStrRef>
          </c:cat>
          <c:val>
            <c:numRef>
              <c:f>'Lower Animas'!$K$49:$K$56</c:f>
              <c:numCache>
                <c:formatCode>General</c:formatCode>
                <c:ptCount val="8"/>
                <c:pt idx="0" formatCode="0.0">
                  <c:v>0.33</c:v>
                </c:pt>
                <c:pt idx="1">
                  <c:v>0.51</c:v>
                </c:pt>
                <c:pt idx="2">
                  <c:v>1.1499999999999999</c:v>
                </c:pt>
                <c:pt idx="3">
                  <c:v>0.28000000000000003</c:v>
                </c:pt>
                <c:pt idx="4">
                  <c:v>0</c:v>
                </c:pt>
                <c:pt idx="5">
                  <c:v>0</c:v>
                </c:pt>
                <c:pt idx="6">
                  <c:v>0.23</c:v>
                </c:pt>
                <c:pt idx="7" formatCode="0.0">
                  <c:v>0</c:v>
                </c:pt>
              </c:numCache>
            </c:numRef>
          </c:val>
          <c:extLst>
            <c:ext xmlns:c16="http://schemas.microsoft.com/office/drawing/2014/chart" uri="{C3380CC4-5D6E-409C-BE32-E72D297353CC}">
              <c16:uniqueId val="{00000021-5944-4DD5-BF4C-37EE07D11565}"/>
            </c:ext>
          </c:extLst>
        </c:ser>
        <c:dLbls>
          <c:showLegendKey val="0"/>
          <c:showVal val="0"/>
          <c:showCatName val="0"/>
          <c:showSerName val="0"/>
          <c:showPercent val="0"/>
          <c:showBubbleSize val="0"/>
        </c:dLbls>
        <c:gapWidth val="55"/>
        <c:overlap val="100"/>
        <c:axId val="249199680"/>
        <c:axId val="249200072"/>
      </c:barChart>
      <c:catAx>
        <c:axId val="249199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249200072"/>
        <c:crossesAt val="0.1"/>
        <c:auto val="1"/>
        <c:lblAlgn val="ctr"/>
        <c:lblOffset val="100"/>
        <c:noMultiLvlLbl val="0"/>
      </c:catAx>
      <c:valAx>
        <c:axId val="249200072"/>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(ug/L)</a:t>
                </a:r>
              </a:p>
            </c:rich>
          </c:tx>
          <c:layout>
            <c:manualLayout>
              <c:xMode val="edge"/>
              <c:yMode val="edge"/>
              <c:x val="1.4320954510328268E-2"/>
              <c:y val="0.22874779448555552"/>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 sourceLinked="0"/>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249199680"/>
        <c:crosses val="autoZero"/>
        <c:crossBetween val="between"/>
      </c:valAx>
      <c:spPr>
        <a:noFill/>
        <a:ln>
          <a:noFill/>
        </a:ln>
        <a:effectLst/>
      </c:spPr>
    </c:plotArea>
    <c:legend>
      <c:legendPos val="t"/>
      <c:layout>
        <c:manualLayout>
          <c:xMode val="edge"/>
          <c:yMode val="edge"/>
          <c:x val="0.36450582132008064"/>
          <c:y val="0.21233144936637519"/>
          <c:w val="0.30441442908531796"/>
          <c:h val="8.0882405036793711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900">
          <a:latin typeface="Gill Sans MT" panose="020B0502020104020203"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chart" Target="../charts/chart9.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12</xdr:col>
      <xdr:colOff>71909</xdr:colOff>
      <xdr:row>17</xdr:row>
      <xdr:rowOff>149747</xdr:rowOff>
    </xdr:from>
    <xdr:to>
      <xdr:col>18</xdr:col>
      <xdr:colOff>149295</xdr:colOff>
      <xdr:row>39</xdr:row>
      <xdr:rowOff>74036</xdr:rowOff>
    </xdr:to>
    <xdr:graphicFrame macro="">
      <xdr:nvGraphicFramePr>
        <xdr:cNvPr id="39" name="Chart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108369</xdr:colOff>
      <xdr:row>40</xdr:row>
      <xdr:rowOff>126270</xdr:rowOff>
    </xdr:from>
    <xdr:to>
      <xdr:col>11</xdr:col>
      <xdr:colOff>716852</xdr:colOff>
      <xdr:row>64</xdr:row>
      <xdr:rowOff>38380</xdr:rowOff>
    </xdr:to>
    <xdr:graphicFrame macro="">
      <xdr:nvGraphicFramePr>
        <xdr:cNvPr id="40" name="Chart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90470</xdr:colOff>
      <xdr:row>40</xdr:row>
      <xdr:rowOff>88658</xdr:rowOff>
    </xdr:from>
    <xdr:to>
      <xdr:col>18</xdr:col>
      <xdr:colOff>73267</xdr:colOff>
      <xdr:row>63</xdr:row>
      <xdr:rowOff>138722</xdr:rowOff>
    </xdr:to>
    <xdr:graphicFrame macro="">
      <xdr:nvGraphicFramePr>
        <xdr:cNvPr id="41" name="Chart 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189453</xdr:colOff>
      <xdr:row>17</xdr:row>
      <xdr:rowOff>151355</xdr:rowOff>
    </xdr:from>
    <xdr:to>
      <xdr:col>11</xdr:col>
      <xdr:colOff>727352</xdr:colOff>
      <xdr:row>39</xdr:row>
      <xdr:rowOff>80075</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20934</xdr:colOff>
      <xdr:row>13</xdr:row>
      <xdr:rowOff>62802</xdr:rowOff>
    </xdr:from>
    <xdr:to>
      <xdr:col>19</xdr:col>
      <xdr:colOff>41869</xdr:colOff>
      <xdr:row>16</xdr:row>
      <xdr:rowOff>136072</xdr:rowOff>
    </xdr:to>
    <xdr:sp macro="" textlink="">
      <xdr:nvSpPr>
        <xdr:cNvPr id="2" name="TextBox 1"/>
        <xdr:cNvSpPr txBox="1"/>
      </xdr:nvSpPr>
      <xdr:spPr>
        <a:xfrm>
          <a:off x="7578132" y="3307582"/>
          <a:ext cx="8174753" cy="690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8‑16</a:t>
          </a:r>
          <a:r>
            <a:rPr lang="en-US" sz="1100" b="0">
              <a:solidFill>
                <a:schemeClr val="dk1"/>
              </a:solidFill>
              <a:effectLst/>
              <a:latin typeface="+mn-lt"/>
              <a:ea typeface="+mn-ea"/>
              <a:cs typeface="+mn-cs"/>
            </a:rPr>
            <a:t>.  </a:t>
          </a:r>
          <a:r>
            <a:rPr lang="en-US" sz="1100" b="1">
              <a:solidFill>
                <a:schemeClr val="dk1"/>
              </a:solidFill>
              <a:effectLst/>
              <a:latin typeface="+mn-lt"/>
              <a:ea typeface="+mn-ea"/>
              <a:cs typeface="+mn-cs"/>
            </a:rPr>
            <a:t>River and well dissolved and colloidal metals concentrations (copper, lead, nickel, zinc) around RK 66 of the mid-Animas River in Colorado.  The data are organized into before, during, and after plume time windows assuming the peak river plume passed the location on August 6 and a potential eight-day lag in transport in the groundwater system before arrival at the well.</a:t>
          </a:r>
        </a:p>
        <a:p>
          <a:endParaRPr lang="en-US" sz="11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0.00999</cdr:x>
      <cdr:y>0.01515</cdr:y>
    </cdr:from>
    <cdr:to>
      <cdr:x>0.09051</cdr:x>
      <cdr:y>0.09754</cdr:y>
    </cdr:to>
    <cdr:sp macro="" textlink="">
      <cdr:nvSpPr>
        <cdr:cNvPr id="3" name="TextBox 1"/>
        <cdr:cNvSpPr txBox="1"/>
      </cdr:nvSpPr>
      <cdr:spPr>
        <a:xfrm xmlns:a="http://schemas.openxmlformats.org/drawingml/2006/main">
          <a:off x="50800" y="50800"/>
          <a:ext cx="409553" cy="2762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D)</a:t>
          </a:r>
        </a:p>
      </cdr:txBody>
    </cdr:sp>
  </cdr:relSizeAnchor>
</c:userShapes>
</file>

<file path=xl/drawings/drawing2.xml><?xml version="1.0" encoding="utf-8"?>
<c:userShapes xmlns:c="http://schemas.openxmlformats.org/drawingml/2006/chart">
  <cdr:relSizeAnchor xmlns:cdr="http://schemas.openxmlformats.org/drawingml/2006/chartDrawing">
    <cdr:from>
      <cdr:x>0.01191</cdr:x>
      <cdr:y>0.01353</cdr:y>
    </cdr:from>
    <cdr:to>
      <cdr:x>0.14692</cdr:x>
      <cdr:y>0.10272</cdr:y>
    </cdr:to>
    <cdr:sp macro="" textlink="">
      <cdr:nvSpPr>
        <cdr:cNvPr id="2" name="TextBox 1"/>
        <cdr:cNvSpPr txBox="1"/>
      </cdr:nvSpPr>
      <cdr:spPr>
        <a:xfrm xmlns:a="http://schemas.openxmlformats.org/drawingml/2006/main">
          <a:off x="50800" y="50800"/>
          <a:ext cx="575686" cy="3349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3.xml><?xml version="1.0" encoding="utf-8"?>
<c:userShapes xmlns:c="http://schemas.openxmlformats.org/drawingml/2006/chart">
  <cdr:relSizeAnchor xmlns:cdr="http://schemas.openxmlformats.org/drawingml/2006/chartDrawing">
    <cdr:from>
      <cdr:x>0.01175</cdr:x>
      <cdr:y>0.0138</cdr:y>
    </cdr:from>
    <cdr:to>
      <cdr:x>0.14488</cdr:x>
      <cdr:y>0.10482</cdr:y>
    </cdr:to>
    <cdr:sp macro="" textlink="">
      <cdr:nvSpPr>
        <cdr:cNvPr id="2" name="TextBox 1"/>
        <cdr:cNvSpPr txBox="1"/>
      </cdr:nvSpPr>
      <cdr:spPr>
        <a:xfrm xmlns:a="http://schemas.openxmlformats.org/drawingml/2006/main">
          <a:off x="50800" y="50800"/>
          <a:ext cx="575686" cy="3349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4.xml><?xml version="1.0" encoding="utf-8"?>
<c:userShapes xmlns:c="http://schemas.openxmlformats.org/drawingml/2006/chart">
  <cdr:relSizeAnchor xmlns:cdr="http://schemas.openxmlformats.org/drawingml/2006/chartDrawing">
    <cdr:from>
      <cdr:x>0.01218</cdr:x>
      <cdr:y>0.01388</cdr:y>
    </cdr:from>
    <cdr:to>
      <cdr:x>0.15025</cdr:x>
      <cdr:y>0.10536</cdr:y>
    </cdr:to>
    <cdr:sp macro="" textlink="">
      <cdr:nvSpPr>
        <cdr:cNvPr id="2" name="TextBox 1"/>
        <cdr:cNvSpPr txBox="1"/>
      </cdr:nvSpPr>
      <cdr:spPr>
        <a:xfrm xmlns:a="http://schemas.openxmlformats.org/drawingml/2006/main">
          <a:off x="50800" y="50800"/>
          <a:ext cx="575686" cy="3349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D)</a:t>
          </a:r>
        </a:p>
      </cdr:txBody>
    </cdr:sp>
  </cdr:relSizeAnchor>
</c:userShapes>
</file>

<file path=xl/drawings/drawing5.xml><?xml version="1.0" encoding="utf-8"?>
<c:userShapes xmlns:c="http://schemas.openxmlformats.org/drawingml/2006/chart">
  <cdr:relSizeAnchor xmlns:cdr="http://schemas.openxmlformats.org/drawingml/2006/chartDrawing">
    <cdr:from>
      <cdr:x>0.01206</cdr:x>
      <cdr:y>0.00429</cdr:y>
    </cdr:from>
    <cdr:to>
      <cdr:x>0.1474</cdr:x>
      <cdr:y>0.09338</cdr:y>
    </cdr:to>
    <cdr:sp macro="" textlink="">
      <cdr:nvSpPr>
        <cdr:cNvPr id="2" name="TextBox 1"/>
        <cdr:cNvSpPr txBox="1"/>
      </cdr:nvSpPr>
      <cdr:spPr>
        <a:xfrm xmlns:a="http://schemas.openxmlformats.org/drawingml/2006/main">
          <a:off x="51289" y="16118"/>
          <a:ext cx="575686" cy="3349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6.xml><?xml version="1.0" encoding="utf-8"?>
<xdr:wsDr xmlns:xdr="http://schemas.openxmlformats.org/drawingml/2006/spreadsheetDrawing" xmlns:a="http://schemas.openxmlformats.org/drawingml/2006/main">
  <xdr:twoCellAnchor>
    <xdr:from>
      <xdr:col>12</xdr:col>
      <xdr:colOff>600075</xdr:colOff>
      <xdr:row>3</xdr:row>
      <xdr:rowOff>171450</xdr:rowOff>
    </xdr:from>
    <xdr:to>
      <xdr:col>20</xdr:col>
      <xdr:colOff>428626</xdr:colOff>
      <xdr:row>23</xdr:row>
      <xdr:rowOff>19050</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85726</xdr:colOff>
      <xdr:row>3</xdr:row>
      <xdr:rowOff>123825</xdr:rowOff>
    </xdr:from>
    <xdr:to>
      <xdr:col>28</xdr:col>
      <xdr:colOff>590551</xdr:colOff>
      <xdr:row>24</xdr:row>
      <xdr:rowOff>66676</xdr:rowOff>
    </xdr:to>
    <xdr:graphicFrame macro="">
      <xdr:nvGraphicFramePr>
        <xdr:cNvPr id="36" name="Chart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647700</xdr:colOff>
      <xdr:row>26</xdr:row>
      <xdr:rowOff>38099</xdr:rowOff>
    </xdr:from>
    <xdr:to>
      <xdr:col>20</xdr:col>
      <xdr:colOff>609601</xdr:colOff>
      <xdr:row>44</xdr:row>
      <xdr:rowOff>133349</xdr:rowOff>
    </xdr:to>
    <xdr:graphicFrame macro="">
      <xdr:nvGraphicFramePr>
        <xdr:cNvPr id="38" name="Chart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923925</xdr:colOff>
      <xdr:row>26</xdr:row>
      <xdr:rowOff>57149</xdr:rowOff>
    </xdr:from>
    <xdr:to>
      <xdr:col>28</xdr:col>
      <xdr:colOff>561975</xdr:colOff>
      <xdr:row>44</xdr:row>
      <xdr:rowOff>85725</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409575</xdr:colOff>
      <xdr:row>46</xdr:row>
      <xdr:rowOff>133350</xdr:rowOff>
    </xdr:from>
    <xdr:to>
      <xdr:col>21</xdr:col>
      <xdr:colOff>219076</xdr:colOff>
      <xdr:row>65</xdr:row>
      <xdr:rowOff>123825</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209550</xdr:colOff>
      <xdr:row>0</xdr:row>
      <xdr:rowOff>38100</xdr:rowOff>
    </xdr:from>
    <xdr:to>
      <xdr:col>25</xdr:col>
      <xdr:colOff>161925</xdr:colOff>
      <xdr:row>3</xdr:row>
      <xdr:rowOff>28575</xdr:rowOff>
    </xdr:to>
    <xdr:sp macro="" textlink="">
      <xdr:nvSpPr>
        <xdr:cNvPr id="2" name="TextBox 1"/>
        <xdr:cNvSpPr txBox="1"/>
      </xdr:nvSpPr>
      <xdr:spPr>
        <a:xfrm>
          <a:off x="10829925" y="38100"/>
          <a:ext cx="7600950" cy="714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 </a:t>
          </a:r>
        </a:p>
        <a:p>
          <a:r>
            <a:rPr lang="en-US" sz="1100" b="1">
              <a:solidFill>
                <a:schemeClr val="dk1"/>
              </a:solidFill>
              <a:effectLst/>
              <a:latin typeface="+mn-lt"/>
              <a:ea typeface="+mn-ea"/>
              <a:cs typeface="+mn-cs"/>
            </a:rPr>
            <a:t>Figure 8-17.  River and well dissolved and colloidal metals concentrations of</a:t>
          </a:r>
          <a:r>
            <a:rPr lang="en-US" sz="1100" b="1" baseline="0">
              <a:solidFill>
                <a:schemeClr val="dk1"/>
              </a:solidFill>
              <a:effectLst/>
              <a:latin typeface="+mn-lt"/>
              <a:ea typeface="+mn-ea"/>
              <a:cs typeface="+mn-cs"/>
            </a:rPr>
            <a:t> A) </a:t>
          </a:r>
          <a:r>
            <a:rPr lang="en-US" sz="1100" b="1">
              <a:solidFill>
                <a:schemeClr val="dk1"/>
              </a:solidFill>
              <a:effectLst/>
              <a:latin typeface="+mn-lt"/>
              <a:ea typeface="+mn-ea"/>
              <a:cs typeface="+mn-cs"/>
            </a:rPr>
            <a:t>copper, B) lead, C) nickel, and D) zinc</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around RK 171-179 of the lower Animas River in New Mexico.</a:t>
          </a:r>
        </a:p>
        <a:p>
          <a:r>
            <a:rPr lang="en-US" sz="1100">
              <a:solidFill>
                <a:schemeClr val="dk1"/>
              </a:solidFill>
              <a:effectLst/>
              <a:latin typeface="+mn-lt"/>
              <a:ea typeface="+mn-ea"/>
              <a:cs typeface="+mn-cs"/>
            </a:rPr>
            <a:t> </a:t>
          </a:r>
        </a:p>
        <a:p>
          <a:endParaRPr lang="en-US" sz="1100"/>
        </a:p>
      </xdr:txBody>
    </xdr:sp>
    <xdr:clientData/>
  </xdr:twoCellAnchor>
</xdr:wsDr>
</file>

<file path=xl/drawings/drawing7.xml><?xml version="1.0" encoding="utf-8"?>
<c:userShapes xmlns:c="http://schemas.openxmlformats.org/drawingml/2006/chart">
  <cdr:relSizeAnchor xmlns:cdr="http://schemas.openxmlformats.org/drawingml/2006/chartDrawing">
    <cdr:from>
      <cdr:x>0.02836</cdr:x>
      <cdr:y>0.01445</cdr:y>
    </cdr:from>
    <cdr:to>
      <cdr:x>0.10964</cdr:x>
      <cdr:y>0.09827</cdr:y>
    </cdr:to>
    <cdr:sp macro="" textlink="">
      <cdr:nvSpPr>
        <cdr:cNvPr id="2" name="TextBox 1"/>
        <cdr:cNvSpPr txBox="1"/>
      </cdr:nvSpPr>
      <cdr:spPr>
        <a:xfrm xmlns:a="http://schemas.openxmlformats.org/drawingml/2006/main">
          <a:off x="142875" y="47625"/>
          <a:ext cx="409575"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8.xml><?xml version="1.0" encoding="utf-8"?>
<c:userShapes xmlns:c="http://schemas.openxmlformats.org/drawingml/2006/chart">
  <cdr:relSizeAnchor xmlns:cdr="http://schemas.openxmlformats.org/drawingml/2006/chartDrawing">
    <cdr:from>
      <cdr:x>0.01014</cdr:x>
      <cdr:y>0.0143</cdr:y>
    </cdr:from>
    <cdr:to>
      <cdr:x>0.09189</cdr:x>
      <cdr:y>0.09205</cdr:y>
    </cdr:to>
    <cdr:sp macro="" textlink="">
      <cdr:nvSpPr>
        <cdr:cNvPr id="2" name="TextBox 1"/>
        <cdr:cNvSpPr txBox="1"/>
      </cdr:nvSpPr>
      <cdr:spPr>
        <a:xfrm xmlns:a="http://schemas.openxmlformats.org/drawingml/2006/main">
          <a:off x="50800" y="50800"/>
          <a:ext cx="409575" cy="276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9.xml><?xml version="1.0" encoding="utf-8"?>
<c:userShapes xmlns:c="http://schemas.openxmlformats.org/drawingml/2006/chart">
  <cdr:relSizeAnchor xmlns:cdr="http://schemas.openxmlformats.org/drawingml/2006/chartDrawing">
    <cdr:from>
      <cdr:x>0.00982</cdr:x>
      <cdr:y>0.01486</cdr:y>
    </cdr:from>
    <cdr:to>
      <cdr:x>0.08901</cdr:x>
      <cdr:y>0.09564</cdr:y>
    </cdr:to>
    <cdr:sp macro="" textlink="">
      <cdr:nvSpPr>
        <cdr:cNvPr id="3" name="TextBox 1"/>
        <cdr:cNvSpPr txBox="1"/>
      </cdr:nvSpPr>
      <cdr:spPr>
        <a:xfrm xmlns:a="http://schemas.openxmlformats.org/drawingml/2006/main">
          <a:off x="50800" y="50800"/>
          <a:ext cx="409576" cy="2762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tabSelected="1" workbookViewId="0">
      <selection activeCell="A21" sqref="A21"/>
    </sheetView>
  </sheetViews>
  <sheetFormatPr defaultRowHeight="12.75" x14ac:dyDescent="0.2"/>
  <cols>
    <col min="1" max="1" width="82.28515625" style="1" customWidth="1"/>
    <col min="2" max="2" width="22.42578125" customWidth="1"/>
    <col min="3" max="3" width="24.42578125" customWidth="1"/>
  </cols>
  <sheetData>
    <row r="1" spans="1:3" ht="18.75" x14ac:dyDescent="0.3">
      <c r="A1" s="6" t="s">
        <v>54</v>
      </c>
    </row>
    <row r="2" spans="1:3" x14ac:dyDescent="0.2">
      <c r="A2"/>
    </row>
    <row r="3" spans="1:3" ht="45" x14ac:dyDescent="0.25">
      <c r="A3" s="68" t="s">
        <v>55</v>
      </c>
    </row>
    <row r="4" spans="1:3" ht="15" x14ac:dyDescent="0.25">
      <c r="A4" s="68"/>
    </row>
    <row r="5" spans="1:3" ht="15" x14ac:dyDescent="0.25">
      <c r="A5" s="68"/>
    </row>
    <row r="6" spans="1:3" ht="15" x14ac:dyDescent="0.25">
      <c r="A6" s="68" t="s">
        <v>53</v>
      </c>
    </row>
    <row r="7" spans="1:3" ht="15" x14ac:dyDescent="0.25">
      <c r="A7" s="68" t="s">
        <v>52</v>
      </c>
    </row>
    <row r="9" spans="1:3" ht="15" x14ac:dyDescent="0.25">
      <c r="A9" s="96" t="s">
        <v>82</v>
      </c>
    </row>
    <row r="10" spans="1:3" x14ac:dyDescent="0.2">
      <c r="A10"/>
    </row>
    <row r="11" spans="1:3" ht="15" x14ac:dyDescent="0.25">
      <c r="A11" s="69" t="s">
        <v>56</v>
      </c>
      <c r="B11" s="97" t="s">
        <v>57</v>
      </c>
      <c r="C11" s="97"/>
    </row>
    <row r="12" spans="1:3" ht="15" x14ac:dyDescent="0.25">
      <c r="A12" s="5"/>
      <c r="B12" s="70" t="s">
        <v>58</v>
      </c>
      <c r="C12" s="70" t="s">
        <v>59</v>
      </c>
    </row>
    <row r="13" spans="1:3" ht="15.75" x14ac:dyDescent="0.25">
      <c r="A13"/>
      <c r="B13" s="71" t="s">
        <v>80</v>
      </c>
      <c r="C13" s="72" t="s">
        <v>62</v>
      </c>
    </row>
    <row r="14" spans="1:3" ht="15.75" x14ac:dyDescent="0.25">
      <c r="A14"/>
      <c r="B14" s="71" t="s">
        <v>61</v>
      </c>
      <c r="C14" s="72" t="s">
        <v>63</v>
      </c>
    </row>
    <row r="15" spans="1:3" x14ac:dyDescent="0.2">
      <c r="A15"/>
    </row>
    <row r="16" spans="1:3" ht="25.5" x14ac:dyDescent="0.2">
      <c r="A16" s="73" t="s">
        <v>60</v>
      </c>
    </row>
  </sheetData>
  <sheetProtection algorithmName="SHA-512" hashValue="RzP7uKiuGuq3zfn74o+EfYYmZqW7H23MmQPSacFaAmyKFy2atkwT7iw87/xUJ/nqq+xqLPKXFQ+DnmhYAfWqJA==" saltValue="MCQrMOAcYvuL/T372FuJkA==" spinCount="100000" sheet="1" scenarios="1"/>
  <mergeCells count="1">
    <mergeCell ref="B11:C11"/>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A152"/>
  <sheetViews>
    <sheetView zoomScale="91" zoomScaleNormal="91" workbookViewId="0">
      <selection activeCell="F28" sqref="F28"/>
    </sheetView>
  </sheetViews>
  <sheetFormatPr defaultRowHeight="12.75" x14ac:dyDescent="0.2"/>
  <cols>
    <col min="1" max="1" width="19.5703125" customWidth="1"/>
    <col min="2" max="2" width="12" style="1" customWidth="1"/>
    <col min="3" max="4" width="11.42578125" style="1" customWidth="1"/>
    <col min="5" max="5" width="13" style="1" customWidth="1"/>
    <col min="6" max="6" width="13.42578125" customWidth="1"/>
    <col min="7" max="7" width="15" customWidth="1"/>
    <col min="8" max="8" width="17.28515625" customWidth="1"/>
    <col min="9" max="9" width="12.140625" customWidth="1"/>
    <col min="10" max="10" width="14.42578125" bestFit="1" customWidth="1"/>
    <col min="11" max="12" width="11.85546875" customWidth="1"/>
    <col min="13" max="13" width="12.28515625" bestFit="1" customWidth="1"/>
    <col min="15" max="15" width="14.140625" customWidth="1"/>
    <col min="23" max="23" width="14.140625" customWidth="1"/>
    <col min="28" max="28" width="12.7109375" customWidth="1"/>
    <col min="29" max="29" width="15" customWidth="1"/>
    <col min="30" max="30" width="12.28515625" customWidth="1"/>
    <col min="33" max="33" width="9.42578125" bestFit="1" customWidth="1"/>
    <col min="38" max="38" width="9.42578125" bestFit="1" customWidth="1"/>
  </cols>
  <sheetData>
    <row r="1" spans="1:25" ht="19.5" customHeight="1" x14ac:dyDescent="0.3">
      <c r="A1" s="6" t="s">
        <v>11</v>
      </c>
      <c r="B1" s="7"/>
      <c r="C1" s="7"/>
      <c r="D1" s="7"/>
      <c r="E1" s="7"/>
      <c r="F1" s="6"/>
      <c r="K1" s="6"/>
      <c r="L1" s="6"/>
    </row>
    <row r="2" spans="1:25" ht="15.75" x14ac:dyDescent="0.25">
      <c r="B2" s="99" t="s">
        <v>65</v>
      </c>
      <c r="C2" s="99"/>
      <c r="D2" s="99"/>
      <c r="J2" s="95" t="s">
        <v>81</v>
      </c>
      <c r="T2" t="s">
        <v>50</v>
      </c>
    </row>
    <row r="3" spans="1:25" ht="53.25" customHeight="1" x14ac:dyDescent="0.25">
      <c r="A3" s="15" t="s">
        <v>64</v>
      </c>
      <c r="B3" s="74" t="s">
        <v>8</v>
      </c>
      <c r="C3" s="74" t="s">
        <v>9</v>
      </c>
      <c r="D3" s="75" t="s">
        <v>10</v>
      </c>
      <c r="E3" s="16" t="s">
        <v>67</v>
      </c>
      <c r="G3" s="78" t="s">
        <v>66</v>
      </c>
      <c r="H3" s="82" t="s">
        <v>47</v>
      </c>
      <c r="J3" s="16" t="s">
        <v>48</v>
      </c>
      <c r="K3" s="16" t="s">
        <v>79</v>
      </c>
      <c r="L3" s="86" t="s">
        <v>83</v>
      </c>
      <c r="N3" s="8"/>
      <c r="O3" s="8"/>
      <c r="P3" s="101" t="s">
        <v>2</v>
      </c>
      <c r="Q3" s="101"/>
      <c r="R3" s="100" t="s">
        <v>0</v>
      </c>
      <c r="S3" s="100"/>
      <c r="T3" s="101" t="s">
        <v>5</v>
      </c>
      <c r="U3" s="101"/>
      <c r="V3" s="100" t="s">
        <v>4</v>
      </c>
      <c r="W3" s="100"/>
      <c r="X3" s="98" t="s">
        <v>3</v>
      </c>
      <c r="Y3" s="98"/>
    </row>
    <row r="4" spans="1:25" x14ac:dyDescent="0.2">
      <c r="A4" s="76">
        <v>42221.836805555555</v>
      </c>
      <c r="B4" s="62">
        <v>2.2799999999999998</v>
      </c>
      <c r="C4" s="62">
        <f>D4-B4</f>
        <v>1.7500000000000004</v>
      </c>
      <c r="D4" s="62">
        <v>4.03</v>
      </c>
      <c r="E4" s="13" t="s">
        <v>68</v>
      </c>
      <c r="G4" s="19">
        <v>64</v>
      </c>
      <c r="H4" s="87">
        <v>42222.375</v>
      </c>
      <c r="I4" s="88" t="s">
        <v>2</v>
      </c>
      <c r="J4" s="89">
        <v>189</v>
      </c>
      <c r="K4" s="89">
        <f t="shared" ref="K4:K8" si="0">L4-J4</f>
        <v>931</v>
      </c>
      <c r="L4" s="89">
        <v>1120</v>
      </c>
      <c r="N4" s="8"/>
      <c r="O4" s="8"/>
      <c r="P4" s="93" t="s">
        <v>8</v>
      </c>
      <c r="Q4" s="93" t="s">
        <v>16</v>
      </c>
      <c r="R4" s="8" t="s">
        <v>8</v>
      </c>
      <c r="S4" s="8" t="s">
        <v>16</v>
      </c>
      <c r="T4" s="93" t="s">
        <v>8</v>
      </c>
      <c r="U4" s="93" t="s">
        <v>16</v>
      </c>
      <c r="V4" s="8" t="s">
        <v>8</v>
      </c>
      <c r="W4" s="8" t="s">
        <v>16</v>
      </c>
      <c r="X4" s="93" t="s">
        <v>8</v>
      </c>
      <c r="Y4" s="93" t="s">
        <v>16</v>
      </c>
    </row>
    <row r="5" spans="1:25" ht="12.75" customHeight="1" x14ac:dyDescent="0.2">
      <c r="A5" s="76">
        <v>42222</v>
      </c>
      <c r="B5" s="62">
        <v>1.88</v>
      </c>
      <c r="C5" s="62">
        <f t="shared" ref="C5:C23" si="1">D5-B5</f>
        <v>2.2700000000000005</v>
      </c>
      <c r="D5" s="62">
        <v>4.1500000000000004</v>
      </c>
      <c r="E5" s="13" t="s">
        <v>68</v>
      </c>
      <c r="F5" s="19"/>
      <c r="G5" s="19">
        <v>64</v>
      </c>
      <c r="H5" s="102" t="s">
        <v>49</v>
      </c>
      <c r="I5" s="90" t="s">
        <v>0</v>
      </c>
      <c r="J5" s="89">
        <v>1.56</v>
      </c>
      <c r="K5" s="91">
        <f t="shared" si="0"/>
        <v>5718.44</v>
      </c>
      <c r="L5" s="89">
        <v>5720</v>
      </c>
      <c r="M5" s="59">
        <v>42588.375</v>
      </c>
      <c r="N5" s="52" t="s">
        <v>44</v>
      </c>
      <c r="O5" s="8" t="s">
        <v>43</v>
      </c>
      <c r="P5" s="50">
        <v>2.1</v>
      </c>
      <c r="Q5" s="50">
        <v>1.75</v>
      </c>
      <c r="R5" s="50">
        <v>0.08</v>
      </c>
      <c r="S5" s="50">
        <v>2.4</v>
      </c>
      <c r="T5" s="50">
        <v>1</v>
      </c>
      <c r="U5" s="50">
        <v>3.35</v>
      </c>
      <c r="V5" s="13">
        <v>86</v>
      </c>
      <c r="W5" s="13">
        <v>43.2</v>
      </c>
      <c r="X5" s="50">
        <v>0.35</v>
      </c>
      <c r="Y5" s="93">
        <v>0.35</v>
      </c>
    </row>
    <row r="6" spans="1:25" ht="15" x14ac:dyDescent="0.2">
      <c r="A6" s="60">
        <v>42222.375</v>
      </c>
      <c r="B6" s="55">
        <v>189</v>
      </c>
      <c r="C6" s="55">
        <f t="shared" si="1"/>
        <v>931</v>
      </c>
      <c r="D6" s="55">
        <v>1120</v>
      </c>
      <c r="E6" s="13" t="s">
        <v>69</v>
      </c>
      <c r="G6" s="19">
        <v>64</v>
      </c>
      <c r="H6" s="103"/>
      <c r="I6" s="90" t="s">
        <v>5</v>
      </c>
      <c r="J6" s="89">
        <v>5.39</v>
      </c>
      <c r="K6" s="92">
        <f t="shared" si="0"/>
        <v>7.11</v>
      </c>
      <c r="L6" s="89">
        <v>12.5</v>
      </c>
      <c r="N6" s="53"/>
      <c r="O6" s="67" t="s">
        <v>51</v>
      </c>
      <c r="P6" s="50">
        <v>2.7</v>
      </c>
      <c r="Q6" s="50">
        <v>0.6</v>
      </c>
      <c r="R6" s="50">
        <v>5.3</v>
      </c>
      <c r="S6" s="50">
        <v>17.600000000000001</v>
      </c>
      <c r="T6" s="50">
        <v>3.3</v>
      </c>
      <c r="U6" s="50">
        <v>0.6</v>
      </c>
      <c r="V6" s="13">
        <v>35</v>
      </c>
      <c r="W6" s="13">
        <v>6.7</v>
      </c>
      <c r="X6" s="50">
        <v>0.1</v>
      </c>
      <c r="Y6" s="93">
        <v>0</v>
      </c>
    </row>
    <row r="7" spans="1:25" ht="12.75" customHeight="1" x14ac:dyDescent="0.2">
      <c r="A7" s="77">
        <v>42223.670138888891</v>
      </c>
      <c r="B7" s="11">
        <v>1.8</v>
      </c>
      <c r="C7" s="11">
        <f t="shared" si="1"/>
        <v>31.400000000000002</v>
      </c>
      <c r="D7" s="11">
        <v>33.200000000000003</v>
      </c>
      <c r="E7" s="13" t="s">
        <v>70</v>
      </c>
      <c r="G7" s="19">
        <v>64</v>
      </c>
      <c r="H7" s="103"/>
      <c r="I7" s="90" t="s">
        <v>4</v>
      </c>
      <c r="J7" s="89">
        <v>1700</v>
      </c>
      <c r="K7" s="92">
        <f t="shared" si="0"/>
        <v>160</v>
      </c>
      <c r="L7" s="89">
        <v>1860</v>
      </c>
      <c r="N7" s="52" t="s">
        <v>45</v>
      </c>
      <c r="O7" s="8" t="s">
        <v>39</v>
      </c>
      <c r="P7" s="50">
        <v>189</v>
      </c>
      <c r="Q7" s="50">
        <v>931</v>
      </c>
      <c r="R7" s="50">
        <v>1.6</v>
      </c>
      <c r="S7" s="50">
        <v>5718</v>
      </c>
      <c r="T7" s="50">
        <v>5</v>
      </c>
      <c r="U7" s="50">
        <v>5718</v>
      </c>
      <c r="V7" s="13">
        <v>1700</v>
      </c>
      <c r="W7" s="13">
        <v>160</v>
      </c>
      <c r="X7" s="50">
        <v>5.3</v>
      </c>
      <c r="Y7" s="93">
        <v>0.8</v>
      </c>
    </row>
    <row r="8" spans="1:25" ht="15" x14ac:dyDescent="0.2">
      <c r="A8" s="77">
        <v>42224</v>
      </c>
      <c r="B8" s="11">
        <v>2.44</v>
      </c>
      <c r="C8" s="11">
        <f t="shared" si="1"/>
        <v>31.459999999999997</v>
      </c>
      <c r="D8" s="11">
        <v>33.9</v>
      </c>
      <c r="E8" s="13" t="s">
        <v>70</v>
      </c>
      <c r="G8" s="19">
        <v>64</v>
      </c>
      <c r="H8" s="103"/>
      <c r="I8" s="90" t="s">
        <v>3</v>
      </c>
      <c r="J8" s="89">
        <v>5.32</v>
      </c>
      <c r="K8" s="92">
        <f t="shared" si="0"/>
        <v>0.80999999999999961</v>
      </c>
      <c r="L8" s="89">
        <v>6.13</v>
      </c>
      <c r="N8" s="53"/>
      <c r="O8" s="8" t="s">
        <v>40</v>
      </c>
      <c r="P8" s="50">
        <v>70</v>
      </c>
      <c r="Q8" s="50">
        <v>0</v>
      </c>
      <c r="R8" s="50">
        <v>13</v>
      </c>
      <c r="S8" s="50">
        <v>7</v>
      </c>
      <c r="T8" s="50">
        <v>690</v>
      </c>
      <c r="U8" s="50">
        <v>14</v>
      </c>
      <c r="V8" s="13">
        <v>580</v>
      </c>
      <c r="W8" s="13">
        <v>90</v>
      </c>
      <c r="X8" s="50">
        <v>0.2</v>
      </c>
      <c r="Y8" s="93">
        <v>0.01</v>
      </c>
    </row>
    <row r="9" spans="1:25" ht="45" x14ac:dyDescent="0.2">
      <c r="A9" s="77">
        <v>42224.520833333336</v>
      </c>
      <c r="B9" s="11">
        <v>2.31</v>
      </c>
      <c r="C9" s="11">
        <f t="shared" si="1"/>
        <v>30.09</v>
      </c>
      <c r="D9" s="11">
        <v>32.4</v>
      </c>
      <c r="E9" s="13" t="s">
        <v>70</v>
      </c>
      <c r="N9" s="52" t="s">
        <v>46</v>
      </c>
      <c r="O9" s="8" t="s">
        <v>42</v>
      </c>
      <c r="P9" s="50">
        <v>3</v>
      </c>
      <c r="Q9" s="50">
        <v>16.600000000000001</v>
      </c>
      <c r="R9" s="50">
        <v>0.06</v>
      </c>
      <c r="S9" s="50">
        <v>4.7</v>
      </c>
      <c r="T9" s="50">
        <v>2</v>
      </c>
      <c r="U9" s="50">
        <v>4.7</v>
      </c>
      <c r="V9" s="13">
        <v>88</v>
      </c>
      <c r="W9" s="13">
        <v>92</v>
      </c>
      <c r="X9" s="50">
        <v>0.4</v>
      </c>
      <c r="Y9" s="93">
        <v>0.15</v>
      </c>
    </row>
    <row r="10" spans="1:25" ht="15" x14ac:dyDescent="0.2">
      <c r="A10" s="77">
        <v>42225.484027777777</v>
      </c>
      <c r="B10" s="11">
        <v>3.9</v>
      </c>
      <c r="C10" s="11">
        <f t="shared" si="1"/>
        <v>18</v>
      </c>
      <c r="D10" s="11">
        <v>21.9</v>
      </c>
      <c r="E10" s="13" t="s">
        <v>70</v>
      </c>
      <c r="N10" s="53"/>
      <c r="O10" s="8" t="s">
        <v>41</v>
      </c>
      <c r="P10" s="50">
        <v>4</v>
      </c>
      <c r="Q10" s="50">
        <v>0</v>
      </c>
      <c r="R10" s="50">
        <v>3</v>
      </c>
      <c r="S10" s="50">
        <v>1</v>
      </c>
      <c r="T10" s="50">
        <v>8.1999999999999993</v>
      </c>
      <c r="U10" s="50">
        <v>0</v>
      </c>
      <c r="V10" s="13">
        <v>110</v>
      </c>
      <c r="W10" s="13">
        <v>20</v>
      </c>
      <c r="X10" s="50">
        <v>0</v>
      </c>
      <c r="Y10" s="93">
        <v>0.4</v>
      </c>
    </row>
    <row r="11" spans="1:25" x14ac:dyDescent="0.2">
      <c r="A11" s="77">
        <v>42227.605555555558</v>
      </c>
      <c r="B11" s="11">
        <v>3.4</v>
      </c>
      <c r="C11" s="11">
        <f t="shared" si="1"/>
        <v>16.600000000000001</v>
      </c>
      <c r="D11" s="11">
        <v>20</v>
      </c>
      <c r="E11" s="13" t="s">
        <v>70</v>
      </c>
    </row>
    <row r="12" spans="1:25" x14ac:dyDescent="0.2">
      <c r="A12" s="77">
        <v>42228.451388888891</v>
      </c>
      <c r="B12" s="11">
        <v>2.5</v>
      </c>
      <c r="C12" s="11">
        <f t="shared" si="1"/>
        <v>17.5</v>
      </c>
      <c r="D12" s="11">
        <v>20</v>
      </c>
      <c r="E12" s="13" t="s">
        <v>70</v>
      </c>
    </row>
    <row r="13" spans="1:25" ht="15" x14ac:dyDescent="0.25">
      <c r="A13" s="77">
        <v>42229.454861111109</v>
      </c>
      <c r="B13" s="11">
        <v>3</v>
      </c>
      <c r="C13" s="11">
        <f t="shared" si="1"/>
        <v>14</v>
      </c>
      <c r="D13" s="11">
        <v>17</v>
      </c>
      <c r="E13" s="13" t="s">
        <v>70</v>
      </c>
      <c r="H13" s="79" t="s">
        <v>71</v>
      </c>
      <c r="I13" s="79"/>
      <c r="J13" s="79"/>
      <c r="K13" s="79"/>
      <c r="L13" s="79"/>
      <c r="M13" s="79"/>
      <c r="N13" s="79"/>
      <c r="O13" s="79"/>
      <c r="P13" s="79"/>
      <c r="Q13" s="79"/>
      <c r="R13" s="79"/>
    </row>
    <row r="14" spans="1:25" ht="18.75" x14ac:dyDescent="0.3">
      <c r="A14" s="77">
        <v>42232.465277777781</v>
      </c>
      <c r="B14" s="11">
        <v>3.3</v>
      </c>
      <c r="C14" s="11">
        <f t="shared" si="1"/>
        <v>14.7</v>
      </c>
      <c r="D14" s="11">
        <v>18</v>
      </c>
      <c r="E14" s="13" t="s">
        <v>70</v>
      </c>
      <c r="H14" s="94" t="s">
        <v>80</v>
      </c>
      <c r="I14" s="85"/>
      <c r="J14" s="85"/>
      <c r="K14" s="85"/>
      <c r="L14" s="85"/>
      <c r="M14" s="85"/>
      <c r="N14" s="85"/>
      <c r="O14" s="85"/>
      <c r="P14" s="85"/>
      <c r="Q14" s="85"/>
      <c r="R14" s="85"/>
    </row>
    <row r="15" spans="1:25" ht="15" x14ac:dyDescent="0.25">
      <c r="A15" s="77">
        <v>42233.413194444445</v>
      </c>
      <c r="B15" s="11">
        <v>2.8</v>
      </c>
      <c r="C15" s="11">
        <f t="shared" si="1"/>
        <v>16.2</v>
      </c>
      <c r="D15" s="11">
        <v>19</v>
      </c>
      <c r="E15" s="13" t="s">
        <v>70</v>
      </c>
      <c r="H15" s="85"/>
      <c r="I15" s="85"/>
      <c r="J15" s="85"/>
      <c r="K15" s="85"/>
      <c r="L15" s="85"/>
      <c r="M15" s="85"/>
      <c r="N15" s="85"/>
      <c r="O15" s="85"/>
      <c r="P15" s="85"/>
      <c r="Q15" s="85"/>
      <c r="R15" s="85"/>
    </row>
    <row r="16" spans="1:25" ht="15" x14ac:dyDescent="0.25">
      <c r="A16" s="77">
        <v>42235.520833333336</v>
      </c>
      <c r="B16" s="11">
        <v>2.2999999999999998</v>
      </c>
      <c r="C16" s="11">
        <f t="shared" si="1"/>
        <v>16.7</v>
      </c>
      <c r="D16" s="11">
        <v>19</v>
      </c>
      <c r="E16" s="13" t="s">
        <v>70</v>
      </c>
      <c r="H16" s="85"/>
      <c r="I16" s="85"/>
      <c r="J16" s="85"/>
      <c r="K16" s="85"/>
      <c r="L16" s="85"/>
      <c r="M16" s="85"/>
      <c r="N16" s="85"/>
      <c r="O16" s="85"/>
      <c r="P16" s="85"/>
      <c r="Q16" s="85"/>
      <c r="R16" s="85"/>
    </row>
    <row r="17" spans="1:5" x14ac:dyDescent="0.2">
      <c r="A17" s="77">
        <v>42236.576388888891</v>
      </c>
      <c r="B17" s="11">
        <v>3</v>
      </c>
      <c r="C17" s="11">
        <f t="shared" si="1"/>
        <v>17</v>
      </c>
      <c r="D17" s="11">
        <v>20</v>
      </c>
      <c r="E17" s="13" t="s">
        <v>70</v>
      </c>
    </row>
    <row r="18" spans="1:5" x14ac:dyDescent="0.2">
      <c r="A18" s="77">
        <v>42239.673611111109</v>
      </c>
      <c r="B18" s="11">
        <v>3</v>
      </c>
      <c r="C18" s="11">
        <f t="shared" si="1"/>
        <v>17</v>
      </c>
      <c r="D18" s="11">
        <v>20</v>
      </c>
      <c r="E18" s="13" t="s">
        <v>70</v>
      </c>
    </row>
    <row r="19" spans="1:5" x14ac:dyDescent="0.2">
      <c r="A19" s="77">
        <v>42240.708333333336</v>
      </c>
      <c r="B19" s="11">
        <v>3.1</v>
      </c>
      <c r="C19" s="11">
        <f t="shared" si="1"/>
        <v>12.9</v>
      </c>
      <c r="D19" s="11">
        <v>16</v>
      </c>
      <c r="E19" s="13" t="s">
        <v>70</v>
      </c>
    </row>
    <row r="20" spans="1:5" x14ac:dyDescent="0.2">
      <c r="A20" s="77">
        <v>42241.6875</v>
      </c>
      <c r="B20" s="11">
        <v>1.9</v>
      </c>
      <c r="C20" s="11">
        <f t="shared" si="1"/>
        <v>13.1</v>
      </c>
      <c r="D20" s="11">
        <v>15</v>
      </c>
      <c r="E20" s="13" t="s">
        <v>70</v>
      </c>
    </row>
    <row r="21" spans="1:5" x14ac:dyDescent="0.2">
      <c r="A21" s="77">
        <v>42246.684027777781</v>
      </c>
      <c r="B21" s="11">
        <v>1.9</v>
      </c>
      <c r="C21" s="11">
        <f t="shared" si="1"/>
        <v>13.1</v>
      </c>
      <c r="D21" s="11">
        <v>15</v>
      </c>
      <c r="E21" s="13" t="s">
        <v>70</v>
      </c>
    </row>
    <row r="22" spans="1:5" x14ac:dyDescent="0.2">
      <c r="A22" s="77">
        <v>42248.631944444445</v>
      </c>
      <c r="B22" s="11">
        <v>2.7</v>
      </c>
      <c r="C22" s="11">
        <f t="shared" si="1"/>
        <v>10.3</v>
      </c>
      <c r="D22" s="11">
        <v>13</v>
      </c>
      <c r="E22" s="13" t="s">
        <v>70</v>
      </c>
    </row>
    <row r="23" spans="1:5" x14ac:dyDescent="0.2">
      <c r="A23" s="77">
        <v>42250.6875</v>
      </c>
      <c r="B23" s="11">
        <v>2.1</v>
      </c>
      <c r="C23" s="11">
        <f t="shared" si="1"/>
        <v>9.9</v>
      </c>
      <c r="D23" s="11">
        <v>12</v>
      </c>
      <c r="E23" s="13" t="s">
        <v>70</v>
      </c>
    </row>
    <row r="24" spans="1:5" x14ac:dyDescent="0.2">
      <c r="E24"/>
    </row>
    <row r="25" spans="1:5" x14ac:dyDescent="0.2">
      <c r="A25" t="s">
        <v>12</v>
      </c>
      <c r="B25" s="4">
        <f>AVERAGE(B4:B5)</f>
        <v>2.08</v>
      </c>
      <c r="C25" s="4">
        <f>AVERAGE(C4:C5)</f>
        <v>2.0100000000000007</v>
      </c>
      <c r="E25"/>
    </row>
    <row r="26" spans="1:5" x14ac:dyDescent="0.2">
      <c r="A26" t="s">
        <v>13</v>
      </c>
      <c r="E26"/>
    </row>
    <row r="27" spans="1:5" x14ac:dyDescent="0.2">
      <c r="A27" t="s">
        <v>72</v>
      </c>
      <c r="B27" s="78">
        <f>AVERAGE(B4:B5)</f>
        <v>2.08</v>
      </c>
      <c r="C27" s="78">
        <f t="shared" ref="C27:D27" si="2">AVERAGE(C4:C5)</f>
        <v>2.0100000000000007</v>
      </c>
      <c r="D27" s="78">
        <f t="shared" si="2"/>
        <v>4.09</v>
      </c>
      <c r="E27"/>
    </row>
    <row r="28" spans="1:5" x14ac:dyDescent="0.2">
      <c r="E28"/>
    </row>
    <row r="29" spans="1:5" x14ac:dyDescent="0.2">
      <c r="E29"/>
    </row>
    <row r="31" spans="1:5" x14ac:dyDescent="0.2">
      <c r="E31"/>
    </row>
    <row r="32" spans="1:5" x14ac:dyDescent="0.2">
      <c r="E32"/>
    </row>
    <row r="33" spans="1:12" ht="15.75" x14ac:dyDescent="0.25">
      <c r="B33" s="99" t="s">
        <v>74</v>
      </c>
      <c r="C33" s="99"/>
      <c r="D33" s="99"/>
      <c r="E33"/>
      <c r="H33" s="21"/>
      <c r="I33" s="51"/>
      <c r="J33" s="20"/>
      <c r="K33" s="19"/>
      <c r="L33" s="19"/>
    </row>
    <row r="34" spans="1:12" ht="39" x14ac:dyDescent="0.25">
      <c r="A34" s="15" t="s">
        <v>14</v>
      </c>
      <c r="B34" s="9" t="s">
        <v>8</v>
      </c>
      <c r="C34" s="9" t="s">
        <v>9</v>
      </c>
      <c r="D34" s="16" t="s">
        <v>10</v>
      </c>
      <c r="E34" s="16" t="s">
        <v>67</v>
      </c>
    </row>
    <row r="35" spans="1:12" x14ac:dyDescent="0.2">
      <c r="A35" s="61">
        <v>42221.836805555555</v>
      </c>
      <c r="B35" s="62">
        <v>0.1</v>
      </c>
      <c r="C35" s="64">
        <f>D35-B35</f>
        <v>3.35</v>
      </c>
      <c r="D35" s="62">
        <v>3.45</v>
      </c>
      <c r="E35" s="13" t="s">
        <v>68</v>
      </c>
    </row>
    <row r="36" spans="1:12" x14ac:dyDescent="0.2">
      <c r="A36" s="61">
        <v>42222</v>
      </c>
      <c r="B36" s="62">
        <v>0.1</v>
      </c>
      <c r="C36" s="64">
        <f t="shared" ref="C36:C54" si="3">D36-B36</f>
        <v>1.4</v>
      </c>
      <c r="D36" s="62">
        <v>1.5</v>
      </c>
      <c r="E36" s="13" t="s">
        <v>68</v>
      </c>
    </row>
    <row r="37" spans="1:12" x14ac:dyDescent="0.2">
      <c r="A37" s="54">
        <v>42222.375</v>
      </c>
      <c r="B37" s="55">
        <v>1.56</v>
      </c>
      <c r="C37" s="56">
        <f t="shared" si="3"/>
        <v>5718.44</v>
      </c>
      <c r="D37" s="55">
        <v>5720</v>
      </c>
      <c r="E37" s="13" t="s">
        <v>69</v>
      </c>
    </row>
    <row r="38" spans="1:12" x14ac:dyDescent="0.2">
      <c r="A38" s="10">
        <v>42223.670138888891</v>
      </c>
      <c r="B38" s="11">
        <v>0.06</v>
      </c>
      <c r="C38" s="18">
        <f t="shared" si="3"/>
        <v>23.14</v>
      </c>
      <c r="D38" s="11">
        <v>23.2</v>
      </c>
      <c r="E38" s="13" t="s">
        <v>70</v>
      </c>
    </row>
    <row r="39" spans="1:12" x14ac:dyDescent="0.2">
      <c r="A39" s="10">
        <v>42224</v>
      </c>
      <c r="B39" s="11">
        <v>0.1</v>
      </c>
      <c r="C39" s="18">
        <f t="shared" si="3"/>
        <v>62.5</v>
      </c>
      <c r="D39" s="11">
        <v>62.6</v>
      </c>
      <c r="E39" s="13" t="s">
        <v>70</v>
      </c>
    </row>
    <row r="40" spans="1:12" x14ac:dyDescent="0.2">
      <c r="A40" s="10">
        <v>42224.520833333336</v>
      </c>
      <c r="B40" s="11">
        <v>0.1</v>
      </c>
      <c r="C40" s="18">
        <f t="shared" si="3"/>
        <v>61.1</v>
      </c>
      <c r="D40" s="11">
        <v>61.2</v>
      </c>
      <c r="E40" s="13" t="s">
        <v>70</v>
      </c>
    </row>
    <row r="41" spans="1:12" x14ac:dyDescent="0.2">
      <c r="A41" s="10">
        <v>42225.484027777777</v>
      </c>
      <c r="B41" s="11">
        <v>0.1</v>
      </c>
      <c r="C41" s="18">
        <f t="shared" si="3"/>
        <v>11.9</v>
      </c>
      <c r="D41" s="11">
        <v>12</v>
      </c>
      <c r="E41" s="13" t="s">
        <v>70</v>
      </c>
    </row>
    <row r="42" spans="1:12" x14ac:dyDescent="0.2">
      <c r="A42" s="10">
        <v>42227.605555555558</v>
      </c>
      <c r="B42" s="11">
        <v>0.06</v>
      </c>
      <c r="C42" s="16">
        <f t="shared" si="3"/>
        <v>4.74</v>
      </c>
      <c r="D42" s="11">
        <v>4.8</v>
      </c>
      <c r="E42" s="13" t="s">
        <v>70</v>
      </c>
    </row>
    <row r="43" spans="1:12" x14ac:dyDescent="0.2">
      <c r="A43" s="10">
        <v>42228.451388888891</v>
      </c>
      <c r="B43" s="11">
        <v>0.13</v>
      </c>
      <c r="C43" s="16">
        <f t="shared" si="3"/>
        <v>7.97</v>
      </c>
      <c r="D43" s="11">
        <v>8.1</v>
      </c>
      <c r="E43" s="13" t="s">
        <v>70</v>
      </c>
    </row>
    <row r="44" spans="1:12" x14ac:dyDescent="0.2">
      <c r="A44" s="10">
        <v>42229.454861111109</v>
      </c>
      <c r="B44" s="11">
        <v>0.16</v>
      </c>
      <c r="C44" s="16">
        <f t="shared" si="3"/>
        <v>3.7399999999999998</v>
      </c>
      <c r="D44" s="11">
        <v>3.9</v>
      </c>
      <c r="E44" s="13" t="s">
        <v>70</v>
      </c>
    </row>
    <row r="45" spans="1:12" x14ac:dyDescent="0.2">
      <c r="A45" s="10">
        <v>42232.465277777781</v>
      </c>
      <c r="B45" s="11">
        <v>0.06</v>
      </c>
      <c r="C45" s="16">
        <f t="shared" si="3"/>
        <v>2.7399999999999998</v>
      </c>
      <c r="D45" s="11">
        <v>2.8</v>
      </c>
      <c r="E45" s="13" t="s">
        <v>70</v>
      </c>
    </row>
    <row r="46" spans="1:12" x14ac:dyDescent="0.2">
      <c r="A46" s="10">
        <v>42233.413194444445</v>
      </c>
      <c r="B46" s="11">
        <v>0.06</v>
      </c>
      <c r="C46" s="16">
        <f t="shared" si="3"/>
        <v>2.94</v>
      </c>
      <c r="D46" s="11">
        <v>3</v>
      </c>
      <c r="E46" s="13" t="s">
        <v>70</v>
      </c>
    </row>
    <row r="47" spans="1:12" x14ac:dyDescent="0.2">
      <c r="A47" s="10">
        <v>42235.520833333336</v>
      </c>
      <c r="B47" s="11">
        <v>0.06</v>
      </c>
      <c r="C47" s="16">
        <f t="shared" si="3"/>
        <v>2.94</v>
      </c>
      <c r="D47" s="11">
        <v>3</v>
      </c>
      <c r="E47" s="13" t="s">
        <v>70</v>
      </c>
    </row>
    <row r="48" spans="1:12" x14ac:dyDescent="0.2">
      <c r="A48" s="10">
        <v>42236.576388888891</v>
      </c>
      <c r="B48" s="11">
        <v>0.06</v>
      </c>
      <c r="C48" s="16">
        <f t="shared" si="3"/>
        <v>2.94</v>
      </c>
      <c r="D48" s="11">
        <v>3</v>
      </c>
      <c r="E48" s="13" t="s">
        <v>70</v>
      </c>
    </row>
    <row r="49" spans="1:5" x14ac:dyDescent="0.2">
      <c r="A49" s="10">
        <v>42239.673611111109</v>
      </c>
      <c r="B49" s="11">
        <v>0.09</v>
      </c>
      <c r="C49" s="16">
        <f t="shared" si="3"/>
        <v>2.1100000000000003</v>
      </c>
      <c r="D49" s="11">
        <v>2.2000000000000002</v>
      </c>
      <c r="E49" s="13" t="s">
        <v>70</v>
      </c>
    </row>
    <row r="50" spans="1:5" x14ac:dyDescent="0.2">
      <c r="A50" s="10">
        <v>42240.708333333336</v>
      </c>
      <c r="B50" s="11">
        <v>0.13</v>
      </c>
      <c r="C50" s="16">
        <f t="shared" si="3"/>
        <v>2.0700000000000003</v>
      </c>
      <c r="D50" s="11">
        <v>2.2000000000000002</v>
      </c>
      <c r="E50" s="13" t="s">
        <v>70</v>
      </c>
    </row>
    <row r="51" spans="1:5" x14ac:dyDescent="0.2">
      <c r="A51" s="10">
        <v>42241.6875</v>
      </c>
      <c r="B51" s="11">
        <v>0.06</v>
      </c>
      <c r="C51" s="16">
        <f t="shared" si="3"/>
        <v>2.04</v>
      </c>
      <c r="D51" s="11">
        <v>2.1</v>
      </c>
      <c r="E51" s="13" t="s">
        <v>70</v>
      </c>
    </row>
    <row r="52" spans="1:5" x14ac:dyDescent="0.2">
      <c r="A52" s="10">
        <v>42246.684027777781</v>
      </c>
      <c r="B52" s="11">
        <v>0.06</v>
      </c>
      <c r="C52" s="16">
        <f t="shared" si="3"/>
        <v>1.64</v>
      </c>
      <c r="D52" s="11">
        <v>1.7</v>
      </c>
      <c r="E52" s="13" t="s">
        <v>70</v>
      </c>
    </row>
    <row r="53" spans="1:5" x14ac:dyDescent="0.2">
      <c r="A53" s="10">
        <v>42248.631944444445</v>
      </c>
      <c r="B53" s="11">
        <v>0.06</v>
      </c>
      <c r="C53" s="16">
        <f t="shared" si="3"/>
        <v>1.44</v>
      </c>
      <c r="D53" s="11">
        <v>1.5</v>
      </c>
      <c r="E53" s="13" t="s">
        <v>70</v>
      </c>
    </row>
    <row r="54" spans="1:5" x14ac:dyDescent="0.2">
      <c r="A54" s="10">
        <v>42250.6875</v>
      </c>
      <c r="B54" s="11">
        <v>0.06</v>
      </c>
      <c r="C54" s="16">
        <f t="shared" si="3"/>
        <v>1.44</v>
      </c>
      <c r="D54" s="11">
        <v>1.5</v>
      </c>
      <c r="E54" s="13" t="s">
        <v>70</v>
      </c>
    </row>
    <row r="55" spans="1:5" x14ac:dyDescent="0.2">
      <c r="E55"/>
    </row>
    <row r="56" spans="1:5" x14ac:dyDescent="0.2">
      <c r="A56" t="s">
        <v>12</v>
      </c>
      <c r="B56" s="4">
        <f>AVERAGE(B35:B36)</f>
        <v>0.1</v>
      </c>
      <c r="C56" s="4">
        <f>AVERAGE(C35:C36)</f>
        <v>2.375</v>
      </c>
      <c r="E56"/>
    </row>
    <row r="57" spans="1:5" x14ac:dyDescent="0.2">
      <c r="A57" t="s">
        <v>13</v>
      </c>
      <c r="D57"/>
      <c r="E57"/>
    </row>
    <row r="58" spans="1:5" x14ac:dyDescent="0.2">
      <c r="A58" t="s">
        <v>72</v>
      </c>
      <c r="B58" s="78">
        <f>AVERAGE(B35:B36)</f>
        <v>0.1</v>
      </c>
      <c r="C58" s="78">
        <f t="shared" ref="C58:D58" si="4">AVERAGE(C35:C36)</f>
        <v>2.375</v>
      </c>
      <c r="D58" s="78">
        <f t="shared" si="4"/>
        <v>2.4750000000000001</v>
      </c>
      <c r="E58"/>
    </row>
    <row r="59" spans="1:5" x14ac:dyDescent="0.2">
      <c r="D59"/>
      <c r="E59"/>
    </row>
    <row r="60" spans="1:5" x14ac:dyDescent="0.2">
      <c r="D60"/>
      <c r="E60"/>
    </row>
    <row r="61" spans="1:5" x14ac:dyDescent="0.2">
      <c r="D61"/>
      <c r="E61"/>
    </row>
    <row r="62" spans="1:5" x14ac:dyDescent="0.2">
      <c r="D62"/>
      <c r="E62"/>
    </row>
    <row r="63" spans="1:5" x14ac:dyDescent="0.2">
      <c r="D63"/>
      <c r="E63"/>
    </row>
    <row r="64" spans="1:5" ht="12" customHeight="1" x14ac:dyDescent="0.2">
      <c r="D64"/>
      <c r="E64"/>
    </row>
    <row r="65" spans="1:5" ht="15.75" x14ac:dyDescent="0.25">
      <c r="B65" s="99" t="s">
        <v>84</v>
      </c>
      <c r="C65" s="99"/>
      <c r="D65" s="99"/>
    </row>
    <row r="66" spans="1:5" ht="39" x14ac:dyDescent="0.25">
      <c r="A66" s="15" t="s">
        <v>14</v>
      </c>
      <c r="B66" s="9" t="s">
        <v>8</v>
      </c>
      <c r="C66" s="9" t="s">
        <v>9</v>
      </c>
      <c r="D66" s="16" t="s">
        <v>10</v>
      </c>
      <c r="E66" s="16" t="s">
        <v>67</v>
      </c>
    </row>
    <row r="67" spans="1:5" x14ac:dyDescent="0.2">
      <c r="A67" s="61">
        <v>42221.836805555555</v>
      </c>
      <c r="B67" s="62">
        <v>0.64600000000000002</v>
      </c>
      <c r="C67" s="65">
        <f>D67-B67</f>
        <v>1.8540000000000001</v>
      </c>
      <c r="D67" s="62">
        <v>2.5</v>
      </c>
      <c r="E67" s="13" t="s">
        <v>68</v>
      </c>
    </row>
    <row r="68" spans="1:5" x14ac:dyDescent="0.2">
      <c r="A68" s="61">
        <v>42222</v>
      </c>
      <c r="B68" s="62">
        <v>0.78800000000000003</v>
      </c>
      <c r="C68" s="65">
        <f t="shared" ref="C68:C73" si="5">D68-B68</f>
        <v>1.712</v>
      </c>
      <c r="D68" s="62">
        <v>2.5</v>
      </c>
      <c r="E68" s="13" t="s">
        <v>68</v>
      </c>
    </row>
    <row r="69" spans="1:5" x14ac:dyDescent="0.2">
      <c r="A69" s="54">
        <v>42222.375</v>
      </c>
      <c r="B69" s="55">
        <v>5.39</v>
      </c>
      <c r="C69" s="57">
        <f t="shared" si="5"/>
        <v>7.11</v>
      </c>
      <c r="D69" s="55">
        <v>12.5</v>
      </c>
      <c r="E69" s="13" t="s">
        <v>69</v>
      </c>
    </row>
    <row r="70" spans="1:5" x14ac:dyDescent="0.2">
      <c r="A70" s="10">
        <v>42223.670138888891</v>
      </c>
      <c r="B70" s="11">
        <v>2.5</v>
      </c>
      <c r="C70" s="16">
        <f t="shared" si="5"/>
        <v>0.5</v>
      </c>
      <c r="D70" s="11">
        <v>3</v>
      </c>
      <c r="E70" s="13" t="s">
        <v>70</v>
      </c>
    </row>
    <row r="71" spans="1:5" x14ac:dyDescent="0.2">
      <c r="A71" s="10">
        <v>42224</v>
      </c>
      <c r="B71" s="11">
        <v>0.5</v>
      </c>
      <c r="C71" s="16">
        <f t="shared" si="5"/>
        <v>2</v>
      </c>
      <c r="D71" s="11">
        <v>2.5</v>
      </c>
      <c r="E71" s="13" t="s">
        <v>70</v>
      </c>
    </row>
    <row r="72" spans="1:5" x14ac:dyDescent="0.2">
      <c r="A72" s="10">
        <v>42224.520833333336</v>
      </c>
      <c r="B72" s="11">
        <v>0.5</v>
      </c>
      <c r="C72" s="16">
        <f t="shared" si="5"/>
        <v>2</v>
      </c>
      <c r="D72" s="11">
        <v>2.5</v>
      </c>
      <c r="E72" s="13" t="s">
        <v>70</v>
      </c>
    </row>
    <row r="73" spans="1:5" x14ac:dyDescent="0.2">
      <c r="A73" s="10">
        <v>42225.484027777777</v>
      </c>
      <c r="B73" s="11">
        <v>0.50700000000000001</v>
      </c>
      <c r="C73" s="16">
        <f t="shared" si="5"/>
        <v>1.9929999999999999</v>
      </c>
      <c r="D73" s="11">
        <v>2.5</v>
      </c>
      <c r="E73" s="13" t="s">
        <v>70</v>
      </c>
    </row>
    <row r="74" spans="1:5" x14ac:dyDescent="0.2">
      <c r="A74" s="10">
        <v>42227.605555555558</v>
      </c>
      <c r="B74" s="11">
        <v>2.2999999999999998</v>
      </c>
      <c r="C74" s="16"/>
      <c r="D74" s="11">
        <v>1.8</v>
      </c>
      <c r="E74" s="13" t="s">
        <v>70</v>
      </c>
    </row>
    <row r="75" spans="1:5" x14ac:dyDescent="0.2">
      <c r="A75" s="10">
        <v>42228.451388888891</v>
      </c>
      <c r="B75" s="11">
        <v>2.2000000000000002</v>
      </c>
      <c r="C75" s="16"/>
      <c r="D75" s="11">
        <v>1.8</v>
      </c>
      <c r="E75" s="13" t="s">
        <v>70</v>
      </c>
    </row>
    <row r="76" spans="1:5" x14ac:dyDescent="0.2">
      <c r="A76" s="10">
        <v>42229.454861111109</v>
      </c>
      <c r="B76" s="11">
        <v>1.9</v>
      </c>
      <c r="C76" s="16"/>
      <c r="D76" s="11">
        <v>1.9</v>
      </c>
      <c r="E76" s="13" t="s">
        <v>70</v>
      </c>
    </row>
    <row r="77" spans="1:5" x14ac:dyDescent="0.2">
      <c r="A77" s="10">
        <v>42232.465277777781</v>
      </c>
      <c r="B77" s="11">
        <v>2.2999999999999998</v>
      </c>
      <c r="C77" s="16"/>
      <c r="D77" s="11">
        <v>2</v>
      </c>
      <c r="E77" s="13" t="s">
        <v>70</v>
      </c>
    </row>
    <row r="78" spans="1:5" x14ac:dyDescent="0.2">
      <c r="A78" s="10">
        <v>42233.413194444445</v>
      </c>
      <c r="B78" s="11">
        <v>2.5</v>
      </c>
      <c r="C78" s="16"/>
      <c r="D78" s="11">
        <v>2.1</v>
      </c>
      <c r="E78" s="13" t="s">
        <v>70</v>
      </c>
    </row>
    <row r="79" spans="1:5" x14ac:dyDescent="0.2">
      <c r="A79" s="10">
        <v>42235.520833333336</v>
      </c>
      <c r="B79" s="11">
        <v>3.5</v>
      </c>
      <c r="C79" s="16"/>
      <c r="D79" s="11">
        <v>3.4</v>
      </c>
      <c r="E79" s="13" t="s">
        <v>70</v>
      </c>
    </row>
    <row r="80" spans="1:5" x14ac:dyDescent="0.2">
      <c r="A80" s="10">
        <v>42236.576388888891</v>
      </c>
      <c r="B80" s="11">
        <v>2.4</v>
      </c>
      <c r="C80" s="16"/>
      <c r="D80" s="11">
        <v>2.4</v>
      </c>
      <c r="E80" s="13" t="s">
        <v>70</v>
      </c>
    </row>
    <row r="81" spans="1:27" x14ac:dyDescent="0.2">
      <c r="A81" s="10">
        <v>42239.673611111109</v>
      </c>
      <c r="B81" s="11">
        <v>4.8</v>
      </c>
      <c r="C81" s="16"/>
      <c r="D81" s="11">
        <v>4.3</v>
      </c>
      <c r="E81" s="13" t="s">
        <v>70</v>
      </c>
    </row>
    <row r="82" spans="1:27" x14ac:dyDescent="0.2">
      <c r="A82" s="10">
        <v>42240.708333333336</v>
      </c>
      <c r="B82" s="11">
        <v>4.4000000000000004</v>
      </c>
      <c r="C82" s="16"/>
      <c r="D82" s="11">
        <v>3.4</v>
      </c>
      <c r="E82" s="13" t="s">
        <v>70</v>
      </c>
    </row>
    <row r="83" spans="1:27" x14ac:dyDescent="0.2">
      <c r="A83" s="10">
        <v>42241.6875</v>
      </c>
      <c r="B83" s="11">
        <v>2.8</v>
      </c>
      <c r="C83" s="16"/>
      <c r="D83" s="11">
        <v>2.6</v>
      </c>
      <c r="E83" s="13" t="s">
        <v>70</v>
      </c>
    </row>
    <row r="84" spans="1:27" x14ac:dyDescent="0.2">
      <c r="A84" s="10">
        <v>42246.684027777781</v>
      </c>
      <c r="B84" s="11">
        <v>2.8</v>
      </c>
      <c r="C84" s="16"/>
      <c r="D84" s="11">
        <v>2.6</v>
      </c>
      <c r="E84" s="13" t="s">
        <v>70</v>
      </c>
    </row>
    <row r="85" spans="1:27" x14ac:dyDescent="0.2">
      <c r="A85" s="10">
        <v>42248.631944444445</v>
      </c>
      <c r="B85" s="11">
        <v>2.4</v>
      </c>
      <c r="C85" s="16"/>
      <c r="D85" s="11">
        <v>2.4</v>
      </c>
      <c r="E85" s="13" t="s">
        <v>70</v>
      </c>
    </row>
    <row r="86" spans="1:27" x14ac:dyDescent="0.2">
      <c r="A86" s="10">
        <v>42250.6875</v>
      </c>
      <c r="B86" s="11">
        <v>3.8</v>
      </c>
      <c r="C86" s="16"/>
      <c r="D86" s="11">
        <v>4</v>
      </c>
      <c r="E86" s="13" t="s">
        <v>70</v>
      </c>
    </row>
    <row r="87" spans="1:27" x14ac:dyDescent="0.2">
      <c r="C87" s="5"/>
      <c r="E87" s="5"/>
    </row>
    <row r="88" spans="1:27" x14ac:dyDescent="0.2">
      <c r="A88" t="s">
        <v>12</v>
      </c>
      <c r="B88" s="4">
        <f>AVERAGE(B67:B68)</f>
        <v>0.71700000000000008</v>
      </c>
      <c r="C88" s="4">
        <f>AVERAGE(C67:C68)</f>
        <v>1.7829999999999999</v>
      </c>
    </row>
    <row r="89" spans="1:27" x14ac:dyDescent="0.2">
      <c r="A89" t="s">
        <v>13</v>
      </c>
      <c r="D89"/>
      <c r="E89"/>
    </row>
    <row r="90" spans="1:27" x14ac:dyDescent="0.2">
      <c r="A90" t="s">
        <v>72</v>
      </c>
      <c r="B90" s="78">
        <f>AVERAGE(B67:B68)</f>
        <v>0.71700000000000008</v>
      </c>
      <c r="C90" s="78">
        <f t="shared" ref="C90:D90" si="6">AVERAGE(C67:C68)</f>
        <v>1.7829999999999999</v>
      </c>
      <c r="D90" s="78">
        <f t="shared" si="6"/>
        <v>2.5</v>
      </c>
      <c r="E90"/>
    </row>
    <row r="91" spans="1:27" x14ac:dyDescent="0.2">
      <c r="D91"/>
      <c r="E91"/>
    </row>
    <row r="92" spans="1:27" x14ac:dyDescent="0.2">
      <c r="D92"/>
      <c r="E92"/>
    </row>
    <row r="93" spans="1:27" x14ac:dyDescent="0.2">
      <c r="D93"/>
      <c r="E93"/>
    </row>
    <row r="94" spans="1:27" x14ac:dyDescent="0.2">
      <c r="D94"/>
      <c r="E94"/>
    </row>
    <row r="95" spans="1:27" x14ac:dyDescent="0.2">
      <c r="D95"/>
      <c r="E95"/>
    </row>
    <row r="96" spans="1:27" x14ac:dyDescent="0.2">
      <c r="Z96" s="3"/>
      <c r="AA96" s="2"/>
    </row>
    <row r="97" spans="1:25" ht="15.75" x14ac:dyDescent="0.25">
      <c r="B97" s="99" t="s">
        <v>85</v>
      </c>
      <c r="C97" s="99"/>
      <c r="D97" s="99"/>
    </row>
    <row r="98" spans="1:25" ht="39" x14ac:dyDescent="0.25">
      <c r="A98" s="15" t="s">
        <v>14</v>
      </c>
      <c r="B98" s="9" t="s">
        <v>8</v>
      </c>
      <c r="C98" s="9" t="s">
        <v>9</v>
      </c>
      <c r="D98" s="16" t="s">
        <v>10</v>
      </c>
      <c r="E98" s="16" t="s">
        <v>67</v>
      </c>
    </row>
    <row r="99" spans="1:25" x14ac:dyDescent="0.2">
      <c r="A99" s="61">
        <v>42221.836805555555</v>
      </c>
      <c r="B99" s="62">
        <v>85.8</v>
      </c>
      <c r="C99" s="65">
        <f>D99-B99</f>
        <v>43.2</v>
      </c>
      <c r="D99" s="62">
        <v>129</v>
      </c>
      <c r="E99" s="13" t="s">
        <v>68</v>
      </c>
      <c r="W99" s="58"/>
      <c r="X99" s="2"/>
      <c r="Y99" s="2"/>
    </row>
    <row r="100" spans="1:25" x14ac:dyDescent="0.2">
      <c r="A100" s="61">
        <v>42222</v>
      </c>
      <c r="B100" s="62">
        <v>110</v>
      </c>
      <c r="C100" s="65">
        <f t="shared" ref="C100:C118" si="7">D100-B100</f>
        <v>27</v>
      </c>
      <c r="D100" s="62">
        <v>137</v>
      </c>
      <c r="E100" s="13" t="s">
        <v>68</v>
      </c>
    </row>
    <row r="101" spans="1:25" x14ac:dyDescent="0.2">
      <c r="A101" s="54">
        <v>42222.375</v>
      </c>
      <c r="B101" s="55">
        <v>1700</v>
      </c>
      <c r="C101" s="57">
        <f t="shared" si="7"/>
        <v>160</v>
      </c>
      <c r="D101" s="55">
        <v>1860</v>
      </c>
      <c r="E101" s="13" t="s">
        <v>69</v>
      </c>
    </row>
    <row r="102" spans="1:25" x14ac:dyDescent="0.2">
      <c r="A102" s="10">
        <v>42223.670138888891</v>
      </c>
      <c r="B102" s="11">
        <v>73</v>
      </c>
      <c r="C102" s="17">
        <f t="shared" si="7"/>
        <v>170</v>
      </c>
      <c r="D102" s="11">
        <v>243</v>
      </c>
      <c r="E102" s="13" t="s">
        <v>70</v>
      </c>
    </row>
    <row r="103" spans="1:25" x14ac:dyDescent="0.2">
      <c r="A103" s="10">
        <v>42224</v>
      </c>
      <c r="B103" s="11">
        <v>10</v>
      </c>
      <c r="C103" s="17">
        <f t="shared" si="7"/>
        <v>234</v>
      </c>
      <c r="D103" s="11">
        <v>244</v>
      </c>
      <c r="E103" s="13" t="s">
        <v>70</v>
      </c>
    </row>
    <row r="104" spans="1:25" x14ac:dyDescent="0.2">
      <c r="A104" s="10">
        <v>42224.520833333336</v>
      </c>
      <c r="B104" s="11">
        <v>10</v>
      </c>
      <c r="C104" s="17">
        <f t="shared" si="7"/>
        <v>241</v>
      </c>
      <c r="D104" s="11">
        <v>251</v>
      </c>
      <c r="E104" s="13" t="s">
        <v>70</v>
      </c>
    </row>
    <row r="105" spans="1:25" x14ac:dyDescent="0.2">
      <c r="A105" s="10">
        <v>42225.484027777777</v>
      </c>
      <c r="B105" s="11">
        <v>96.8</v>
      </c>
      <c r="C105" s="17">
        <f t="shared" si="7"/>
        <v>108.2</v>
      </c>
      <c r="D105" s="11">
        <v>205</v>
      </c>
      <c r="E105" s="13" t="s">
        <v>70</v>
      </c>
    </row>
    <row r="106" spans="1:25" x14ac:dyDescent="0.2">
      <c r="A106" s="10">
        <v>42227.605555555558</v>
      </c>
      <c r="B106" s="11">
        <v>88</v>
      </c>
      <c r="C106" s="17">
        <f t="shared" si="7"/>
        <v>92</v>
      </c>
      <c r="D106" s="11">
        <v>180</v>
      </c>
      <c r="E106" s="13" t="s">
        <v>70</v>
      </c>
    </row>
    <row r="107" spans="1:25" x14ac:dyDescent="0.2">
      <c r="A107" s="10">
        <v>42228.451388888891</v>
      </c>
      <c r="B107" s="11">
        <v>96</v>
      </c>
      <c r="C107" s="17">
        <f t="shared" si="7"/>
        <v>94</v>
      </c>
      <c r="D107" s="11">
        <v>190</v>
      </c>
      <c r="E107" s="13" t="s">
        <v>70</v>
      </c>
    </row>
    <row r="108" spans="1:25" x14ac:dyDescent="0.2">
      <c r="A108" s="10">
        <v>42229.454861111109</v>
      </c>
      <c r="B108" s="11">
        <v>120</v>
      </c>
      <c r="C108" s="17">
        <f t="shared" si="7"/>
        <v>70</v>
      </c>
      <c r="D108" s="11">
        <v>190</v>
      </c>
      <c r="E108" s="13" t="s">
        <v>70</v>
      </c>
    </row>
    <row r="109" spans="1:25" x14ac:dyDescent="0.2">
      <c r="A109" s="10">
        <v>42232.465277777781</v>
      </c>
      <c r="B109" s="11">
        <v>130</v>
      </c>
      <c r="C109" s="17">
        <f t="shared" si="7"/>
        <v>80</v>
      </c>
      <c r="D109" s="11">
        <v>210</v>
      </c>
      <c r="E109" s="13" t="s">
        <v>70</v>
      </c>
    </row>
    <row r="110" spans="1:25" x14ac:dyDescent="0.2">
      <c r="A110" s="10">
        <v>42233.413194444445</v>
      </c>
      <c r="B110" s="11">
        <v>150</v>
      </c>
      <c r="C110" s="17">
        <f t="shared" si="7"/>
        <v>70</v>
      </c>
      <c r="D110" s="11">
        <v>220</v>
      </c>
      <c r="E110" s="13" t="s">
        <v>70</v>
      </c>
    </row>
    <row r="111" spans="1:25" x14ac:dyDescent="0.2">
      <c r="A111" s="10">
        <v>42235.520833333336</v>
      </c>
      <c r="B111" s="11">
        <v>160</v>
      </c>
      <c r="C111" s="17">
        <f t="shared" si="7"/>
        <v>100</v>
      </c>
      <c r="D111" s="11">
        <v>260</v>
      </c>
      <c r="E111" s="13" t="s">
        <v>70</v>
      </c>
    </row>
    <row r="112" spans="1:25" x14ac:dyDescent="0.2">
      <c r="A112" s="10">
        <v>42236.576388888891</v>
      </c>
      <c r="B112" s="11">
        <v>140</v>
      </c>
      <c r="C112" s="17">
        <f t="shared" si="7"/>
        <v>80</v>
      </c>
      <c r="D112" s="11">
        <v>220</v>
      </c>
      <c r="E112" s="13" t="s">
        <v>70</v>
      </c>
    </row>
    <row r="113" spans="1:5" x14ac:dyDescent="0.2">
      <c r="A113" s="10">
        <v>42239.673611111109</v>
      </c>
      <c r="B113" s="11">
        <v>150</v>
      </c>
      <c r="C113" s="17">
        <f t="shared" si="7"/>
        <v>80</v>
      </c>
      <c r="D113" s="11">
        <v>230</v>
      </c>
      <c r="E113" s="13" t="s">
        <v>70</v>
      </c>
    </row>
    <row r="114" spans="1:5" x14ac:dyDescent="0.2">
      <c r="A114" s="10">
        <v>42240.708333333336</v>
      </c>
      <c r="B114" s="11">
        <v>160</v>
      </c>
      <c r="C114" s="17">
        <f t="shared" si="7"/>
        <v>80</v>
      </c>
      <c r="D114" s="11">
        <v>240</v>
      </c>
      <c r="E114" s="13" t="s">
        <v>70</v>
      </c>
    </row>
    <row r="115" spans="1:5" x14ac:dyDescent="0.2">
      <c r="A115" s="10">
        <v>42241.6875</v>
      </c>
      <c r="B115" s="11">
        <v>140</v>
      </c>
      <c r="C115" s="17">
        <f t="shared" si="7"/>
        <v>80</v>
      </c>
      <c r="D115" s="11">
        <v>220</v>
      </c>
      <c r="E115" s="13" t="s">
        <v>70</v>
      </c>
    </row>
    <row r="116" spans="1:5" x14ac:dyDescent="0.2">
      <c r="A116" s="10">
        <v>42246.684027777781</v>
      </c>
      <c r="B116" s="11">
        <v>140</v>
      </c>
      <c r="C116" s="17">
        <f t="shared" si="7"/>
        <v>70</v>
      </c>
      <c r="D116" s="11">
        <v>210</v>
      </c>
      <c r="E116" s="13" t="s">
        <v>70</v>
      </c>
    </row>
    <row r="117" spans="1:5" x14ac:dyDescent="0.2">
      <c r="A117" s="10">
        <v>42248.631944444445</v>
      </c>
      <c r="B117" s="11">
        <v>180</v>
      </c>
      <c r="C117" s="17">
        <f t="shared" si="7"/>
        <v>50</v>
      </c>
      <c r="D117" s="11">
        <v>230</v>
      </c>
      <c r="E117" s="13" t="s">
        <v>70</v>
      </c>
    </row>
    <row r="118" spans="1:5" x14ac:dyDescent="0.2">
      <c r="A118" s="10">
        <v>42250.6875</v>
      </c>
      <c r="B118" s="11">
        <v>170</v>
      </c>
      <c r="C118" s="17">
        <f t="shared" si="7"/>
        <v>80</v>
      </c>
      <c r="D118" s="11">
        <v>250</v>
      </c>
      <c r="E118" s="13" t="s">
        <v>70</v>
      </c>
    </row>
    <row r="119" spans="1:5" x14ac:dyDescent="0.2">
      <c r="C119" s="5"/>
      <c r="E119" s="5"/>
    </row>
    <row r="120" spans="1:5" x14ac:dyDescent="0.2">
      <c r="A120" t="s">
        <v>12</v>
      </c>
      <c r="B120" s="4">
        <f>AVERAGE(B99:B100)</f>
        <v>97.9</v>
      </c>
      <c r="C120" s="4">
        <f>AVERAGE(C99:C100)</f>
        <v>35.1</v>
      </c>
    </row>
    <row r="121" spans="1:5" x14ac:dyDescent="0.2">
      <c r="A121" t="s">
        <v>13</v>
      </c>
      <c r="D121"/>
      <c r="E121"/>
    </row>
    <row r="122" spans="1:5" x14ac:dyDescent="0.2">
      <c r="A122" t="s">
        <v>72</v>
      </c>
      <c r="B122" s="78">
        <f>AVERAGE(B99:B100)</f>
        <v>97.9</v>
      </c>
      <c r="C122" s="78">
        <f t="shared" ref="C122:D122" si="8">AVERAGE(C99:C100)</f>
        <v>35.1</v>
      </c>
      <c r="D122" s="78">
        <f t="shared" si="8"/>
        <v>133</v>
      </c>
      <c r="E122"/>
    </row>
    <row r="123" spans="1:5" x14ac:dyDescent="0.2">
      <c r="D123"/>
      <c r="E123"/>
    </row>
    <row r="124" spans="1:5" x14ac:dyDescent="0.2">
      <c r="D124"/>
      <c r="E124"/>
    </row>
    <row r="125" spans="1:5" x14ac:dyDescent="0.2">
      <c r="D125"/>
      <c r="E125"/>
    </row>
    <row r="126" spans="1:5" x14ac:dyDescent="0.2">
      <c r="D126"/>
      <c r="E126"/>
    </row>
    <row r="127" spans="1:5" x14ac:dyDescent="0.2">
      <c r="D127"/>
      <c r="E127"/>
    </row>
    <row r="128" spans="1:5" ht="15.75" x14ac:dyDescent="0.25">
      <c r="B128" s="99" t="s">
        <v>86</v>
      </c>
      <c r="C128" s="99"/>
      <c r="D128" s="99"/>
    </row>
    <row r="129" spans="1:5" ht="26.25" x14ac:dyDescent="0.25">
      <c r="A129" s="15" t="s">
        <v>14</v>
      </c>
      <c r="B129" s="9" t="s">
        <v>8</v>
      </c>
      <c r="C129" s="9" t="s">
        <v>9</v>
      </c>
      <c r="D129" s="16" t="s">
        <v>10</v>
      </c>
    </row>
    <row r="130" spans="1:5" x14ac:dyDescent="0.2">
      <c r="A130" s="61">
        <v>42221.836805555555</v>
      </c>
      <c r="B130" s="62">
        <v>0.35299999999999998</v>
      </c>
      <c r="C130" s="65">
        <f>D130-B130</f>
        <v>0.14700000000000002</v>
      </c>
      <c r="D130" s="62">
        <v>0.5</v>
      </c>
      <c r="E130"/>
    </row>
    <row r="131" spans="1:5" x14ac:dyDescent="0.2">
      <c r="A131" s="61">
        <v>42222</v>
      </c>
      <c r="B131" s="62">
        <v>0.33600000000000002</v>
      </c>
      <c r="C131" s="65">
        <f t="shared" ref="C131:C149" si="9">D131-B131</f>
        <v>0.16399999999999998</v>
      </c>
      <c r="D131" s="62">
        <v>0.5</v>
      </c>
      <c r="E131"/>
    </row>
    <row r="132" spans="1:5" x14ac:dyDescent="0.2">
      <c r="A132" s="54">
        <v>42222.375</v>
      </c>
      <c r="B132" s="55">
        <v>5.32</v>
      </c>
      <c r="C132" s="57">
        <f t="shared" si="9"/>
        <v>0.80999999999999961</v>
      </c>
      <c r="D132" s="55">
        <v>6.13</v>
      </c>
      <c r="E132"/>
    </row>
    <row r="133" spans="1:5" x14ac:dyDescent="0.2">
      <c r="A133" s="10">
        <v>42223.670138888891</v>
      </c>
      <c r="B133" s="11">
        <v>0.5</v>
      </c>
      <c r="C133" s="17">
        <f t="shared" si="9"/>
        <v>0.4</v>
      </c>
      <c r="D133" s="11">
        <v>0.9</v>
      </c>
      <c r="E133" s="13"/>
    </row>
    <row r="134" spans="1:5" x14ac:dyDescent="0.2">
      <c r="A134" s="10">
        <v>42224</v>
      </c>
      <c r="B134" s="11">
        <v>0.34399999999999997</v>
      </c>
      <c r="C134" s="17">
        <f t="shared" si="9"/>
        <v>0.36</v>
      </c>
      <c r="D134" s="11">
        <v>0.70399999999999996</v>
      </c>
      <c r="E134" s="13"/>
    </row>
    <row r="135" spans="1:5" x14ac:dyDescent="0.2">
      <c r="A135" s="10">
        <v>42224.520833333336</v>
      </c>
      <c r="B135" s="11">
        <v>0.28199999999999997</v>
      </c>
      <c r="C135" s="17">
        <f t="shared" si="9"/>
        <v>0.61499999999999999</v>
      </c>
      <c r="D135" s="11">
        <v>0.89700000000000002</v>
      </c>
      <c r="E135" s="13"/>
    </row>
    <row r="136" spans="1:5" x14ac:dyDescent="0.2">
      <c r="A136" s="10">
        <v>42225.484027777777</v>
      </c>
      <c r="B136" s="11">
        <v>0.55100000000000005</v>
      </c>
      <c r="C136" s="17">
        <f t="shared" si="9"/>
        <v>6.6999999999999948E-2</v>
      </c>
      <c r="D136" s="11">
        <v>0.61799999999999999</v>
      </c>
      <c r="E136"/>
    </row>
    <row r="137" spans="1:5" x14ac:dyDescent="0.2">
      <c r="A137" s="10">
        <v>42227.605555555558</v>
      </c>
      <c r="B137" s="11">
        <v>0.4</v>
      </c>
      <c r="C137" s="17">
        <f t="shared" si="9"/>
        <v>0.15000000000000002</v>
      </c>
      <c r="D137" s="11">
        <v>0.55000000000000004</v>
      </c>
      <c r="E137"/>
    </row>
    <row r="138" spans="1:5" x14ac:dyDescent="0.2">
      <c r="A138" s="10">
        <v>42228.451388888891</v>
      </c>
      <c r="B138" s="11">
        <v>0.48</v>
      </c>
      <c r="C138" s="17">
        <f t="shared" si="9"/>
        <v>-1.9999999999999962E-2</v>
      </c>
      <c r="D138" s="11">
        <v>0.46</v>
      </c>
      <c r="E138"/>
    </row>
    <row r="139" spans="1:5" x14ac:dyDescent="0.2">
      <c r="A139" s="10">
        <v>42229.454861111109</v>
      </c>
      <c r="B139" s="11">
        <v>0.53</v>
      </c>
      <c r="C139" s="17">
        <f t="shared" si="9"/>
        <v>7.999999999999996E-2</v>
      </c>
      <c r="D139" s="11">
        <v>0.61</v>
      </c>
      <c r="E139"/>
    </row>
    <row r="140" spans="1:5" x14ac:dyDescent="0.2">
      <c r="A140" s="10">
        <v>42232.465277777781</v>
      </c>
      <c r="B140" s="11">
        <v>0.57999999999999996</v>
      </c>
      <c r="C140" s="17">
        <f t="shared" si="9"/>
        <v>0.20000000000000007</v>
      </c>
      <c r="D140" s="11">
        <v>0.78</v>
      </c>
      <c r="E140"/>
    </row>
    <row r="141" spans="1:5" x14ac:dyDescent="0.2">
      <c r="A141" s="10">
        <v>42233.413194444445</v>
      </c>
      <c r="B141" s="11">
        <v>0.62</v>
      </c>
      <c r="C141" s="17">
        <f t="shared" si="9"/>
        <v>0.22999999999999998</v>
      </c>
      <c r="D141" s="11">
        <v>0.85</v>
      </c>
      <c r="E141"/>
    </row>
    <row r="142" spans="1:5" x14ac:dyDescent="0.2">
      <c r="A142" s="10">
        <v>42235.520833333336</v>
      </c>
      <c r="B142" s="11">
        <v>0.64</v>
      </c>
      <c r="C142" s="17">
        <f t="shared" si="9"/>
        <v>0.15000000000000002</v>
      </c>
      <c r="D142" s="11">
        <v>0.79</v>
      </c>
      <c r="E142"/>
    </row>
    <row r="143" spans="1:5" x14ac:dyDescent="0.2">
      <c r="A143" s="10">
        <v>42236.576388888891</v>
      </c>
      <c r="B143" s="11">
        <v>0.85</v>
      </c>
      <c r="C143" s="17">
        <f t="shared" si="9"/>
        <v>8.9999999999999969E-2</v>
      </c>
      <c r="D143" s="11">
        <v>0.94</v>
      </c>
      <c r="E143"/>
    </row>
    <row r="144" spans="1:5" x14ac:dyDescent="0.2">
      <c r="A144" s="10">
        <v>42239.673611111109</v>
      </c>
      <c r="B144" s="11">
        <v>0.68</v>
      </c>
      <c r="C144" s="17">
        <f t="shared" si="9"/>
        <v>9.9999999999999978E-2</v>
      </c>
      <c r="D144" s="11">
        <v>0.78</v>
      </c>
      <c r="E144"/>
    </row>
    <row r="145" spans="1:5" x14ac:dyDescent="0.2">
      <c r="A145" s="10">
        <v>42240.708333333336</v>
      </c>
      <c r="B145" s="11">
        <v>0.68</v>
      </c>
      <c r="C145" s="17">
        <f t="shared" si="9"/>
        <v>0.13</v>
      </c>
      <c r="D145" s="11">
        <v>0.81</v>
      </c>
      <c r="E145"/>
    </row>
    <row r="146" spans="1:5" x14ac:dyDescent="0.2">
      <c r="A146" s="10">
        <v>42241.6875</v>
      </c>
      <c r="B146" s="11">
        <v>0.64</v>
      </c>
      <c r="C146" s="17">
        <f t="shared" si="9"/>
        <v>0.14000000000000001</v>
      </c>
      <c r="D146" s="11">
        <v>0.78</v>
      </c>
      <c r="E146"/>
    </row>
    <row r="147" spans="1:5" x14ac:dyDescent="0.2">
      <c r="A147" s="10">
        <v>42246.684027777781</v>
      </c>
      <c r="B147" s="11">
        <v>0.77</v>
      </c>
      <c r="C147" s="17">
        <f t="shared" si="9"/>
        <v>5.9999999999999942E-2</v>
      </c>
      <c r="D147" s="11">
        <v>0.83</v>
      </c>
      <c r="E147"/>
    </row>
    <row r="148" spans="1:5" x14ac:dyDescent="0.2">
      <c r="A148" s="10">
        <v>42248.631944444445</v>
      </c>
      <c r="B148" s="11">
        <v>0.77</v>
      </c>
      <c r="C148" s="17">
        <f t="shared" si="9"/>
        <v>5.9999999999999942E-2</v>
      </c>
      <c r="D148" s="11">
        <v>0.83</v>
      </c>
      <c r="E148"/>
    </row>
    <row r="149" spans="1:5" x14ac:dyDescent="0.2">
      <c r="A149" s="10">
        <v>42250.6875</v>
      </c>
      <c r="B149" s="11">
        <v>0.67</v>
      </c>
      <c r="C149" s="17">
        <f t="shared" si="9"/>
        <v>0.14999999999999991</v>
      </c>
      <c r="D149" s="11">
        <v>0.82</v>
      </c>
      <c r="E149"/>
    </row>
    <row r="150" spans="1:5" x14ac:dyDescent="0.2">
      <c r="C150" s="5"/>
      <c r="E150" s="5"/>
    </row>
    <row r="151" spans="1:5" x14ac:dyDescent="0.2">
      <c r="A151" t="s">
        <v>12</v>
      </c>
      <c r="B151" s="4">
        <f>AVERAGE(B130:B131)</f>
        <v>0.34450000000000003</v>
      </c>
      <c r="C151" s="4">
        <f>AVERAGE(C130:C131)</f>
        <v>0.1555</v>
      </c>
    </row>
    <row r="152" spans="1:5" x14ac:dyDescent="0.2">
      <c r="A152" t="s">
        <v>13</v>
      </c>
      <c r="D152"/>
      <c r="E152"/>
    </row>
  </sheetData>
  <sheetProtection algorithmName="SHA-512" hashValue="6CsaKkCwoBPALjXF/pbA0Dioyo5rmFP6pEm9b8QssndRc5lMrA45hI2fjrLFmmfLtItHrNM28sdEqa7FuUNq/w==" saltValue="JBwln9EAd+7oPhrpE8N2+Q==" spinCount="100000" sheet="1" scenarios="1"/>
  <mergeCells count="11">
    <mergeCell ref="B2:D2"/>
    <mergeCell ref="B33:D33"/>
    <mergeCell ref="B65:D65"/>
    <mergeCell ref="B97:D97"/>
    <mergeCell ref="X3:Y3"/>
    <mergeCell ref="B128:D128"/>
    <mergeCell ref="R3:S3"/>
    <mergeCell ref="P3:Q3"/>
    <mergeCell ref="T3:U3"/>
    <mergeCell ref="V3:W3"/>
    <mergeCell ref="H5:H8"/>
  </mergeCells>
  <pageMargins left="0.7" right="0.7" top="0.75" bottom="0.75" header="0.3" footer="0.3"/>
  <pageSetup scale="22" orientation="landscape" r:id="rId1"/>
  <headerFooter>
    <oddFooter>&amp;L&amp;Z&amp;F&amp;R&amp;D &amp;T</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pageSetUpPr fitToPage="1"/>
  </sheetPr>
  <dimension ref="A1:M150"/>
  <sheetViews>
    <sheetView topLeftCell="K15" workbookViewId="0">
      <selection activeCell="T25" sqref="T25"/>
    </sheetView>
  </sheetViews>
  <sheetFormatPr defaultRowHeight="12.75" x14ac:dyDescent="0.2"/>
  <cols>
    <col min="1" max="1" width="13.42578125" customWidth="1"/>
    <col min="2" max="2" width="12" style="1" customWidth="1"/>
    <col min="3" max="4" width="11.42578125" style="1" customWidth="1"/>
    <col min="5" max="5" width="9.140625" style="1"/>
    <col min="6" max="6" width="20.28515625" customWidth="1"/>
    <col min="7" max="7" width="9.42578125" bestFit="1" customWidth="1"/>
    <col min="9" max="9" width="26.140625" customWidth="1"/>
    <col min="13" max="13" width="14.140625" customWidth="1"/>
    <col min="21" max="21" width="14.140625" customWidth="1"/>
    <col min="26" max="26" width="12.7109375" customWidth="1"/>
    <col min="32" max="32" width="12.42578125" customWidth="1"/>
  </cols>
  <sheetData>
    <row r="1" spans="1:13" ht="19.5" customHeight="1" x14ac:dyDescent="0.3">
      <c r="A1" s="6" t="s">
        <v>19</v>
      </c>
      <c r="B1" s="7"/>
      <c r="C1" s="7"/>
      <c r="D1" s="7"/>
      <c r="E1" s="7"/>
      <c r="F1" s="6"/>
      <c r="J1" s="6" t="s">
        <v>15</v>
      </c>
    </row>
    <row r="2" spans="1:13" ht="18.75" x14ac:dyDescent="0.3">
      <c r="A2" s="104" t="s">
        <v>78</v>
      </c>
      <c r="B2" s="104"/>
      <c r="C2" s="104"/>
      <c r="D2" s="104"/>
      <c r="E2" s="7"/>
      <c r="F2" s="24"/>
      <c r="H2" s="104" t="s">
        <v>76</v>
      </c>
      <c r="I2" s="104"/>
      <c r="J2" s="104"/>
      <c r="K2" s="104"/>
      <c r="M2" s="84" t="s">
        <v>61</v>
      </c>
    </row>
    <row r="3" spans="1:13" ht="18.75" x14ac:dyDescent="0.3">
      <c r="A3" s="83"/>
      <c r="B3" s="83"/>
      <c r="C3" s="83"/>
      <c r="D3" s="83"/>
      <c r="E3" s="7"/>
      <c r="F3" s="24"/>
      <c r="J3" s="108" t="s">
        <v>75</v>
      </c>
      <c r="K3" s="108"/>
    </row>
    <row r="4" spans="1:13" ht="15.75" x14ac:dyDescent="0.25">
      <c r="B4" s="105" t="s">
        <v>77</v>
      </c>
      <c r="C4" s="105"/>
      <c r="D4" s="105"/>
      <c r="E4" s="25"/>
      <c r="I4" s="22" t="s">
        <v>2</v>
      </c>
      <c r="J4" t="s">
        <v>18</v>
      </c>
      <c r="K4" t="s">
        <v>16</v>
      </c>
    </row>
    <row r="5" spans="1:13" ht="26.25" x14ac:dyDescent="0.25">
      <c r="A5" s="15" t="s">
        <v>20</v>
      </c>
      <c r="B5" s="9" t="s">
        <v>8</v>
      </c>
      <c r="C5" s="9" t="s">
        <v>9</v>
      </c>
      <c r="D5" s="16" t="s">
        <v>10</v>
      </c>
      <c r="E5"/>
      <c r="H5" s="106" t="s">
        <v>1</v>
      </c>
      <c r="I5" s="44" t="s">
        <v>21</v>
      </c>
      <c r="J5" s="12">
        <v>2</v>
      </c>
      <c r="K5" s="12">
        <v>0.3</v>
      </c>
    </row>
    <row r="6" spans="1:13" x14ac:dyDescent="0.2">
      <c r="A6" s="31">
        <v>42224.347222222219</v>
      </c>
      <c r="B6" s="11">
        <v>1.3</v>
      </c>
      <c r="C6" s="11">
        <f>D6-B6</f>
        <v>47.7</v>
      </c>
      <c r="D6" s="11">
        <v>49</v>
      </c>
      <c r="E6" t="s">
        <v>73</v>
      </c>
      <c r="H6" s="106"/>
      <c r="I6" s="44" t="s">
        <v>35</v>
      </c>
      <c r="J6" s="12">
        <v>1.3</v>
      </c>
      <c r="K6" s="12">
        <v>48</v>
      </c>
    </row>
    <row r="7" spans="1:13" x14ac:dyDescent="0.2">
      <c r="A7" s="26">
        <v>42225.347222222219</v>
      </c>
      <c r="B7" s="11">
        <v>1.9</v>
      </c>
      <c r="C7" s="11">
        <f t="shared" ref="C7:C25" si="0">D7-B7</f>
        <v>7.2999999999999989</v>
      </c>
      <c r="D7" s="11">
        <v>9.1999999999999993</v>
      </c>
      <c r="E7"/>
      <c r="H7" s="107" t="s">
        <v>27</v>
      </c>
      <c r="I7" s="45" t="s">
        <v>33</v>
      </c>
      <c r="J7" s="12">
        <v>2.2999999999999998</v>
      </c>
      <c r="K7" s="12">
        <v>3</v>
      </c>
    </row>
    <row r="8" spans="1:13" x14ac:dyDescent="0.2">
      <c r="A8" s="26">
        <v>42226.368055555555</v>
      </c>
      <c r="B8" s="11">
        <v>2.2999999999999998</v>
      </c>
      <c r="C8" s="11">
        <f t="shared" si="0"/>
        <v>3</v>
      </c>
      <c r="D8" s="11">
        <v>5.3</v>
      </c>
      <c r="E8"/>
      <c r="H8" s="107"/>
      <c r="I8" s="45" t="s">
        <v>30</v>
      </c>
      <c r="J8" s="12">
        <v>2.2000000000000002</v>
      </c>
      <c r="K8" s="12">
        <v>5.6</v>
      </c>
    </row>
    <row r="9" spans="1:13" x14ac:dyDescent="0.2">
      <c r="A9" s="26">
        <v>42227.375</v>
      </c>
      <c r="B9" s="11">
        <v>3</v>
      </c>
      <c r="C9" s="11">
        <f t="shared" si="0"/>
        <v>1.2999999999999998</v>
      </c>
      <c r="D9" s="11">
        <v>4.3</v>
      </c>
      <c r="E9"/>
      <c r="H9" s="107"/>
      <c r="I9" s="46" t="s">
        <v>31</v>
      </c>
      <c r="J9" s="12">
        <v>1.2</v>
      </c>
      <c r="K9" s="12">
        <v>0.4</v>
      </c>
    </row>
    <row r="10" spans="1:13" x14ac:dyDescent="0.2">
      <c r="A10" s="26">
        <v>42229.40625</v>
      </c>
      <c r="B10" s="11">
        <v>3.9</v>
      </c>
      <c r="C10" s="11">
        <f t="shared" si="0"/>
        <v>0.50000000000000044</v>
      </c>
      <c r="D10" s="11">
        <v>4.4000000000000004</v>
      </c>
      <c r="E10"/>
      <c r="H10" s="107"/>
      <c r="I10" s="47" t="s">
        <v>32</v>
      </c>
      <c r="J10" s="12">
        <v>2.8</v>
      </c>
      <c r="K10" s="12">
        <v>2.6</v>
      </c>
    </row>
    <row r="11" spans="1:13" x14ac:dyDescent="0.2">
      <c r="A11" s="26">
        <v>42230.364583333336</v>
      </c>
      <c r="B11" s="11">
        <v>3.5</v>
      </c>
      <c r="C11" s="11">
        <f t="shared" si="0"/>
        <v>2.5</v>
      </c>
      <c r="D11" s="11">
        <v>6</v>
      </c>
      <c r="E11"/>
      <c r="H11" s="107"/>
      <c r="I11" s="47" t="s">
        <v>28</v>
      </c>
      <c r="J11" s="12">
        <v>9.4</v>
      </c>
      <c r="K11" s="12">
        <v>0</v>
      </c>
    </row>
    <row r="12" spans="1:13" x14ac:dyDescent="0.2">
      <c r="A12" s="26">
        <v>42231.361111111109</v>
      </c>
      <c r="B12" s="11">
        <v>2.9</v>
      </c>
      <c r="C12" s="11">
        <f t="shared" si="0"/>
        <v>1.3000000000000003</v>
      </c>
      <c r="D12" s="11">
        <v>4.2</v>
      </c>
      <c r="E12"/>
      <c r="H12" s="107"/>
      <c r="I12" s="47" t="s">
        <v>29</v>
      </c>
      <c r="J12" s="12">
        <v>10</v>
      </c>
      <c r="K12" s="12">
        <v>0</v>
      </c>
    </row>
    <row r="13" spans="1:13" x14ac:dyDescent="0.2">
      <c r="A13" s="26">
        <v>42232.411805555559</v>
      </c>
      <c r="B13" s="11">
        <v>2.7</v>
      </c>
      <c r="C13" s="11">
        <f t="shared" si="0"/>
        <v>0</v>
      </c>
      <c r="D13" s="11">
        <v>2.7</v>
      </c>
      <c r="E13"/>
    </row>
    <row r="14" spans="1:13" x14ac:dyDescent="0.2">
      <c r="A14" s="26">
        <v>42233.377083333333</v>
      </c>
      <c r="B14" s="11">
        <v>3.4</v>
      </c>
      <c r="C14" s="11">
        <v>0</v>
      </c>
      <c r="D14" s="11">
        <v>2.9</v>
      </c>
      <c r="E14"/>
      <c r="J14" s="108" t="s">
        <v>75</v>
      </c>
      <c r="K14" s="108"/>
    </row>
    <row r="15" spans="1:13" x14ac:dyDescent="0.2">
      <c r="A15" s="26">
        <v>42234.368055555555</v>
      </c>
      <c r="B15" s="11">
        <v>3.1</v>
      </c>
      <c r="C15" s="11">
        <v>0</v>
      </c>
      <c r="D15" s="11">
        <v>2.8</v>
      </c>
      <c r="E15"/>
      <c r="I15" s="22" t="s">
        <v>0</v>
      </c>
      <c r="J15" t="s">
        <v>18</v>
      </c>
      <c r="K15" t="s">
        <v>16</v>
      </c>
    </row>
    <row r="16" spans="1:13" x14ac:dyDescent="0.2">
      <c r="A16" s="27">
        <v>42235.364583333336</v>
      </c>
      <c r="B16" s="11">
        <v>2.8</v>
      </c>
      <c r="C16" s="11">
        <f t="shared" si="0"/>
        <v>0.20000000000000018</v>
      </c>
      <c r="D16" s="11">
        <v>3</v>
      </c>
      <c r="E16"/>
      <c r="H16" s="106" t="s">
        <v>1</v>
      </c>
      <c r="I16" s="44" t="s">
        <v>21</v>
      </c>
      <c r="J16" s="12">
        <v>0.6</v>
      </c>
      <c r="K16" s="12">
        <v>2.2000000000000002</v>
      </c>
    </row>
    <row r="17" spans="1:11" x14ac:dyDescent="0.2">
      <c r="A17" s="27">
        <v>42236.357638888891</v>
      </c>
      <c r="B17" s="11">
        <v>2.8</v>
      </c>
      <c r="C17" s="11">
        <f t="shared" si="0"/>
        <v>0.20000000000000018</v>
      </c>
      <c r="D17" s="11">
        <v>3</v>
      </c>
      <c r="E17"/>
      <c r="H17" s="106"/>
      <c r="I17" s="44" t="s">
        <v>35</v>
      </c>
      <c r="J17" s="12">
        <v>0.2</v>
      </c>
      <c r="K17" s="12">
        <v>230</v>
      </c>
    </row>
    <row r="18" spans="1:11" x14ac:dyDescent="0.2">
      <c r="A18" s="28">
        <v>42240.40625</v>
      </c>
      <c r="B18" s="11">
        <v>1.9</v>
      </c>
      <c r="C18" s="11">
        <f t="shared" si="0"/>
        <v>0.10000000000000009</v>
      </c>
      <c r="D18" s="11">
        <v>2</v>
      </c>
      <c r="E18"/>
      <c r="H18" s="107" t="s">
        <v>27</v>
      </c>
      <c r="I18" s="45" t="s">
        <v>33</v>
      </c>
      <c r="J18" s="12">
        <v>0.5</v>
      </c>
      <c r="K18" s="12">
        <v>0.5</v>
      </c>
    </row>
    <row r="19" spans="1:11" x14ac:dyDescent="0.2">
      <c r="A19" s="28">
        <v>42244.34375</v>
      </c>
      <c r="B19" s="11">
        <v>1.2</v>
      </c>
      <c r="C19" s="11">
        <f t="shared" si="0"/>
        <v>7.4999999999999991</v>
      </c>
      <c r="D19" s="11">
        <v>8.6999999999999993</v>
      </c>
      <c r="E19"/>
      <c r="H19" s="107"/>
      <c r="I19" s="45" t="s">
        <v>87</v>
      </c>
      <c r="J19" s="12">
        <v>0.5</v>
      </c>
      <c r="K19" s="12">
        <v>0.89</v>
      </c>
    </row>
    <row r="20" spans="1:11" x14ac:dyDescent="0.2">
      <c r="A20" s="28">
        <v>42246.420138888891</v>
      </c>
      <c r="B20" s="11">
        <v>0.92</v>
      </c>
      <c r="C20" s="11">
        <f t="shared" si="0"/>
        <v>1.98</v>
      </c>
      <c r="D20" s="11">
        <v>2.9</v>
      </c>
      <c r="E20"/>
      <c r="H20" s="107"/>
      <c r="I20" s="46" t="s">
        <v>88</v>
      </c>
      <c r="J20" s="12">
        <v>0.5</v>
      </c>
      <c r="K20" s="12">
        <v>0.5</v>
      </c>
    </row>
    <row r="21" spans="1:11" x14ac:dyDescent="0.2">
      <c r="A21" s="29">
        <v>42249.347222222219</v>
      </c>
      <c r="B21" s="11">
        <v>2.4</v>
      </c>
      <c r="C21" s="11">
        <f t="shared" si="0"/>
        <v>0.70000000000000018</v>
      </c>
      <c r="D21" s="11">
        <v>3.1</v>
      </c>
      <c r="E21"/>
      <c r="H21" s="107"/>
      <c r="I21" s="47" t="s">
        <v>89</v>
      </c>
      <c r="J21" s="12">
        <v>0.5</v>
      </c>
      <c r="K21" s="12">
        <v>1.6</v>
      </c>
    </row>
    <row r="22" spans="1:11" x14ac:dyDescent="0.2">
      <c r="A22" s="30">
        <v>42251.361111111109</v>
      </c>
      <c r="B22" s="11">
        <v>1.6</v>
      </c>
      <c r="C22" s="11">
        <f t="shared" si="0"/>
        <v>0.79999999999999982</v>
      </c>
      <c r="D22" s="11">
        <v>2.4</v>
      </c>
      <c r="E22"/>
      <c r="H22" s="107"/>
      <c r="I22" s="47" t="s">
        <v>90</v>
      </c>
      <c r="J22" s="12">
        <v>0.09</v>
      </c>
      <c r="K22" s="12">
        <v>0.11</v>
      </c>
    </row>
    <row r="23" spans="1:11" x14ac:dyDescent="0.2">
      <c r="A23" s="30">
        <v>42254.459027777775</v>
      </c>
      <c r="B23" s="11">
        <v>1.8</v>
      </c>
      <c r="C23" s="11">
        <f t="shared" si="0"/>
        <v>14.2</v>
      </c>
      <c r="D23" s="11">
        <v>16</v>
      </c>
      <c r="E23"/>
      <c r="H23" s="107"/>
      <c r="I23" s="47" t="s">
        <v>91</v>
      </c>
      <c r="J23" s="12">
        <v>0.5</v>
      </c>
      <c r="K23" s="12">
        <v>0.5</v>
      </c>
    </row>
    <row r="24" spans="1:11" ht="12.75" customHeight="1" x14ac:dyDescent="0.2">
      <c r="A24" s="30">
        <v>42256.486805555556</v>
      </c>
      <c r="B24" s="11">
        <v>1.6</v>
      </c>
      <c r="C24" s="11">
        <f t="shared" si="0"/>
        <v>5</v>
      </c>
      <c r="D24" s="11">
        <v>6.6</v>
      </c>
      <c r="E24"/>
    </row>
    <row r="25" spans="1:11" x14ac:dyDescent="0.2">
      <c r="A25" s="30">
        <v>42257.480555555558</v>
      </c>
      <c r="B25" s="11">
        <v>3.7</v>
      </c>
      <c r="C25" s="11">
        <f t="shared" si="0"/>
        <v>1.8999999999999995</v>
      </c>
      <c r="D25" s="11">
        <v>5.6</v>
      </c>
      <c r="E25"/>
      <c r="J25" s="108" t="s">
        <v>75</v>
      </c>
      <c r="K25" s="108"/>
    </row>
    <row r="26" spans="1:11" x14ac:dyDescent="0.2">
      <c r="E26" s="5"/>
      <c r="I26" s="22" t="s">
        <v>5</v>
      </c>
      <c r="J26" t="s">
        <v>18</v>
      </c>
      <c r="K26" t="s">
        <v>16</v>
      </c>
    </row>
    <row r="27" spans="1:11" x14ac:dyDescent="0.2">
      <c r="A27" t="s">
        <v>12</v>
      </c>
      <c r="B27" s="4">
        <f>AVERAGE(B12:B18)</f>
        <v>2.8</v>
      </c>
      <c r="C27" s="4">
        <f>AVERAGE(C12:C18)</f>
        <v>0.25714285714285723</v>
      </c>
      <c r="H27" s="106" t="s">
        <v>1</v>
      </c>
      <c r="I27" s="44" t="s">
        <v>21</v>
      </c>
      <c r="J27" s="12">
        <v>2</v>
      </c>
      <c r="K27" s="12">
        <v>0.3</v>
      </c>
    </row>
    <row r="28" spans="1:11" x14ac:dyDescent="0.2">
      <c r="A28" t="s">
        <v>13</v>
      </c>
      <c r="H28" s="106"/>
      <c r="I28" s="44" t="s">
        <v>35</v>
      </c>
      <c r="J28" s="13">
        <v>1.3</v>
      </c>
      <c r="K28" s="13">
        <v>48</v>
      </c>
    </row>
    <row r="29" spans="1:11" x14ac:dyDescent="0.2">
      <c r="H29" s="107" t="s">
        <v>27</v>
      </c>
      <c r="I29" s="45" t="s">
        <v>33</v>
      </c>
      <c r="J29" s="13">
        <v>1.1000000000000001</v>
      </c>
      <c r="K29" s="13">
        <v>0.6</v>
      </c>
    </row>
    <row r="30" spans="1:11" x14ac:dyDescent="0.2">
      <c r="H30" s="107"/>
      <c r="I30" s="45" t="s">
        <v>30</v>
      </c>
      <c r="J30" s="13">
        <v>0.55000000000000004</v>
      </c>
      <c r="K30" s="13">
        <v>0.64</v>
      </c>
    </row>
    <row r="31" spans="1:11" x14ac:dyDescent="0.2">
      <c r="H31" s="107"/>
      <c r="I31" s="46" t="s">
        <v>31</v>
      </c>
      <c r="J31" s="35">
        <v>0.5</v>
      </c>
      <c r="K31" s="35">
        <v>0.5</v>
      </c>
    </row>
    <row r="32" spans="1:11" ht="28.5" x14ac:dyDescent="0.45">
      <c r="A32" s="48" t="s">
        <v>36</v>
      </c>
      <c r="H32" s="107"/>
      <c r="I32" s="47" t="s">
        <v>32</v>
      </c>
      <c r="J32" s="37">
        <v>1.1000000000000001</v>
      </c>
      <c r="K32" s="37">
        <v>0.5</v>
      </c>
    </row>
    <row r="33" spans="1:11" x14ac:dyDescent="0.2">
      <c r="H33" s="107"/>
      <c r="I33" s="47" t="s">
        <v>28</v>
      </c>
      <c r="J33" s="38">
        <v>1.8</v>
      </c>
      <c r="K33" s="38">
        <v>1.6</v>
      </c>
    </row>
    <row r="34" spans="1:11" x14ac:dyDescent="0.2">
      <c r="H34" s="107"/>
      <c r="I34" s="47" t="s">
        <v>29</v>
      </c>
      <c r="J34" s="39">
        <v>1</v>
      </c>
      <c r="K34" s="39">
        <v>0.98</v>
      </c>
    </row>
    <row r="35" spans="1:11" x14ac:dyDescent="0.2">
      <c r="H35" s="23"/>
      <c r="I35" s="42"/>
      <c r="J35" s="43"/>
      <c r="K35" s="43"/>
    </row>
    <row r="36" spans="1:11" ht="15.75" x14ac:dyDescent="0.25">
      <c r="B36" s="105" t="s">
        <v>74</v>
      </c>
      <c r="C36" s="105"/>
      <c r="D36" s="105"/>
      <c r="H36" s="23"/>
      <c r="I36" s="42"/>
      <c r="J36" s="108" t="s">
        <v>75</v>
      </c>
      <c r="K36" s="108"/>
    </row>
    <row r="37" spans="1:11" ht="26.25" x14ac:dyDescent="0.25">
      <c r="A37" s="15" t="s">
        <v>20</v>
      </c>
      <c r="B37" s="9" t="s">
        <v>8</v>
      </c>
      <c r="C37" s="9" t="s">
        <v>9</v>
      </c>
      <c r="D37" s="16" t="s">
        <v>10</v>
      </c>
      <c r="E37"/>
      <c r="H37" s="80"/>
      <c r="I37" s="81" t="s">
        <v>4</v>
      </c>
      <c r="J37" s="80" t="s">
        <v>18</v>
      </c>
      <c r="K37" s="80" t="s">
        <v>16</v>
      </c>
    </row>
    <row r="38" spans="1:11" x14ac:dyDescent="0.2">
      <c r="A38" s="31">
        <v>42224.347222222219</v>
      </c>
      <c r="B38" s="11">
        <v>0.17</v>
      </c>
      <c r="C38" s="18">
        <f>D38-B38</f>
        <v>229.83</v>
      </c>
      <c r="D38" s="11">
        <v>230</v>
      </c>
      <c r="E38" t="s">
        <v>73</v>
      </c>
      <c r="H38" s="106" t="s">
        <v>1</v>
      </c>
      <c r="I38" s="44" t="s">
        <v>21</v>
      </c>
      <c r="J38" s="12">
        <v>2</v>
      </c>
      <c r="K38" s="12">
        <v>0.3</v>
      </c>
    </row>
    <row r="39" spans="1:11" x14ac:dyDescent="0.2">
      <c r="A39" s="26">
        <v>42225.347222222219</v>
      </c>
      <c r="B39" s="11">
        <v>0.18</v>
      </c>
      <c r="C39" s="18">
        <f t="shared" ref="C39:C57" si="1">D39-B39</f>
        <v>13.82</v>
      </c>
      <c r="D39" s="11">
        <v>14</v>
      </c>
      <c r="E39"/>
      <c r="H39" s="106"/>
      <c r="I39" s="44" t="s">
        <v>35</v>
      </c>
      <c r="J39" s="13">
        <v>2.8</v>
      </c>
      <c r="K39" s="13">
        <v>177</v>
      </c>
    </row>
    <row r="40" spans="1:11" x14ac:dyDescent="0.2">
      <c r="A40" s="26">
        <v>42226.368055555555</v>
      </c>
      <c r="B40" s="11">
        <v>0.15</v>
      </c>
      <c r="C40" s="18">
        <f t="shared" si="1"/>
        <v>9.15</v>
      </c>
      <c r="D40" s="11">
        <v>9.3000000000000007</v>
      </c>
      <c r="E40"/>
      <c r="H40" s="107" t="s">
        <v>27</v>
      </c>
      <c r="I40" s="45" t="s">
        <v>33</v>
      </c>
      <c r="J40" s="13">
        <v>190</v>
      </c>
      <c r="K40" s="13">
        <v>740</v>
      </c>
    </row>
    <row r="41" spans="1:11" x14ac:dyDescent="0.2">
      <c r="A41" s="26">
        <v>42227.375</v>
      </c>
      <c r="B41" s="11">
        <v>0.61</v>
      </c>
      <c r="C41" s="18">
        <f t="shared" si="1"/>
        <v>4.59</v>
      </c>
      <c r="D41" s="11">
        <v>5.2</v>
      </c>
      <c r="E41"/>
      <c r="H41" s="107"/>
      <c r="I41" s="45" t="s">
        <v>30</v>
      </c>
      <c r="J41" s="13">
        <v>77</v>
      </c>
      <c r="K41" s="13">
        <v>233</v>
      </c>
    </row>
    <row r="42" spans="1:11" x14ac:dyDescent="0.2">
      <c r="A42" s="26">
        <v>42229.40625</v>
      </c>
      <c r="B42" s="11">
        <v>0.44</v>
      </c>
      <c r="C42" s="18">
        <f t="shared" si="1"/>
        <v>4.96</v>
      </c>
      <c r="D42" s="11">
        <v>5.4</v>
      </c>
      <c r="E42"/>
      <c r="H42" s="107"/>
      <c r="I42" s="46" t="s">
        <v>31</v>
      </c>
      <c r="J42" s="35">
        <v>140</v>
      </c>
      <c r="K42" s="35">
        <v>60</v>
      </c>
    </row>
    <row r="43" spans="1:11" x14ac:dyDescent="0.2">
      <c r="A43" s="26">
        <v>42230.364583333336</v>
      </c>
      <c r="B43" s="11">
        <v>1.5</v>
      </c>
      <c r="C43" s="18">
        <f t="shared" si="1"/>
        <v>6.9</v>
      </c>
      <c r="D43" s="11">
        <v>8.4</v>
      </c>
      <c r="E43"/>
      <c r="H43" s="107"/>
      <c r="I43" s="47" t="s">
        <v>32</v>
      </c>
      <c r="J43" s="37">
        <v>73</v>
      </c>
      <c r="K43" s="37">
        <v>1</v>
      </c>
    </row>
    <row r="44" spans="1:11" x14ac:dyDescent="0.2">
      <c r="A44" s="26">
        <v>42231.361111111109</v>
      </c>
      <c r="B44" s="63">
        <v>0.5</v>
      </c>
      <c r="C44" s="18">
        <f t="shared" si="1"/>
        <v>5.2</v>
      </c>
      <c r="D44" s="11">
        <v>5.7</v>
      </c>
      <c r="E44"/>
      <c r="H44" s="107"/>
      <c r="I44" s="47" t="s">
        <v>28</v>
      </c>
      <c r="J44" s="38">
        <v>4.5999999999999996</v>
      </c>
      <c r="K44" s="38">
        <v>0.6</v>
      </c>
    </row>
    <row r="45" spans="1:11" x14ac:dyDescent="0.2">
      <c r="A45" s="26">
        <v>42232.411805555559</v>
      </c>
      <c r="B45" s="63">
        <v>0.17</v>
      </c>
      <c r="C45" s="16">
        <f t="shared" si="1"/>
        <v>2.63</v>
      </c>
      <c r="D45" s="11">
        <v>2.8</v>
      </c>
      <c r="E45"/>
      <c r="H45" s="107"/>
      <c r="I45" s="47" t="s">
        <v>29</v>
      </c>
      <c r="J45" s="39">
        <v>3.1</v>
      </c>
      <c r="K45" s="39">
        <v>2.2000000000000002</v>
      </c>
    </row>
    <row r="46" spans="1:11" x14ac:dyDescent="0.2">
      <c r="A46" s="26">
        <v>42233.377083333333</v>
      </c>
      <c r="B46" s="63">
        <v>0.81</v>
      </c>
      <c r="C46" s="16">
        <f t="shared" si="1"/>
        <v>1.69</v>
      </c>
      <c r="D46" s="11">
        <v>2.5</v>
      </c>
      <c r="E46"/>
    </row>
    <row r="47" spans="1:11" x14ac:dyDescent="0.2">
      <c r="A47" s="26">
        <v>42234.368055555555</v>
      </c>
      <c r="B47" s="63">
        <v>0.94</v>
      </c>
      <c r="C47" s="16">
        <f t="shared" si="1"/>
        <v>1.56</v>
      </c>
      <c r="D47" s="11">
        <v>2.5</v>
      </c>
      <c r="E47"/>
      <c r="J47" s="108" t="s">
        <v>75</v>
      </c>
      <c r="K47" s="108"/>
    </row>
    <row r="48" spans="1:11" x14ac:dyDescent="0.2">
      <c r="A48" s="27">
        <v>42235.364583333336</v>
      </c>
      <c r="B48" s="63">
        <v>0.5</v>
      </c>
      <c r="C48" s="16">
        <f t="shared" si="1"/>
        <v>2.1</v>
      </c>
      <c r="D48" s="11">
        <v>2.6</v>
      </c>
      <c r="E48"/>
      <c r="H48" s="80"/>
      <c r="I48" s="81" t="s">
        <v>3</v>
      </c>
      <c r="J48" s="80" t="s">
        <v>18</v>
      </c>
      <c r="K48" s="80" t="s">
        <v>16</v>
      </c>
    </row>
    <row r="49" spans="1:11" x14ac:dyDescent="0.2">
      <c r="A49" s="27">
        <v>42236.357638888891</v>
      </c>
      <c r="B49" s="63">
        <v>0.5</v>
      </c>
      <c r="C49" s="16">
        <f t="shared" si="1"/>
        <v>1.6</v>
      </c>
      <c r="D49" s="11">
        <v>2.1</v>
      </c>
      <c r="E49"/>
      <c r="H49" s="106" t="s">
        <v>1</v>
      </c>
      <c r="I49" s="44" t="s">
        <v>21</v>
      </c>
      <c r="J49" s="12">
        <v>0.04</v>
      </c>
      <c r="K49" s="12">
        <v>0.33</v>
      </c>
    </row>
    <row r="50" spans="1:11" x14ac:dyDescent="0.2">
      <c r="A50" s="28">
        <v>42240.40625</v>
      </c>
      <c r="B50" s="63">
        <v>0.5</v>
      </c>
      <c r="C50" s="16">
        <f t="shared" si="1"/>
        <v>0.89999999999999991</v>
      </c>
      <c r="D50" s="11">
        <v>1.4</v>
      </c>
      <c r="E50"/>
      <c r="H50" s="106"/>
      <c r="I50" s="44" t="s">
        <v>35</v>
      </c>
      <c r="J50" s="13">
        <v>0.04</v>
      </c>
      <c r="K50" s="13">
        <v>0.51</v>
      </c>
    </row>
    <row r="51" spans="1:11" x14ac:dyDescent="0.2">
      <c r="A51" s="28">
        <v>42244.34375</v>
      </c>
      <c r="B51" s="11">
        <v>0.5</v>
      </c>
      <c r="C51" s="16">
        <f t="shared" si="1"/>
        <v>9.5</v>
      </c>
      <c r="D51" s="11">
        <v>10</v>
      </c>
      <c r="E51"/>
      <c r="H51" s="107" t="s">
        <v>27</v>
      </c>
      <c r="I51" s="45" t="s">
        <v>33</v>
      </c>
      <c r="J51" s="13">
        <v>0.25</v>
      </c>
      <c r="K51" s="13">
        <v>1.1499999999999999</v>
      </c>
    </row>
    <row r="52" spans="1:11" x14ac:dyDescent="0.2">
      <c r="A52" s="28">
        <v>42246.420138888891</v>
      </c>
      <c r="B52" s="11">
        <v>0.5</v>
      </c>
      <c r="C52" s="16">
        <f t="shared" si="1"/>
        <v>2.8</v>
      </c>
      <c r="D52" s="11">
        <v>3.3</v>
      </c>
      <c r="E52"/>
      <c r="H52" s="107"/>
      <c r="I52" s="45" t="s">
        <v>30</v>
      </c>
      <c r="J52" s="13">
        <v>0.25</v>
      </c>
      <c r="K52" s="13">
        <v>0.28000000000000003</v>
      </c>
    </row>
    <row r="53" spans="1:11" x14ac:dyDescent="0.2">
      <c r="A53" s="29">
        <v>42249.347222222219</v>
      </c>
      <c r="B53" s="11">
        <v>9.2999999999999999E-2</v>
      </c>
      <c r="C53" s="16">
        <f t="shared" si="1"/>
        <v>2.0070000000000001</v>
      </c>
      <c r="D53" s="11">
        <v>2.1</v>
      </c>
      <c r="E53"/>
      <c r="H53" s="107"/>
      <c r="I53" s="46" t="s">
        <v>31</v>
      </c>
      <c r="J53" s="35">
        <v>0.25</v>
      </c>
      <c r="K53" s="35">
        <v>0</v>
      </c>
    </row>
    <row r="54" spans="1:11" x14ac:dyDescent="0.2">
      <c r="A54" s="30">
        <v>42251.361111111109</v>
      </c>
      <c r="B54" s="11">
        <v>0.15</v>
      </c>
      <c r="C54" s="16">
        <f t="shared" si="1"/>
        <v>1.4500000000000002</v>
      </c>
      <c r="D54" s="11">
        <v>1.6</v>
      </c>
      <c r="E54"/>
      <c r="H54" s="107"/>
      <c r="I54" s="47" t="s">
        <v>32</v>
      </c>
      <c r="J54" s="37">
        <v>0.25</v>
      </c>
      <c r="K54" s="37">
        <v>0</v>
      </c>
    </row>
    <row r="55" spans="1:11" x14ac:dyDescent="0.2">
      <c r="A55" s="30">
        <v>42254.459027777775</v>
      </c>
      <c r="B55" s="11">
        <v>0.15</v>
      </c>
      <c r="C55" s="16">
        <f t="shared" si="1"/>
        <v>1.4500000000000002</v>
      </c>
      <c r="D55" s="11">
        <v>1.6</v>
      </c>
      <c r="E55"/>
      <c r="H55" s="107"/>
      <c r="I55" s="47" t="s">
        <v>28</v>
      </c>
      <c r="J55" s="38">
        <v>0.27</v>
      </c>
      <c r="K55" s="38">
        <v>0.23</v>
      </c>
    </row>
    <row r="56" spans="1:11" x14ac:dyDescent="0.2">
      <c r="A56" s="30">
        <v>42256.486805555556</v>
      </c>
      <c r="B56" s="11">
        <v>0.06</v>
      </c>
      <c r="C56" s="16">
        <f t="shared" si="1"/>
        <v>6.94</v>
      </c>
      <c r="D56" s="11">
        <v>7</v>
      </c>
      <c r="E56"/>
      <c r="H56" s="107"/>
      <c r="I56" s="47" t="s">
        <v>29</v>
      </c>
      <c r="J56" s="39">
        <v>0.25</v>
      </c>
      <c r="K56" s="39">
        <v>0</v>
      </c>
    </row>
    <row r="57" spans="1:11" x14ac:dyDescent="0.2">
      <c r="A57" s="30">
        <v>42257.480555555558</v>
      </c>
      <c r="B57" s="11">
        <v>0.17</v>
      </c>
      <c r="C57" s="16">
        <f t="shared" si="1"/>
        <v>5.93</v>
      </c>
      <c r="D57" s="11">
        <v>6.1</v>
      </c>
      <c r="E57"/>
    </row>
    <row r="58" spans="1:11" x14ac:dyDescent="0.2">
      <c r="E58" s="5"/>
    </row>
    <row r="59" spans="1:11" x14ac:dyDescent="0.2">
      <c r="A59" t="s">
        <v>12</v>
      </c>
      <c r="B59" s="4">
        <f>AVERAGE(B44:B50)</f>
        <v>0.55999999999999994</v>
      </c>
      <c r="C59" s="4">
        <f>AVERAGE(C44:C50)</f>
        <v>2.2399999999999998</v>
      </c>
    </row>
    <row r="60" spans="1:11" x14ac:dyDescent="0.2">
      <c r="A60" t="s">
        <v>13</v>
      </c>
      <c r="D60"/>
      <c r="E60"/>
    </row>
    <row r="61" spans="1:11" x14ac:dyDescent="0.2">
      <c r="D61"/>
      <c r="E61"/>
    </row>
    <row r="62" spans="1:11" ht="28.5" x14ac:dyDescent="0.45">
      <c r="A62" s="48" t="s">
        <v>37</v>
      </c>
      <c r="D62"/>
      <c r="E62"/>
    </row>
    <row r="63" spans="1:11" x14ac:dyDescent="0.2">
      <c r="D63"/>
      <c r="E63"/>
    </row>
    <row r="64" spans="1:11" x14ac:dyDescent="0.2">
      <c r="D64"/>
      <c r="E64"/>
    </row>
    <row r="65" spans="1:5" ht="15.75" x14ac:dyDescent="0.25">
      <c r="B65" s="105" t="s">
        <v>84</v>
      </c>
      <c r="C65" s="105"/>
      <c r="D65" s="105"/>
      <c r="E65"/>
    </row>
    <row r="66" spans="1:5" ht="26.25" x14ac:dyDescent="0.25">
      <c r="A66" s="15" t="s">
        <v>20</v>
      </c>
      <c r="B66" s="9" t="s">
        <v>8</v>
      </c>
      <c r="C66" s="9" t="s">
        <v>9</v>
      </c>
      <c r="D66" s="16" t="s">
        <v>10</v>
      </c>
      <c r="E66"/>
    </row>
    <row r="67" spans="1:5" x14ac:dyDescent="0.2">
      <c r="A67" s="26">
        <v>42224.347222222219</v>
      </c>
      <c r="B67" s="63">
        <v>1.2</v>
      </c>
      <c r="C67" s="66">
        <f>D67-B67</f>
        <v>0.90000000000000013</v>
      </c>
      <c r="D67" s="63">
        <v>2.1</v>
      </c>
      <c r="E67"/>
    </row>
    <row r="68" spans="1:5" x14ac:dyDescent="0.2">
      <c r="A68" s="26">
        <v>42225.347222222219</v>
      </c>
      <c r="B68" s="63">
        <v>0.99</v>
      </c>
      <c r="C68" s="66">
        <f t="shared" ref="C68:C86" si="2">D68-B68</f>
        <v>1.0000000000000009E-2</v>
      </c>
      <c r="D68" s="63">
        <v>1</v>
      </c>
      <c r="E68"/>
    </row>
    <row r="69" spans="1:5" x14ac:dyDescent="0.2">
      <c r="A69" s="26">
        <v>42226.368055555555</v>
      </c>
      <c r="B69" s="11">
        <v>0.97</v>
      </c>
      <c r="C69" s="17">
        <f t="shared" si="2"/>
        <v>0.22999999999999998</v>
      </c>
      <c r="D69" s="11">
        <v>1.2</v>
      </c>
      <c r="E69"/>
    </row>
    <row r="70" spans="1:5" ht="12" customHeight="1" x14ac:dyDescent="0.2">
      <c r="A70" s="26">
        <v>42227.375</v>
      </c>
      <c r="B70" s="11">
        <v>1.9</v>
      </c>
      <c r="C70" s="17">
        <v>0</v>
      </c>
      <c r="D70" s="11">
        <v>0.93</v>
      </c>
      <c r="E70"/>
    </row>
    <row r="71" spans="1:5" x14ac:dyDescent="0.2">
      <c r="A71" s="26">
        <v>42229.40625</v>
      </c>
      <c r="B71" s="11">
        <v>1.3</v>
      </c>
      <c r="C71" s="17">
        <v>0</v>
      </c>
      <c r="D71" s="11">
        <v>1.2</v>
      </c>
      <c r="E71"/>
    </row>
    <row r="72" spans="1:5" x14ac:dyDescent="0.2">
      <c r="A72" s="26">
        <v>42230.364583333336</v>
      </c>
      <c r="B72" s="11">
        <v>1.4</v>
      </c>
      <c r="C72" s="17">
        <v>0</v>
      </c>
      <c r="D72" s="11">
        <v>1.2</v>
      </c>
      <c r="E72"/>
    </row>
    <row r="73" spans="1:5" x14ac:dyDescent="0.2">
      <c r="A73" s="26">
        <v>42231.361111111109</v>
      </c>
      <c r="B73" s="11">
        <v>1.1000000000000001</v>
      </c>
      <c r="C73" s="17">
        <v>0</v>
      </c>
      <c r="D73" s="11">
        <v>0.76</v>
      </c>
      <c r="E73"/>
    </row>
    <row r="74" spans="1:5" x14ac:dyDescent="0.2">
      <c r="A74" s="26">
        <v>42232.411805555559</v>
      </c>
      <c r="B74" s="11">
        <v>1.7</v>
      </c>
      <c r="C74" s="17">
        <v>0</v>
      </c>
      <c r="D74" s="11">
        <v>1.1000000000000001</v>
      </c>
      <c r="E74"/>
    </row>
    <row r="75" spans="1:5" x14ac:dyDescent="0.2">
      <c r="A75" s="26">
        <v>42233.377083333333</v>
      </c>
      <c r="B75" s="11">
        <v>1.7</v>
      </c>
      <c r="C75" s="17">
        <v>0</v>
      </c>
      <c r="D75" s="11">
        <v>1.2</v>
      </c>
      <c r="E75"/>
    </row>
    <row r="76" spans="1:5" x14ac:dyDescent="0.2">
      <c r="A76" s="26">
        <v>42234.368055555555</v>
      </c>
      <c r="B76" s="11">
        <v>1.2</v>
      </c>
      <c r="C76" s="17">
        <v>0</v>
      </c>
      <c r="D76" s="11">
        <v>0.85</v>
      </c>
      <c r="E76"/>
    </row>
    <row r="77" spans="1:5" x14ac:dyDescent="0.2">
      <c r="A77" s="27">
        <v>42235.364583333336</v>
      </c>
      <c r="B77" s="11">
        <v>1.3</v>
      </c>
      <c r="C77" s="17">
        <v>0</v>
      </c>
      <c r="D77" s="11">
        <v>0.92</v>
      </c>
      <c r="E77"/>
    </row>
    <row r="78" spans="1:5" x14ac:dyDescent="0.2">
      <c r="A78" s="27">
        <v>42236.357638888891</v>
      </c>
      <c r="B78" s="11">
        <v>0.95</v>
      </c>
      <c r="C78" s="17">
        <v>0</v>
      </c>
      <c r="D78" s="11">
        <v>0.77</v>
      </c>
      <c r="E78"/>
    </row>
    <row r="79" spans="1:5" x14ac:dyDescent="0.2">
      <c r="A79" s="28">
        <v>42240.40625</v>
      </c>
      <c r="B79" s="11">
        <v>0.72</v>
      </c>
      <c r="C79" s="17">
        <v>0</v>
      </c>
      <c r="D79" s="11">
        <v>0.61</v>
      </c>
      <c r="E79"/>
    </row>
    <row r="80" spans="1:5" x14ac:dyDescent="0.2">
      <c r="A80" s="28">
        <v>42244.34375</v>
      </c>
      <c r="B80" s="11">
        <v>0.87</v>
      </c>
      <c r="C80" s="17">
        <f t="shared" si="2"/>
        <v>3.83</v>
      </c>
      <c r="D80" s="11">
        <v>4.7</v>
      </c>
      <c r="E80"/>
    </row>
    <row r="81" spans="1:5" x14ac:dyDescent="0.2">
      <c r="A81" s="28">
        <v>42246.420138888891</v>
      </c>
      <c r="B81" s="11">
        <v>0.5</v>
      </c>
      <c r="C81" s="17">
        <f t="shared" si="2"/>
        <v>0.60000000000000009</v>
      </c>
      <c r="D81" s="11">
        <v>1.1000000000000001</v>
      </c>
      <c r="E81"/>
    </row>
    <row r="82" spans="1:5" x14ac:dyDescent="0.2">
      <c r="A82" s="29">
        <v>42249.347222222219</v>
      </c>
      <c r="B82" s="11">
        <v>1.1000000000000001</v>
      </c>
      <c r="C82" s="17">
        <f t="shared" si="2"/>
        <v>0.29999999999999982</v>
      </c>
      <c r="D82" s="11">
        <v>1.4</v>
      </c>
      <c r="E82"/>
    </row>
    <row r="83" spans="1:5" x14ac:dyDescent="0.2">
      <c r="A83" s="30">
        <v>42251.361111111109</v>
      </c>
      <c r="B83" s="11">
        <v>1.5</v>
      </c>
      <c r="C83" s="17">
        <f t="shared" si="2"/>
        <v>0.10000000000000009</v>
      </c>
      <c r="D83" s="11">
        <v>1.6</v>
      </c>
      <c r="E83"/>
    </row>
    <row r="84" spans="1:5" x14ac:dyDescent="0.2">
      <c r="A84" s="30">
        <v>42254.459027777775</v>
      </c>
      <c r="B84" s="11">
        <v>1</v>
      </c>
      <c r="C84" s="17">
        <f t="shared" si="2"/>
        <v>6.2</v>
      </c>
      <c r="D84" s="11">
        <v>7.2</v>
      </c>
      <c r="E84"/>
    </row>
    <row r="85" spans="1:5" x14ac:dyDescent="0.2">
      <c r="A85" s="30">
        <v>42256.486805555556</v>
      </c>
      <c r="B85" s="11">
        <v>1</v>
      </c>
      <c r="C85" s="17">
        <f t="shared" si="2"/>
        <v>1.7999999999999998</v>
      </c>
      <c r="D85" s="11">
        <v>2.8</v>
      </c>
      <c r="E85"/>
    </row>
    <row r="86" spans="1:5" x14ac:dyDescent="0.2">
      <c r="A86" s="30">
        <v>42257.480555555558</v>
      </c>
      <c r="B86" s="11">
        <v>3.1</v>
      </c>
      <c r="C86" s="17">
        <f t="shared" si="2"/>
        <v>0.5</v>
      </c>
      <c r="D86" s="11">
        <v>3.6</v>
      </c>
      <c r="E86"/>
    </row>
    <row r="87" spans="1:5" x14ac:dyDescent="0.2">
      <c r="C87" s="5"/>
      <c r="E87" s="5"/>
    </row>
    <row r="88" spans="1:5" x14ac:dyDescent="0.2">
      <c r="A88" t="s">
        <v>12</v>
      </c>
      <c r="B88" s="4">
        <f>AVERAGE(B67:B68)</f>
        <v>1.095</v>
      </c>
      <c r="C88" s="4">
        <f>AVERAGE(C67:C68)</f>
        <v>0.45500000000000007</v>
      </c>
    </row>
    <row r="89" spans="1:5" x14ac:dyDescent="0.2">
      <c r="A89" t="s">
        <v>13</v>
      </c>
      <c r="D89"/>
      <c r="E89"/>
    </row>
    <row r="90" spans="1:5" x14ac:dyDescent="0.2">
      <c r="D90"/>
      <c r="E90"/>
    </row>
    <row r="91" spans="1:5" x14ac:dyDescent="0.2">
      <c r="D91"/>
      <c r="E91"/>
    </row>
    <row r="92" spans="1:5" x14ac:dyDescent="0.2">
      <c r="D92"/>
      <c r="E92"/>
    </row>
    <row r="93" spans="1:5" ht="28.5" x14ac:dyDescent="0.45">
      <c r="A93" s="48" t="s">
        <v>38</v>
      </c>
      <c r="D93"/>
      <c r="E93"/>
    </row>
    <row r="94" spans="1:5" ht="15.75" x14ac:dyDescent="0.25">
      <c r="B94" s="105" t="s">
        <v>85</v>
      </c>
      <c r="C94" s="105"/>
      <c r="D94" s="105"/>
      <c r="E94"/>
    </row>
    <row r="95" spans="1:5" ht="26.25" x14ac:dyDescent="0.25">
      <c r="A95" s="15" t="s">
        <v>20</v>
      </c>
      <c r="B95" s="40" t="s">
        <v>8</v>
      </c>
      <c r="C95" s="40" t="s">
        <v>9</v>
      </c>
      <c r="D95" s="41" t="s">
        <v>10</v>
      </c>
      <c r="E95"/>
    </row>
    <row r="96" spans="1:5" x14ac:dyDescent="0.2">
      <c r="A96" s="26">
        <v>42224.347222222219</v>
      </c>
      <c r="B96" s="11">
        <v>2.8</v>
      </c>
      <c r="C96" s="17">
        <f>D96-B96</f>
        <v>177.2</v>
      </c>
      <c r="D96" s="11">
        <v>180</v>
      </c>
      <c r="E96"/>
    </row>
    <row r="97" spans="1:5" x14ac:dyDescent="0.2">
      <c r="A97" s="26">
        <v>42225.347222222219</v>
      </c>
      <c r="B97" s="11">
        <v>29</v>
      </c>
      <c r="C97" s="17">
        <f t="shared" ref="C97:C115" si="3">D97-B97</f>
        <v>34</v>
      </c>
      <c r="D97" s="11">
        <v>63</v>
      </c>
      <c r="E97"/>
    </row>
    <row r="98" spans="1:5" x14ac:dyDescent="0.2">
      <c r="A98" s="26">
        <v>42226.368055555555</v>
      </c>
      <c r="B98" s="11">
        <v>3.2</v>
      </c>
      <c r="C98" s="17">
        <f t="shared" si="3"/>
        <v>26.8</v>
      </c>
      <c r="D98" s="11">
        <v>30</v>
      </c>
      <c r="E98"/>
    </row>
    <row r="99" spans="1:5" x14ac:dyDescent="0.2">
      <c r="A99" s="26">
        <v>42227.375</v>
      </c>
      <c r="B99" s="11">
        <v>5.4</v>
      </c>
      <c r="C99" s="17">
        <f t="shared" si="3"/>
        <v>16.600000000000001</v>
      </c>
      <c r="D99" s="11">
        <v>22</v>
      </c>
      <c r="E99"/>
    </row>
    <row r="100" spans="1:5" x14ac:dyDescent="0.2">
      <c r="A100" s="26">
        <v>42229.40625</v>
      </c>
      <c r="B100" s="11">
        <v>4.9000000000000004</v>
      </c>
      <c r="C100" s="17">
        <f t="shared" si="3"/>
        <v>23.1</v>
      </c>
      <c r="D100" s="11">
        <v>28</v>
      </c>
      <c r="E100"/>
    </row>
    <row r="101" spans="1:5" x14ac:dyDescent="0.2">
      <c r="A101" s="26">
        <v>42230.364583333336</v>
      </c>
      <c r="B101" s="11">
        <v>9.4</v>
      </c>
      <c r="C101" s="17">
        <f t="shared" si="3"/>
        <v>34.6</v>
      </c>
      <c r="D101" s="11">
        <v>44</v>
      </c>
      <c r="E101"/>
    </row>
    <row r="102" spans="1:5" x14ac:dyDescent="0.2">
      <c r="A102" s="26">
        <v>42231.361111111109</v>
      </c>
      <c r="B102" s="11">
        <v>3.8</v>
      </c>
      <c r="C102" s="17">
        <f t="shared" si="3"/>
        <v>15.2</v>
      </c>
      <c r="D102" s="11">
        <v>19</v>
      </c>
      <c r="E102"/>
    </row>
    <row r="103" spans="1:5" x14ac:dyDescent="0.2">
      <c r="A103" s="26">
        <v>42232.411805555559</v>
      </c>
      <c r="B103" s="63">
        <v>4.0999999999999996</v>
      </c>
      <c r="C103" s="17">
        <f t="shared" si="3"/>
        <v>10.9</v>
      </c>
      <c r="D103" s="11">
        <v>15</v>
      </c>
      <c r="E103"/>
    </row>
    <row r="104" spans="1:5" x14ac:dyDescent="0.2">
      <c r="A104" s="26">
        <v>42233.377083333333</v>
      </c>
      <c r="B104" s="63">
        <v>6.8</v>
      </c>
      <c r="C104" s="17">
        <f t="shared" si="3"/>
        <v>6.2</v>
      </c>
      <c r="D104" s="11">
        <v>13</v>
      </c>
      <c r="E104"/>
    </row>
    <row r="105" spans="1:5" x14ac:dyDescent="0.2">
      <c r="A105" s="26">
        <v>42234.368055555555</v>
      </c>
      <c r="B105" s="63">
        <v>6.5</v>
      </c>
      <c r="C105" s="17">
        <f t="shared" si="3"/>
        <v>4.5</v>
      </c>
      <c r="D105" s="11">
        <v>11</v>
      </c>
      <c r="E105"/>
    </row>
    <row r="106" spans="1:5" x14ac:dyDescent="0.2">
      <c r="A106" s="26">
        <v>42235.364583333336</v>
      </c>
      <c r="B106" s="63">
        <v>3.6</v>
      </c>
      <c r="C106" s="17">
        <f t="shared" si="3"/>
        <v>7.4</v>
      </c>
      <c r="D106" s="11">
        <v>11</v>
      </c>
      <c r="E106"/>
    </row>
    <row r="107" spans="1:5" x14ac:dyDescent="0.2">
      <c r="A107" s="26">
        <v>42236.357638888891</v>
      </c>
      <c r="B107" s="63">
        <v>2.8</v>
      </c>
      <c r="C107" s="17">
        <f t="shared" si="3"/>
        <v>7.1000000000000005</v>
      </c>
      <c r="D107" s="11">
        <v>9.9</v>
      </c>
      <c r="E107"/>
    </row>
    <row r="108" spans="1:5" x14ac:dyDescent="0.2">
      <c r="A108" s="28">
        <v>42240.40625</v>
      </c>
      <c r="B108" s="63">
        <v>2.5</v>
      </c>
      <c r="C108" s="17">
        <f t="shared" si="3"/>
        <v>0.20000000000000018</v>
      </c>
      <c r="D108" s="11">
        <v>2.7</v>
      </c>
      <c r="E108"/>
    </row>
    <row r="109" spans="1:5" x14ac:dyDescent="0.2">
      <c r="A109" s="28">
        <v>42244.34375</v>
      </c>
      <c r="B109" s="11">
        <v>6.3</v>
      </c>
      <c r="C109" s="17">
        <f t="shared" si="3"/>
        <v>37.700000000000003</v>
      </c>
      <c r="D109" s="11">
        <v>44</v>
      </c>
      <c r="E109"/>
    </row>
    <row r="110" spans="1:5" x14ac:dyDescent="0.2">
      <c r="A110" s="28">
        <v>42246.420138888891</v>
      </c>
      <c r="B110" s="11">
        <v>2.5</v>
      </c>
      <c r="C110" s="17">
        <f t="shared" si="3"/>
        <v>11.5</v>
      </c>
      <c r="D110" s="11">
        <v>14</v>
      </c>
      <c r="E110"/>
    </row>
    <row r="111" spans="1:5" x14ac:dyDescent="0.2">
      <c r="A111" s="29">
        <v>42249.347222222219</v>
      </c>
      <c r="B111" s="11">
        <v>4.3</v>
      </c>
      <c r="C111" s="17">
        <f t="shared" si="3"/>
        <v>6.7</v>
      </c>
      <c r="D111" s="11">
        <v>11</v>
      </c>
      <c r="E111"/>
    </row>
    <row r="112" spans="1:5" x14ac:dyDescent="0.2">
      <c r="A112" s="30">
        <v>42251.361111111109</v>
      </c>
      <c r="B112" s="11">
        <v>3.9</v>
      </c>
      <c r="C112" s="17">
        <f t="shared" si="3"/>
        <v>5.2999999999999989</v>
      </c>
      <c r="D112" s="11">
        <v>9.1999999999999993</v>
      </c>
      <c r="E112"/>
    </row>
    <row r="113" spans="1:6" x14ac:dyDescent="0.2">
      <c r="A113" s="30">
        <v>42254.459027777775</v>
      </c>
      <c r="B113" s="11">
        <v>2.8</v>
      </c>
      <c r="C113" s="17">
        <f t="shared" si="3"/>
        <v>82.2</v>
      </c>
      <c r="D113" s="11">
        <v>85</v>
      </c>
      <c r="E113"/>
    </row>
    <row r="114" spans="1:6" x14ac:dyDescent="0.2">
      <c r="A114" s="30">
        <v>42256.486805555556</v>
      </c>
      <c r="B114" s="11">
        <v>3.7</v>
      </c>
      <c r="C114" s="17">
        <f t="shared" si="3"/>
        <v>29.3</v>
      </c>
      <c r="D114" s="11">
        <v>33</v>
      </c>
      <c r="E114"/>
    </row>
    <row r="115" spans="1:6" x14ac:dyDescent="0.2">
      <c r="A115" s="30">
        <v>42257.480555555558</v>
      </c>
      <c r="B115" s="11">
        <v>3.5</v>
      </c>
      <c r="C115" s="17">
        <f t="shared" si="3"/>
        <v>25.5</v>
      </c>
      <c r="D115" s="11">
        <v>29</v>
      </c>
      <c r="E115"/>
    </row>
    <row r="116" spans="1:6" x14ac:dyDescent="0.2">
      <c r="C116" s="5"/>
      <c r="E116" s="5"/>
    </row>
    <row r="117" spans="1:6" x14ac:dyDescent="0.2">
      <c r="A117" t="s">
        <v>12</v>
      </c>
      <c r="B117" s="4">
        <f>AVERAGE(B103:B108)</f>
        <v>4.3833333333333337</v>
      </c>
      <c r="C117" s="4">
        <f>AVERAGE(C103:C108)</f>
        <v>6.0500000000000007</v>
      </c>
    </row>
    <row r="118" spans="1:6" x14ac:dyDescent="0.2">
      <c r="A118" t="s">
        <v>13</v>
      </c>
      <c r="D118"/>
      <c r="E118"/>
    </row>
    <row r="119" spans="1:6" x14ac:dyDescent="0.2">
      <c r="D119"/>
      <c r="E119"/>
    </row>
    <row r="120" spans="1:6" x14ac:dyDescent="0.2">
      <c r="D120"/>
      <c r="E120"/>
    </row>
    <row r="121" spans="1:6" x14ac:dyDescent="0.2">
      <c r="D121"/>
      <c r="E121"/>
    </row>
    <row r="122" spans="1:6" x14ac:dyDescent="0.2">
      <c r="D122"/>
      <c r="E122"/>
    </row>
    <row r="123" spans="1:6" x14ac:dyDescent="0.2">
      <c r="D123"/>
      <c r="E123"/>
      <c r="F123" s="14"/>
    </row>
    <row r="124" spans="1:6" x14ac:dyDescent="0.2">
      <c r="D124"/>
      <c r="F124" s="8" t="s">
        <v>4</v>
      </c>
    </row>
    <row r="125" spans="1:6" ht="15.75" x14ac:dyDescent="0.25">
      <c r="B125" s="105" t="s">
        <v>86</v>
      </c>
      <c r="C125" s="105"/>
      <c r="D125" s="105"/>
      <c r="E125"/>
      <c r="F125" s="8" t="s">
        <v>7</v>
      </c>
    </row>
    <row r="126" spans="1:6" ht="30" x14ac:dyDescent="0.25">
      <c r="A126" s="15" t="s">
        <v>14</v>
      </c>
      <c r="B126" s="9" t="s">
        <v>8</v>
      </c>
      <c r="C126" s="9" t="s">
        <v>9</v>
      </c>
      <c r="D126" s="16" t="s">
        <v>10</v>
      </c>
      <c r="E126"/>
      <c r="F126" s="8" t="s">
        <v>6</v>
      </c>
    </row>
    <row r="127" spans="1:6" x14ac:dyDescent="0.2">
      <c r="A127" s="26">
        <v>42224.347222222219</v>
      </c>
      <c r="B127" s="11">
        <v>4.2999999999999997E-2</v>
      </c>
      <c r="C127" s="17">
        <f>D127-B127</f>
        <v>0.50700000000000001</v>
      </c>
      <c r="D127" s="11">
        <v>0.55000000000000004</v>
      </c>
      <c r="E127"/>
      <c r="F127" s="8" t="s">
        <v>22</v>
      </c>
    </row>
    <row r="128" spans="1:6" x14ac:dyDescent="0.2">
      <c r="A128" s="26">
        <v>42225.347222222219</v>
      </c>
      <c r="B128" s="11">
        <v>4.2999999999999997E-2</v>
      </c>
      <c r="C128" s="17">
        <f t="shared" ref="C128:C146" si="4">D128-B128</f>
        <v>0.14700000000000002</v>
      </c>
      <c r="D128" s="11">
        <v>0.19</v>
      </c>
      <c r="E128" s="33">
        <v>42597</v>
      </c>
      <c r="F128" s="8" t="s">
        <v>23</v>
      </c>
    </row>
    <row r="129" spans="1:8" x14ac:dyDescent="0.2">
      <c r="A129" s="26">
        <v>42226.368055555555</v>
      </c>
      <c r="B129" s="11">
        <v>4.2999999999999997E-2</v>
      </c>
      <c r="C129" s="17">
        <f t="shared" si="4"/>
        <v>0</v>
      </c>
      <c r="D129" s="11">
        <v>4.2999999999999997E-2</v>
      </c>
      <c r="E129" s="33">
        <v>42597</v>
      </c>
      <c r="F129" s="34" t="s">
        <v>24</v>
      </c>
    </row>
    <row r="130" spans="1:8" x14ac:dyDescent="0.2">
      <c r="A130" s="26">
        <v>42227.375</v>
      </c>
      <c r="B130" s="11">
        <v>4.2999999999999997E-2</v>
      </c>
      <c r="C130" s="17">
        <f t="shared" si="4"/>
        <v>3.4000000000000002E-2</v>
      </c>
      <c r="D130" s="11">
        <v>7.6999999999999999E-2</v>
      </c>
      <c r="E130" s="32">
        <v>42597</v>
      </c>
      <c r="F130" s="36" t="s">
        <v>25</v>
      </c>
      <c r="G130" s="14" t="s">
        <v>17</v>
      </c>
    </row>
    <row r="131" spans="1:8" x14ac:dyDescent="0.2">
      <c r="A131" s="26">
        <v>42229.40625</v>
      </c>
      <c r="B131" s="11">
        <v>4.5999999999999999E-2</v>
      </c>
      <c r="C131" s="17">
        <f t="shared" si="4"/>
        <v>7.3999999999999996E-2</v>
      </c>
      <c r="D131" s="11">
        <v>0.12</v>
      </c>
      <c r="E131" s="32">
        <v>42597</v>
      </c>
      <c r="F131" s="36" t="s">
        <v>26</v>
      </c>
      <c r="G131" s="8" t="s">
        <v>8</v>
      </c>
      <c r="H131" s="19" t="s">
        <v>16</v>
      </c>
    </row>
    <row r="132" spans="1:8" x14ac:dyDescent="0.2">
      <c r="A132" s="26">
        <v>42230.364583333336</v>
      </c>
      <c r="B132" s="11">
        <v>0.1</v>
      </c>
      <c r="C132" s="17">
        <f t="shared" si="4"/>
        <v>0</v>
      </c>
      <c r="D132" s="11">
        <v>0.1</v>
      </c>
      <c r="E132" s="32">
        <v>42603</v>
      </c>
      <c r="F132" s="36" t="s">
        <v>26</v>
      </c>
      <c r="G132" s="49">
        <v>0.05</v>
      </c>
      <c r="H132" s="12">
        <v>0.33</v>
      </c>
    </row>
    <row r="133" spans="1:8" x14ac:dyDescent="0.2">
      <c r="A133" s="26">
        <v>42231.361111111109</v>
      </c>
      <c r="B133" s="11">
        <v>0.25</v>
      </c>
      <c r="C133" s="17">
        <f t="shared" si="4"/>
        <v>0</v>
      </c>
      <c r="D133" s="11">
        <v>0.25</v>
      </c>
      <c r="E133" s="32">
        <v>42608</v>
      </c>
      <c r="G133" s="13">
        <v>0.04</v>
      </c>
      <c r="H133" s="13">
        <v>0.51</v>
      </c>
    </row>
    <row r="134" spans="1:8" x14ac:dyDescent="0.2">
      <c r="A134" s="26">
        <v>42232.411805555559</v>
      </c>
      <c r="B134" s="11">
        <v>4.2999999999999997E-2</v>
      </c>
      <c r="C134" s="17">
        <f t="shared" si="4"/>
        <v>9.7000000000000017E-2</v>
      </c>
      <c r="D134" s="11">
        <v>0.14000000000000001</v>
      </c>
      <c r="E134"/>
      <c r="G134" s="13">
        <v>0.25</v>
      </c>
      <c r="H134" s="13">
        <v>1.1499999999999999</v>
      </c>
    </row>
    <row r="135" spans="1:8" x14ac:dyDescent="0.2">
      <c r="A135" s="26">
        <v>42233.377083333333</v>
      </c>
      <c r="B135" s="11">
        <v>4.2999999999999997E-2</v>
      </c>
      <c r="C135" s="17">
        <f t="shared" si="4"/>
        <v>0.45700000000000002</v>
      </c>
      <c r="D135" s="11">
        <v>0.5</v>
      </c>
      <c r="E135"/>
      <c r="G135" s="13">
        <v>0.25</v>
      </c>
      <c r="H135" s="13">
        <v>0.28000000000000003</v>
      </c>
    </row>
    <row r="136" spans="1:8" x14ac:dyDescent="0.2">
      <c r="A136" s="26">
        <v>42234.368055555555</v>
      </c>
      <c r="B136" s="11">
        <v>0.25</v>
      </c>
      <c r="C136" s="17">
        <f t="shared" si="4"/>
        <v>0</v>
      </c>
      <c r="D136" s="11">
        <v>0.25</v>
      </c>
      <c r="E136"/>
      <c r="G136" s="35">
        <v>0.25</v>
      </c>
      <c r="H136" s="35">
        <v>0</v>
      </c>
    </row>
    <row r="137" spans="1:8" x14ac:dyDescent="0.2">
      <c r="A137" s="27">
        <v>42235.364583333336</v>
      </c>
      <c r="B137" s="11">
        <v>0.25</v>
      </c>
      <c r="C137" s="17">
        <f t="shared" si="4"/>
        <v>0</v>
      </c>
      <c r="D137" s="11">
        <v>0.25</v>
      </c>
      <c r="E137"/>
      <c r="G137" s="37">
        <v>0.25</v>
      </c>
      <c r="H137" s="37">
        <v>0</v>
      </c>
    </row>
    <row r="138" spans="1:8" x14ac:dyDescent="0.2">
      <c r="A138" s="27">
        <v>42236.357638888891</v>
      </c>
      <c r="B138" s="11">
        <v>0.25</v>
      </c>
      <c r="C138" s="17">
        <f t="shared" si="4"/>
        <v>0</v>
      </c>
      <c r="D138" s="11">
        <v>0.25</v>
      </c>
      <c r="E138"/>
      <c r="G138" s="38">
        <v>0.27</v>
      </c>
      <c r="H138" s="38">
        <v>0.23</v>
      </c>
    </row>
    <row r="139" spans="1:8" x14ac:dyDescent="0.2">
      <c r="A139" s="28">
        <v>42240.40625</v>
      </c>
      <c r="B139" s="11">
        <v>0.25</v>
      </c>
      <c r="C139" s="17">
        <f t="shared" si="4"/>
        <v>0</v>
      </c>
      <c r="D139" s="11">
        <v>0.25</v>
      </c>
      <c r="E139"/>
      <c r="G139" s="39">
        <v>0.25</v>
      </c>
      <c r="H139" s="39">
        <v>0</v>
      </c>
    </row>
    <row r="140" spans="1:8" x14ac:dyDescent="0.2">
      <c r="A140" s="28">
        <v>42244.34375</v>
      </c>
      <c r="B140" s="11">
        <v>0.25</v>
      </c>
      <c r="C140" s="17">
        <f t="shared" si="4"/>
        <v>0</v>
      </c>
      <c r="D140" s="11">
        <v>0.25</v>
      </c>
      <c r="E140"/>
    </row>
    <row r="141" spans="1:8" x14ac:dyDescent="0.2">
      <c r="A141" s="28">
        <v>42246.420138888891</v>
      </c>
      <c r="B141" s="11">
        <v>0.25</v>
      </c>
      <c r="C141" s="17">
        <f t="shared" si="4"/>
        <v>0</v>
      </c>
      <c r="D141" s="11">
        <v>0.25</v>
      </c>
      <c r="E141"/>
    </row>
    <row r="142" spans="1:8" x14ac:dyDescent="0.2">
      <c r="A142" s="29">
        <v>42249.347222222219</v>
      </c>
      <c r="B142" s="11">
        <v>0.18</v>
      </c>
      <c r="C142" s="17">
        <v>0</v>
      </c>
      <c r="D142" s="11">
        <v>6.4000000000000001E-2</v>
      </c>
      <c r="E142"/>
    </row>
    <row r="143" spans="1:8" x14ac:dyDescent="0.2">
      <c r="A143" s="30">
        <v>42251.361111111109</v>
      </c>
      <c r="B143" s="11">
        <v>0.5</v>
      </c>
      <c r="C143" s="17">
        <f t="shared" si="4"/>
        <v>0</v>
      </c>
      <c r="D143" s="11">
        <v>0.5</v>
      </c>
      <c r="E143"/>
    </row>
    <row r="144" spans="1:8" x14ac:dyDescent="0.2">
      <c r="A144" s="30">
        <v>42254.459027777775</v>
      </c>
      <c r="B144" s="11">
        <v>0.43</v>
      </c>
      <c r="C144" s="17">
        <f t="shared" si="4"/>
        <v>2.0000000000000018E-2</v>
      </c>
      <c r="D144" s="11">
        <v>0.45</v>
      </c>
      <c r="E144"/>
    </row>
    <row r="145" spans="1:5" x14ac:dyDescent="0.2">
      <c r="A145" s="30">
        <v>42256.486805555556</v>
      </c>
      <c r="B145" s="11">
        <v>4.2999999999999997E-2</v>
      </c>
      <c r="C145" s="17">
        <f t="shared" si="4"/>
        <v>0.13700000000000001</v>
      </c>
      <c r="D145" s="11">
        <v>0.18</v>
      </c>
      <c r="E145"/>
    </row>
    <row r="146" spans="1:5" x14ac:dyDescent="0.2">
      <c r="A146" s="30">
        <v>42257.480555555558</v>
      </c>
      <c r="B146" s="11">
        <v>0.5</v>
      </c>
      <c r="C146" s="17">
        <f t="shared" si="4"/>
        <v>0</v>
      </c>
      <c r="D146" s="11">
        <v>0.5</v>
      </c>
      <c r="E146"/>
    </row>
    <row r="147" spans="1:5" x14ac:dyDescent="0.2">
      <c r="C147" s="5"/>
      <c r="E147" s="5"/>
    </row>
    <row r="148" spans="1:5" x14ac:dyDescent="0.2">
      <c r="A148" t="s">
        <v>12</v>
      </c>
      <c r="B148" s="4">
        <f>AVERAGE(B127:B128)</f>
        <v>4.2999999999999997E-2</v>
      </c>
      <c r="C148" s="4">
        <f>AVERAGE(C127:C128)</f>
        <v>0.32700000000000001</v>
      </c>
    </row>
    <row r="149" spans="1:5" x14ac:dyDescent="0.2">
      <c r="A149" t="s">
        <v>13</v>
      </c>
      <c r="D149"/>
      <c r="E149"/>
    </row>
    <row r="150" spans="1:5" x14ac:dyDescent="0.2">
      <c r="C150" s="5" t="s">
        <v>34</v>
      </c>
    </row>
  </sheetData>
  <sheetProtection algorithmName="SHA-512" hashValue="wULJk9hcNoOdkuGPwAdZM2m5ro+RtB5Oa0jS3FkEg5+MifzIJftmxRiD52UScaNO8vr0a7+Whjeox2nKILx0sw==" saltValue="dBnPBTQwtJrpCOqzcMV4dg==" spinCount="100000" sheet="1" scenarios="1"/>
  <mergeCells count="22">
    <mergeCell ref="J47:K47"/>
    <mergeCell ref="H18:H23"/>
    <mergeCell ref="J3:K3"/>
    <mergeCell ref="J14:K14"/>
    <mergeCell ref="J25:K25"/>
    <mergeCell ref="J36:K36"/>
    <mergeCell ref="H2:K2"/>
    <mergeCell ref="A2:D2"/>
    <mergeCell ref="B125:D125"/>
    <mergeCell ref="B65:D65"/>
    <mergeCell ref="B94:D94"/>
    <mergeCell ref="H27:H28"/>
    <mergeCell ref="H29:H34"/>
    <mergeCell ref="H38:H39"/>
    <mergeCell ref="H40:H45"/>
    <mergeCell ref="B4:D4"/>
    <mergeCell ref="B36:D36"/>
    <mergeCell ref="H49:H50"/>
    <mergeCell ref="H51:H56"/>
    <mergeCell ref="H5:H6"/>
    <mergeCell ref="H7:H12"/>
    <mergeCell ref="H16:H17"/>
  </mergeCells>
  <pageMargins left="0.7" right="0.7" top="0.75" bottom="0.75" header="0.3" footer="0.3"/>
  <pageSetup scale="36" orientation="landscape" r:id="rId1"/>
  <headerFooter>
    <oddFooter>&amp;L&amp;Z&amp;F&amp;R&amp;D &amp;T</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Upper Animas</vt:lpstr>
      <vt:lpstr>Lower Animas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Sullivan</dc:creator>
  <cp:lastModifiedBy>K Sullivan</cp:lastModifiedBy>
  <dcterms:created xsi:type="dcterms:W3CDTF">2016-01-16T19:02:37Z</dcterms:created>
  <dcterms:modified xsi:type="dcterms:W3CDTF">2017-05-23T21:07:54Z</dcterms:modified>
</cp:coreProperties>
</file>