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drawings/drawing2.xml" ContentType="application/vnd.openxmlformats-officedocument.drawingml.chartshapes+xml"/>
  <Override PartName="/xl/charts/chart7.xml" ContentType="application/vnd.openxmlformats-officedocument.drawingml.chart+xml"/>
  <Override PartName="/xl/drawings/drawing3.xml" ContentType="application/vnd.openxmlformats-officedocument.drawingml.chartshapes+xml"/>
  <Override PartName="/xl/charts/chart8.xml" ContentType="application/vnd.openxmlformats-officedocument.drawingml.chart+xml"/>
  <Override PartName="/xl/drawings/drawing4.xml" ContentType="application/vnd.openxmlformats-officedocument.drawingml.chartshapes+xml"/>
  <Override PartName="/xl/charts/chart9.xml" ContentType="application/vnd.openxmlformats-officedocument.drawingml.chart+xml"/>
  <Override PartName="/xl/drawings/drawing5.xml" ContentType="application/vnd.openxmlformats-officedocument.drawingml.chartshapes+xml"/>
  <Override PartName="/xl/charts/chart10.xml" ContentType="application/vnd.openxmlformats-officedocument.drawingml.chart+xml"/>
  <Override PartName="/xl/drawings/drawing6.xml" ContentType="application/vnd.openxmlformats-officedocument.drawingml.chartshapes+xml"/>
  <Override PartName="/xl/charts/chart11.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12.xml" ContentType="application/vnd.openxmlformats-officedocument.drawingml.chart+xml"/>
  <Override PartName="/xl/charts/style6.xml" ContentType="application/vnd.ms-office.chartstyle+xml"/>
  <Override PartName="/xl/charts/colors6.xml" ContentType="application/vnd.ms-office.chartcolorstyle+xml"/>
  <Override PartName="/xl/charts/chart13.xml" ContentType="application/vnd.openxmlformats-officedocument.drawingml.chart+xml"/>
  <Override PartName="/xl/charts/style7.xml" ContentType="application/vnd.ms-office.chartstyle+xml"/>
  <Override PartName="/xl/charts/colors7.xml" ContentType="application/vnd.ms-office.chartcolorstyle+xml"/>
  <Override PartName="/xl/charts/chart14.xml" ContentType="application/vnd.openxmlformats-officedocument.drawingml.chart+xml"/>
  <Override PartName="/xl/charts/style8.xml" ContentType="application/vnd.ms-office.chartstyle+xml"/>
  <Override PartName="/xl/charts/colors8.xml" ContentType="application/vnd.ms-office.chartcolorstyle+xml"/>
  <Override PartName="/xl/charts/chart15.xml" ContentType="application/vnd.openxmlformats-officedocument.drawingml.chart+xml"/>
  <Override PartName="/xl/charts/style9.xml" ContentType="application/vnd.ms-office.chartstyle+xml"/>
  <Override PartName="/xl/charts/colors9.xml" ContentType="application/vnd.ms-office.chartcolorstyle+xml"/>
  <Override PartName="/xl/charts/chart16.xml" ContentType="application/vnd.openxmlformats-officedocument.drawingml.chart+xml"/>
  <Override PartName="/xl/charts/style10.xml" ContentType="application/vnd.ms-office.chartstyle+xml"/>
  <Override PartName="/xl/charts/colors10.xml" ContentType="application/vnd.ms-office.chartcolorstyle+xml"/>
  <Override PartName="/xl/charts/chart17.xml" ContentType="application/vnd.openxmlformats-officedocument.drawingml.chart+xml"/>
  <Override PartName="/xl/drawings/drawing9.xml" ContentType="application/vnd.openxmlformats-officedocument.drawingml.chartshapes+xml"/>
  <Override PartName="/xl/charts/chart18.xml" ContentType="application/vnd.openxmlformats-officedocument.drawingml.chart+xml"/>
  <Override PartName="/xl/drawings/drawing10.xml" ContentType="application/vnd.openxmlformats-officedocument.drawingml.chartshapes+xml"/>
  <Override PartName="/xl/charts/chart19.xml" ContentType="application/vnd.openxmlformats-officedocument.drawingml.chart+xml"/>
  <Override PartName="/xl/drawings/drawing11.xml" ContentType="application/vnd.openxmlformats-officedocument.drawingml.chartshapes+xml"/>
  <Override PartName="/xl/charts/chart20.xml" ContentType="application/vnd.openxmlformats-officedocument.drawingml.chart+xml"/>
  <Override PartName="/xl/drawings/drawing12.xml" ContentType="application/vnd.openxmlformats-officedocument.drawingml.chartshapes+xml"/>
  <Override PartName="/xl/charts/chart21.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harts/chart22.xml" ContentType="application/vnd.openxmlformats-officedocument.drawingml.chart+xml"/>
  <Override PartName="/xl/charts/style11.xml" ContentType="application/vnd.ms-office.chartstyle+xml"/>
  <Override PartName="/xl/charts/colors11.xml" ContentType="application/vnd.ms-office.chartcolorstyle+xml"/>
  <Override PartName="/xl/charts/chart23.xml" ContentType="application/vnd.openxmlformats-officedocument.drawingml.chart+xml"/>
  <Override PartName="/xl/charts/style12.xml" ContentType="application/vnd.ms-office.chartstyle+xml"/>
  <Override PartName="/xl/charts/colors12.xml" ContentType="application/vnd.ms-office.chartcolorstyle+xml"/>
  <Override PartName="/xl/charts/chart24.xml" ContentType="application/vnd.openxmlformats-officedocument.drawingml.chart+xml"/>
  <Override PartName="/xl/charts/style13.xml" ContentType="application/vnd.ms-office.chartstyle+xml"/>
  <Override PartName="/xl/charts/colors13.xml" ContentType="application/vnd.ms-office.chartcolorstyle+xml"/>
  <Override PartName="/xl/charts/chart25.xml" ContentType="application/vnd.openxmlformats-officedocument.drawingml.chart+xml"/>
  <Override PartName="/xl/charts/style14.xml" ContentType="application/vnd.ms-office.chartstyle+xml"/>
  <Override PartName="/xl/charts/colors14.xml" ContentType="application/vnd.ms-office.chartcolorstyle+xml"/>
  <Override PartName="/xl/charts/chart26.xml" ContentType="application/vnd.openxmlformats-officedocument.drawingml.chart+xml"/>
  <Override PartName="/xl/charts/style15.xml" ContentType="application/vnd.ms-office.chartstyle+xml"/>
  <Override PartName="/xl/charts/colors15.xml" ContentType="application/vnd.ms-office.chartcolorstyle+xml"/>
  <Override PartName="/xl/charts/chart27.xml" ContentType="application/vnd.openxmlformats-officedocument.drawingml.chart+xml"/>
  <Override PartName="/xl/drawings/drawing15.xml" ContentType="application/vnd.openxmlformats-officedocument.drawingml.chartshapes+xml"/>
  <Override PartName="/xl/charts/chart28.xml" ContentType="application/vnd.openxmlformats-officedocument.drawingml.chart+xml"/>
  <Override PartName="/xl/drawings/drawing16.xml" ContentType="application/vnd.openxmlformats-officedocument.drawingml.chartshapes+xml"/>
  <Override PartName="/xl/charts/chart29.xml" ContentType="application/vnd.openxmlformats-officedocument.drawingml.chart+xml"/>
  <Override PartName="/xl/drawings/drawing17.xml" ContentType="application/vnd.openxmlformats-officedocument.drawingml.chartshapes+xml"/>
  <Override PartName="/xl/charts/chart30.xml" ContentType="application/vnd.openxmlformats-officedocument.drawingml.chart+xml"/>
  <Override PartName="/xl/drawings/drawing18.xml" ContentType="application/vnd.openxmlformats-officedocument.drawingml.chartshapes+xml"/>
  <Override PartName="/xl/charts/chart31.xml" ContentType="application/vnd.openxmlformats-officedocument.drawingml.chart+xml"/>
  <Override PartName="/xl/drawings/drawing19.xml" ContentType="application/vnd.openxmlformats-officedocument.drawingml.chartshapes+xml"/>
  <Override PartName="/xl/charts/chart32.xml" ContentType="application/vnd.openxmlformats-officedocument.drawingml.chart+xml"/>
  <Override PartName="/xl/drawings/drawing20.xml" ContentType="application/vnd.openxmlformats-officedocument.drawingml.chartshapes+xml"/>
  <Override PartName="/xl/drawings/drawing21.xml" ContentType="application/vnd.openxmlformats-officedocument.drawing+xml"/>
  <Override PartName="/xl/charts/chart33.xml" ContentType="application/vnd.openxmlformats-officedocument.drawingml.chart+xml"/>
  <Override PartName="/xl/charts/style16.xml" ContentType="application/vnd.ms-office.chartstyle+xml"/>
  <Override PartName="/xl/charts/colors16.xml" ContentType="application/vnd.ms-office.chartcolorstyle+xml"/>
  <Override PartName="/xl/charts/chart34.xml" ContentType="application/vnd.openxmlformats-officedocument.drawingml.chart+xml"/>
  <Override PartName="/xl/charts/style17.xml" ContentType="application/vnd.ms-office.chartstyle+xml"/>
  <Override PartName="/xl/charts/colors17.xml" ContentType="application/vnd.ms-office.chartcolorstyle+xml"/>
  <Override PartName="/xl/charts/chart35.xml" ContentType="application/vnd.openxmlformats-officedocument.drawingml.chart+xml"/>
  <Override PartName="/xl/charts/style18.xml" ContentType="application/vnd.ms-office.chartstyle+xml"/>
  <Override PartName="/xl/charts/colors18.xml" ContentType="application/vnd.ms-office.chartcolorstyle+xml"/>
  <Override PartName="/xl/charts/chart36.xml" ContentType="application/vnd.openxmlformats-officedocument.drawingml.chart+xml"/>
  <Override PartName="/xl/charts/style19.xml" ContentType="application/vnd.ms-office.chartstyle+xml"/>
  <Override PartName="/xl/charts/colors19.xml" ContentType="application/vnd.ms-office.chartcolorstyle+xml"/>
  <Override PartName="/xl/charts/chart37.xml" ContentType="application/vnd.openxmlformats-officedocument.drawingml.chart+xml"/>
  <Override PartName="/xl/charts/style20.xml" ContentType="application/vnd.ms-office.chartstyle+xml"/>
  <Override PartName="/xl/charts/colors20.xml" ContentType="application/vnd.ms-office.chartcolorstyle+xml"/>
  <Override PartName="/xl/charts/chart38.xml" ContentType="application/vnd.openxmlformats-officedocument.drawingml.chart+xml"/>
  <Override PartName="/xl/drawings/drawing22.xml" ContentType="application/vnd.openxmlformats-officedocument.drawingml.chartshapes+xml"/>
  <Override PartName="/xl/charts/chart39.xml" ContentType="application/vnd.openxmlformats-officedocument.drawingml.chart+xml"/>
  <Override PartName="/xl/drawings/drawing23.xml" ContentType="application/vnd.openxmlformats-officedocument.drawingml.chartshapes+xml"/>
  <Override PartName="/xl/charts/chart40.xml" ContentType="application/vnd.openxmlformats-officedocument.drawingml.chart+xml"/>
  <Override PartName="/xl/drawings/drawing24.xml" ContentType="application/vnd.openxmlformats-officedocument.drawingml.chartshapes+xml"/>
  <Override PartName="/xl/charts/chart41.xml" ContentType="application/vnd.openxmlformats-officedocument.drawingml.chart+xml"/>
  <Override PartName="/xl/drawings/drawing25.xml" ContentType="application/vnd.openxmlformats-officedocument.drawingml.chartshapes+xml"/>
  <Override PartName="/xl/charts/chart42.xml" ContentType="application/vnd.openxmlformats-officedocument.drawingml.chart+xml"/>
  <Override PartName="/xl/drawings/drawing26.xml" ContentType="application/vnd.openxmlformats-officedocument.drawingml.chartshapes+xml"/>
  <Override PartName="/xl/charts/chart43.xml" ContentType="application/vnd.openxmlformats-officedocument.drawingml.chart+xml"/>
  <Override PartName="/xl/drawings/drawing27.xml" ContentType="application/vnd.openxmlformats-officedocument.drawingml.chartshapes+xml"/>
  <Override PartName="/xl/drawings/drawing28.xml" ContentType="application/vnd.openxmlformats-officedocument.drawing+xml"/>
  <Override PartName="/xl/charts/chart44.xml" ContentType="application/vnd.openxmlformats-officedocument.drawingml.chart+xml"/>
  <Override PartName="/xl/charts/style21.xml" ContentType="application/vnd.ms-office.chartstyle+xml"/>
  <Override PartName="/xl/charts/colors21.xml" ContentType="application/vnd.ms-office.chartcolorstyle+xml"/>
  <Override PartName="/xl/charts/chart45.xml" ContentType="application/vnd.openxmlformats-officedocument.drawingml.chart+xml"/>
  <Override PartName="/xl/charts/style22.xml" ContentType="application/vnd.ms-office.chartstyle+xml"/>
  <Override PartName="/xl/charts/colors22.xml" ContentType="application/vnd.ms-office.chartcolorstyle+xml"/>
  <Override PartName="/xl/charts/chart46.xml" ContentType="application/vnd.openxmlformats-officedocument.drawingml.chart+xml"/>
  <Override PartName="/xl/charts/style23.xml" ContentType="application/vnd.ms-office.chartstyle+xml"/>
  <Override PartName="/xl/charts/colors23.xml" ContentType="application/vnd.ms-office.chartcolorstyle+xml"/>
  <Override PartName="/xl/charts/chart47.xml" ContentType="application/vnd.openxmlformats-officedocument.drawingml.chart+xml"/>
  <Override PartName="/xl/charts/style24.xml" ContentType="application/vnd.ms-office.chartstyle+xml"/>
  <Override PartName="/xl/charts/colors24.xml" ContentType="application/vnd.ms-office.chartcolorstyle+xml"/>
  <Override PartName="/xl/charts/chart48.xml" ContentType="application/vnd.openxmlformats-officedocument.drawingml.chart+xml"/>
  <Override PartName="/xl/charts/style25.xml" ContentType="application/vnd.ms-office.chartstyle+xml"/>
  <Override PartName="/xl/charts/colors25.xml" ContentType="application/vnd.ms-office.chartcolorstyle+xml"/>
  <Override PartName="/xl/charts/chart49.xml" ContentType="application/vnd.openxmlformats-officedocument.drawingml.chart+xml"/>
  <Override PartName="/xl/charts/style26.xml" ContentType="application/vnd.ms-office.chartstyle+xml"/>
  <Override PartName="/xl/charts/colors26.xml" ContentType="application/vnd.ms-office.chartcolorstyle+xml"/>
  <Override PartName="/xl/drawings/drawing29.xml" ContentType="application/vnd.openxmlformats-officedocument.drawingml.chartshapes+xml"/>
  <Override PartName="/xl/charts/chart50.xml" ContentType="application/vnd.openxmlformats-officedocument.drawingml.chart+xml"/>
  <Override PartName="/xl/charts/style27.xml" ContentType="application/vnd.ms-office.chartstyle+xml"/>
  <Override PartName="/xl/charts/colors27.xml" ContentType="application/vnd.ms-office.chartcolorstyle+xml"/>
  <Override PartName="/xl/drawings/drawing30.xml" ContentType="application/vnd.openxmlformats-officedocument.drawingml.chartshapes+xml"/>
  <Override PartName="/xl/charts/chart51.xml" ContentType="application/vnd.openxmlformats-officedocument.drawingml.chart+xml"/>
  <Override PartName="/xl/charts/style28.xml" ContentType="application/vnd.ms-office.chartstyle+xml"/>
  <Override PartName="/xl/charts/colors28.xml" ContentType="application/vnd.ms-office.chartcolorstyle+xml"/>
  <Override PartName="/xl/drawings/drawing31.xml" ContentType="application/vnd.openxmlformats-officedocument.drawingml.chartshapes+xml"/>
  <Override PartName="/xl/charts/chart52.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32.xml" ContentType="application/vnd.openxmlformats-officedocument.drawingml.chartshapes+xml"/>
  <Override PartName="/xl/charts/chart53.xml" ContentType="application/vnd.openxmlformats-officedocument.drawingml.chart+xml"/>
  <Override PartName="/xl/charts/style30.xml" ContentType="application/vnd.ms-office.chartstyle+xml"/>
  <Override PartName="/xl/charts/colors30.xml" ContentType="application/vnd.ms-office.chartcolorstyle+xml"/>
  <Override PartName="/xl/drawings/drawing33.xml" ContentType="application/vnd.openxmlformats-officedocument.drawingml.chartshapes+xml"/>
  <Override PartName="/xl/charts/chart54.xml" ContentType="application/vnd.openxmlformats-officedocument.drawingml.chart+xml"/>
  <Override PartName="/xl/drawings/drawing34.xml" ContentType="application/vnd.openxmlformats-officedocument.drawingml.chartshapes+xml"/>
  <Override PartName="/xl/drawings/drawing35.xml" ContentType="application/vnd.openxmlformats-officedocument.drawing+xml"/>
  <Override PartName="/xl/charts/chart55.xml" ContentType="application/vnd.openxmlformats-officedocument.drawingml.chart+xml"/>
  <Override PartName="/xl/charts/style31.xml" ContentType="application/vnd.ms-office.chartstyle+xml"/>
  <Override PartName="/xl/charts/colors31.xml" ContentType="application/vnd.ms-office.chartcolorstyle+xml"/>
  <Override PartName="/xl/charts/chart56.xml" ContentType="application/vnd.openxmlformats-officedocument.drawingml.chart+xml"/>
  <Override PartName="/xl/charts/style32.xml" ContentType="application/vnd.ms-office.chartstyle+xml"/>
  <Override PartName="/xl/charts/colors32.xml" ContentType="application/vnd.ms-office.chartcolorstyle+xml"/>
  <Override PartName="/xl/charts/chart57.xml" ContentType="application/vnd.openxmlformats-officedocument.drawingml.chart+xml"/>
  <Override PartName="/xl/charts/style33.xml" ContentType="application/vnd.ms-office.chartstyle+xml"/>
  <Override PartName="/xl/charts/colors33.xml" ContentType="application/vnd.ms-office.chartcolorstyle+xml"/>
  <Override PartName="/xl/charts/chart58.xml" ContentType="application/vnd.openxmlformats-officedocument.drawingml.chart+xml"/>
  <Override PartName="/xl/charts/style34.xml" ContentType="application/vnd.ms-office.chartstyle+xml"/>
  <Override PartName="/xl/charts/colors34.xml" ContentType="application/vnd.ms-office.chartcolorstyle+xml"/>
  <Override PartName="/xl/charts/chart59.xml" ContentType="application/vnd.openxmlformats-officedocument.drawingml.chart+xml"/>
  <Override PartName="/xl/charts/style35.xml" ContentType="application/vnd.ms-office.chartstyle+xml"/>
  <Override PartName="/xl/charts/colors35.xml" ContentType="application/vnd.ms-office.chartcolorstyle+xml"/>
  <Override PartName="/xl/charts/chart60.xml" ContentType="application/vnd.openxmlformats-officedocument.drawingml.chart+xml"/>
  <Override PartName="/xl/charts/style36.xml" ContentType="application/vnd.ms-office.chartstyle+xml"/>
  <Override PartName="/xl/charts/colors36.xml" ContentType="application/vnd.ms-office.chartcolorstyle+xml"/>
  <Override PartName="/xl/drawings/drawing36.xml" ContentType="application/vnd.openxmlformats-officedocument.drawingml.chartshapes+xml"/>
  <Override PartName="/xl/charts/chart61.xml" ContentType="application/vnd.openxmlformats-officedocument.drawingml.chart+xml"/>
  <Override PartName="/xl/charts/style37.xml" ContentType="application/vnd.ms-office.chartstyle+xml"/>
  <Override PartName="/xl/charts/colors37.xml" ContentType="application/vnd.ms-office.chartcolorstyle+xml"/>
  <Override PartName="/xl/drawings/drawing37.xml" ContentType="application/vnd.openxmlformats-officedocument.drawingml.chartshapes+xml"/>
  <Override PartName="/xl/charts/chart62.xml" ContentType="application/vnd.openxmlformats-officedocument.drawingml.chart+xml"/>
  <Override PartName="/xl/charts/style38.xml" ContentType="application/vnd.ms-office.chartstyle+xml"/>
  <Override PartName="/xl/charts/colors38.xml" ContentType="application/vnd.ms-office.chartcolorstyle+xml"/>
  <Override PartName="/xl/drawings/drawing38.xml" ContentType="application/vnd.openxmlformats-officedocument.drawingml.chartshapes+xml"/>
  <Override PartName="/xl/charts/chart63.xml" ContentType="application/vnd.openxmlformats-officedocument.drawingml.chart+xml"/>
  <Override PartName="/xl/charts/style39.xml" ContentType="application/vnd.ms-office.chartstyle+xml"/>
  <Override PartName="/xl/charts/colors39.xml" ContentType="application/vnd.ms-office.chartcolorstyle+xml"/>
  <Override PartName="/xl/drawings/drawing39.xml" ContentType="application/vnd.openxmlformats-officedocument.drawingml.chartshapes+xml"/>
  <Override PartName="/xl/charts/chart64.xml" ContentType="application/vnd.openxmlformats-officedocument.drawingml.chart+xml"/>
  <Override PartName="/xl/charts/style40.xml" ContentType="application/vnd.ms-office.chartstyle+xml"/>
  <Override PartName="/xl/charts/colors40.xml" ContentType="application/vnd.ms-office.chartcolorstyle+xml"/>
  <Override PartName="/xl/drawings/drawing40.xml" ContentType="application/vnd.openxmlformats-officedocument.drawingml.chartshapes+xml"/>
  <Override PartName="/xl/charts/chart65.xml" ContentType="application/vnd.openxmlformats-officedocument.drawingml.chart+xml"/>
  <Override PartName="/xl/drawings/drawing41.xml" ContentType="application/vnd.openxmlformats-officedocument.drawingml.chartshapes+xml"/>
  <Override PartName="/xl/drawings/drawing42.xml" ContentType="application/vnd.openxmlformats-officedocument.drawing+xml"/>
  <Override PartName="/xl/charts/chart66.xml" ContentType="application/vnd.openxmlformats-officedocument.drawingml.chart+xml"/>
  <Override PartName="/xl/charts/style41.xml" ContentType="application/vnd.ms-office.chartstyle+xml"/>
  <Override PartName="/xl/charts/colors41.xml" ContentType="application/vnd.ms-office.chartcolorstyle+xml"/>
  <Override PartName="/xl/charts/chart67.xml" ContentType="application/vnd.openxmlformats-officedocument.drawingml.chart+xml"/>
  <Override PartName="/xl/charts/style42.xml" ContentType="application/vnd.ms-office.chartstyle+xml"/>
  <Override PartName="/xl/charts/colors42.xml" ContentType="application/vnd.ms-office.chartcolorstyle+xml"/>
  <Override PartName="/xl/charts/chart68.xml" ContentType="application/vnd.openxmlformats-officedocument.drawingml.chart+xml"/>
  <Override PartName="/xl/charts/style43.xml" ContentType="application/vnd.ms-office.chartstyle+xml"/>
  <Override PartName="/xl/charts/colors43.xml" ContentType="application/vnd.ms-office.chartcolorstyle+xml"/>
  <Override PartName="/xl/charts/chart69.xml" ContentType="application/vnd.openxmlformats-officedocument.drawingml.chart+xml"/>
  <Override PartName="/xl/charts/style44.xml" ContentType="application/vnd.ms-office.chartstyle+xml"/>
  <Override PartName="/xl/charts/colors44.xml" ContentType="application/vnd.ms-office.chartcolorstyle+xml"/>
  <Override PartName="/xl/charts/chart70.xml" ContentType="application/vnd.openxmlformats-officedocument.drawingml.chart+xml"/>
  <Override PartName="/xl/charts/style45.xml" ContentType="application/vnd.ms-office.chartstyle+xml"/>
  <Override PartName="/xl/charts/colors45.xml" ContentType="application/vnd.ms-office.chartcolorstyle+xml"/>
  <Override PartName="/xl/charts/chart71.xml" ContentType="application/vnd.openxmlformats-officedocument.drawingml.chart+xml"/>
  <Override PartName="/xl/charts/style46.xml" ContentType="application/vnd.ms-office.chartstyle+xml"/>
  <Override PartName="/xl/charts/colors46.xml" ContentType="application/vnd.ms-office.chartcolorstyle+xml"/>
  <Override PartName="/xl/drawings/drawing43.xml" ContentType="application/vnd.openxmlformats-officedocument.drawingml.chartshapes+xml"/>
  <Override PartName="/xl/charts/chart72.xml" ContentType="application/vnd.openxmlformats-officedocument.drawingml.chart+xml"/>
  <Override PartName="/xl/charts/style47.xml" ContentType="application/vnd.ms-office.chartstyle+xml"/>
  <Override PartName="/xl/charts/colors47.xml" ContentType="application/vnd.ms-office.chartcolorstyle+xml"/>
  <Override PartName="/xl/drawings/drawing44.xml" ContentType="application/vnd.openxmlformats-officedocument.drawingml.chartshapes+xml"/>
  <Override PartName="/xl/charts/chart73.xml" ContentType="application/vnd.openxmlformats-officedocument.drawingml.chart+xml"/>
  <Override PartName="/xl/charts/style48.xml" ContentType="application/vnd.ms-office.chartstyle+xml"/>
  <Override PartName="/xl/charts/colors48.xml" ContentType="application/vnd.ms-office.chartcolorstyle+xml"/>
  <Override PartName="/xl/drawings/drawing45.xml" ContentType="application/vnd.openxmlformats-officedocument.drawingml.chartshapes+xml"/>
  <Override PartName="/xl/charts/chart74.xml" ContentType="application/vnd.openxmlformats-officedocument.drawingml.chart+xml"/>
  <Override PartName="/xl/charts/style49.xml" ContentType="application/vnd.ms-office.chartstyle+xml"/>
  <Override PartName="/xl/charts/colors49.xml" ContentType="application/vnd.ms-office.chartcolorstyle+xml"/>
  <Override PartName="/xl/drawings/drawing46.xml" ContentType="application/vnd.openxmlformats-officedocument.drawingml.chartshapes+xml"/>
  <Override PartName="/xl/charts/chart75.xml" ContentType="application/vnd.openxmlformats-officedocument.drawingml.chart+xml"/>
  <Override PartName="/xl/charts/style50.xml" ContentType="application/vnd.ms-office.chartstyle+xml"/>
  <Override PartName="/xl/charts/colors50.xml" ContentType="application/vnd.ms-office.chartcolorstyle+xml"/>
  <Override PartName="/xl/drawings/drawing47.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6925"/>
  <workbookPr defaultThemeVersion="153222"/>
  <mc:AlternateContent xmlns:mc="http://schemas.openxmlformats.org/markup-compatibility/2006">
    <mc:Choice Requires="x15">
      <x15ac:absPath xmlns:x15ac="http://schemas.microsoft.com/office/spreadsheetml/2010/11/ac" url="L:\Priv\AnimasRiver\ARP_DATA\DATA FOR PUBLIC DISTRIBUTION\Supporting Data Files\Report Analytical and Grahics Files\"/>
    </mc:Choice>
  </mc:AlternateContent>
  <bookViews>
    <workbookView xWindow="0" yWindow="0" windowWidth="26550" windowHeight="11175"/>
  </bookViews>
  <sheets>
    <sheet name="README" sheetId="7" r:id="rId1"/>
    <sheet name="Silverton A72" sheetId="11" r:id="rId2"/>
    <sheet name="Bakers Bridge" sheetId="12" r:id="rId3"/>
    <sheet name="SUIT 103" sheetId="10" r:id="rId4"/>
    <sheet name="Durango" sheetId="8" r:id="rId5"/>
    <sheet name="SJ 4-Corners" sheetId="5" r:id="rId6"/>
    <sheet name="SJ Bluff" sheetId="4" r:id="rId7"/>
    <sheet name="SJ Mexican Hat" sheetId="6" r:id="rId8"/>
  </sheets>
  <calcPr calcId="17102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V35" i="12" l="1"/>
  <c r="V36" i="12"/>
  <c r="V37" i="12"/>
  <c r="V38" i="12"/>
  <c r="V39" i="12"/>
  <c r="V40" i="12"/>
  <c r="V41" i="12"/>
  <c r="V42" i="12"/>
  <c r="V43" i="12"/>
  <c r="V44" i="12"/>
  <c r="V45" i="12"/>
  <c r="V46" i="12"/>
  <c r="V47" i="12"/>
  <c r="V32" i="12"/>
  <c r="AH38" i="10"/>
  <c r="AH39" i="10"/>
  <c r="AH40" i="10"/>
  <c r="AH41" i="10"/>
  <c r="AH42" i="10"/>
  <c r="AH43" i="10"/>
  <c r="AH44" i="10"/>
  <c r="AH45" i="10"/>
  <c r="AH46" i="10"/>
  <c r="AH47" i="10"/>
  <c r="AH48" i="10"/>
  <c r="AH49" i="10"/>
  <c r="AH50" i="10"/>
  <c r="AH51" i="10"/>
  <c r="AH52" i="10"/>
  <c r="AH37" i="10"/>
  <c r="AH45" i="4"/>
  <c r="AH46" i="4"/>
  <c r="AH47" i="4"/>
  <c r="AH48" i="4"/>
  <c r="AH49" i="4"/>
  <c r="AH50" i="4"/>
  <c r="AH51" i="4"/>
  <c r="AH52" i="4"/>
  <c r="AH53" i="4"/>
  <c r="AH54" i="4"/>
  <c r="AH55" i="4"/>
  <c r="AH56" i="4"/>
  <c r="AH57" i="4"/>
  <c r="AH58" i="4"/>
  <c r="AH59" i="4"/>
  <c r="AH44" i="4"/>
  <c r="AH60" i="5"/>
  <c r="AH61" i="5"/>
  <c r="AH62" i="5"/>
  <c r="AH63" i="5"/>
  <c r="AH64" i="5"/>
  <c r="AH65" i="5"/>
  <c r="AH66" i="5"/>
  <c r="AH67" i="5"/>
  <c r="AH68" i="5"/>
  <c r="AH69" i="5"/>
  <c r="AH70" i="5"/>
  <c r="AH71" i="5"/>
  <c r="AH72" i="5"/>
  <c r="AH59" i="5"/>
  <c r="AC5" i="11" l="1"/>
  <c r="AD5" i="11"/>
  <c r="AE5" i="11"/>
  <c r="AF5" i="11"/>
  <c r="AG5" i="11"/>
  <c r="AC6" i="11"/>
  <c r="AD6" i="11"/>
  <c r="AE6" i="11"/>
  <c r="AF6" i="11"/>
  <c r="AG6" i="11"/>
  <c r="AC7" i="11"/>
  <c r="AD7" i="11"/>
  <c r="AE7" i="11"/>
  <c r="AF7" i="11"/>
  <c r="AG7" i="11"/>
  <c r="AC8" i="11"/>
  <c r="AD8" i="11"/>
  <c r="AE8" i="11"/>
  <c r="AF8" i="11"/>
  <c r="AG8" i="11"/>
  <c r="AC9" i="11"/>
  <c r="AD9" i="11"/>
  <c r="AE9" i="11"/>
  <c r="AF9" i="11"/>
  <c r="AG9" i="11"/>
  <c r="AC10" i="11"/>
  <c r="AD10" i="11"/>
  <c r="AE10" i="11"/>
  <c r="AF10" i="11"/>
  <c r="AG10" i="11"/>
  <c r="AC11" i="11"/>
  <c r="AE11" i="11"/>
  <c r="AF11" i="11"/>
  <c r="AG11" i="11"/>
  <c r="AC12" i="11"/>
  <c r="AE12" i="11"/>
  <c r="AF12" i="11"/>
  <c r="AG12" i="11"/>
  <c r="AC13" i="11"/>
  <c r="AD13" i="11"/>
  <c r="AE13" i="11"/>
  <c r="AF13" i="11"/>
  <c r="AG13" i="11"/>
  <c r="AC14" i="11"/>
  <c r="AD14" i="11"/>
  <c r="AE14" i="11"/>
  <c r="AF14" i="11"/>
  <c r="AG14" i="11"/>
  <c r="AC15" i="11"/>
  <c r="AD15" i="11"/>
  <c r="AE15" i="11"/>
  <c r="AF15" i="11"/>
  <c r="AG15" i="11"/>
  <c r="AC16" i="11"/>
  <c r="AD16" i="11"/>
  <c r="AE16" i="11"/>
  <c r="AF16" i="11"/>
  <c r="AG16" i="11"/>
  <c r="AC17" i="11"/>
  <c r="AD17" i="11"/>
  <c r="AE17" i="11"/>
  <c r="AF17" i="11"/>
  <c r="AG17" i="11"/>
  <c r="AC18" i="11"/>
  <c r="AD18" i="11"/>
  <c r="AE18" i="11"/>
  <c r="AF18" i="11"/>
  <c r="AG18" i="11"/>
  <c r="AC19" i="11"/>
  <c r="AD19" i="11"/>
  <c r="AE19" i="11"/>
  <c r="AF19" i="11"/>
  <c r="AG19" i="11"/>
  <c r="AC20" i="11"/>
  <c r="AD20" i="11"/>
  <c r="AE20" i="11"/>
  <c r="AF20" i="11"/>
  <c r="AG20" i="11"/>
  <c r="AC21" i="11"/>
  <c r="AD21" i="11"/>
  <c r="AE21" i="11"/>
  <c r="AF21" i="11"/>
  <c r="AG21" i="11"/>
  <c r="AC22" i="11"/>
  <c r="AD22" i="11"/>
  <c r="AE22" i="11"/>
  <c r="AF22" i="11"/>
  <c r="AG22" i="11"/>
  <c r="AC23" i="11"/>
  <c r="AD23" i="11"/>
  <c r="AE23" i="11"/>
  <c r="AF23" i="11"/>
  <c r="AG23" i="11"/>
  <c r="AC24" i="11"/>
  <c r="AD24" i="11"/>
  <c r="AE24" i="11"/>
  <c r="AF24" i="11"/>
  <c r="AG24" i="11"/>
  <c r="AC25" i="11"/>
  <c r="AE25" i="11"/>
  <c r="AF25" i="11"/>
  <c r="AG25" i="11"/>
  <c r="AC26" i="11"/>
  <c r="AE26" i="11"/>
  <c r="AF26" i="11"/>
  <c r="AG26" i="11"/>
  <c r="AC27" i="11"/>
  <c r="AD27" i="11"/>
  <c r="AE27" i="11"/>
  <c r="AF27" i="11"/>
  <c r="AG27" i="11"/>
  <c r="AC28" i="11"/>
  <c r="AD28" i="11"/>
  <c r="AE28" i="11"/>
  <c r="AF28" i="11"/>
  <c r="AG28" i="11"/>
  <c r="AC29" i="11"/>
  <c r="AD29" i="11"/>
  <c r="AE29" i="11"/>
  <c r="AF29" i="11"/>
  <c r="AG29" i="11"/>
  <c r="AC30" i="11"/>
  <c r="AD30" i="11"/>
  <c r="AE30" i="11"/>
  <c r="AF30" i="11"/>
  <c r="AG30" i="11"/>
  <c r="AC31" i="11"/>
  <c r="AD31" i="11"/>
  <c r="AE31" i="11"/>
  <c r="AF31" i="11"/>
  <c r="AG31" i="11"/>
  <c r="AC32" i="11"/>
  <c r="AD32" i="11"/>
  <c r="AE32" i="11"/>
  <c r="AF32" i="11"/>
  <c r="AG32" i="11"/>
  <c r="AC33" i="11"/>
  <c r="AD33" i="11"/>
  <c r="AE33" i="11"/>
  <c r="AF33" i="11"/>
  <c r="AG33" i="11"/>
  <c r="AC34" i="11"/>
  <c r="AD34" i="11"/>
  <c r="AE34" i="11"/>
  <c r="AF34" i="11"/>
  <c r="AG34" i="11"/>
  <c r="AC35" i="11"/>
  <c r="AD35" i="11"/>
  <c r="AE35" i="11"/>
  <c r="AF35" i="11"/>
  <c r="AG35" i="11"/>
  <c r="AC36" i="11"/>
  <c r="AE36" i="11"/>
  <c r="AF36" i="11"/>
  <c r="AG36" i="11"/>
  <c r="AC37" i="11"/>
  <c r="AE37" i="11"/>
  <c r="AF37" i="11"/>
  <c r="AG37" i="11"/>
  <c r="AC38" i="11"/>
  <c r="AD38" i="11"/>
  <c r="AE38" i="11"/>
  <c r="AF38" i="11"/>
  <c r="AG38" i="11"/>
  <c r="AC39" i="11"/>
  <c r="AD39" i="11"/>
  <c r="AE39" i="11"/>
  <c r="AF39" i="11"/>
  <c r="AG39" i="11"/>
  <c r="AE40" i="11"/>
  <c r="AC41" i="11"/>
  <c r="AD41" i="11"/>
  <c r="AE41" i="11"/>
  <c r="AF41" i="11"/>
  <c r="AG41" i="11"/>
  <c r="AC42" i="11"/>
  <c r="AD42" i="11"/>
  <c r="AE42" i="11"/>
  <c r="AF42" i="11"/>
  <c r="AG42" i="11"/>
  <c r="AC43" i="11"/>
  <c r="AD43" i="11"/>
  <c r="AE43" i="11"/>
  <c r="AF43" i="11"/>
  <c r="AG43" i="11"/>
  <c r="AC44" i="11"/>
  <c r="AD44" i="11"/>
  <c r="AE44" i="11"/>
  <c r="AF44" i="11"/>
  <c r="AG44" i="11"/>
  <c r="AC45" i="11"/>
  <c r="AD45" i="11"/>
  <c r="AE45" i="11"/>
  <c r="AF45" i="11"/>
  <c r="AG45" i="11"/>
  <c r="AC46" i="11"/>
  <c r="AD46" i="11"/>
  <c r="AE46" i="11"/>
  <c r="AF46" i="11"/>
  <c r="AG46" i="11"/>
  <c r="AC47" i="11"/>
  <c r="AD47" i="11"/>
  <c r="AE47" i="11"/>
  <c r="AF47" i="11"/>
  <c r="AG47" i="11"/>
  <c r="AC48" i="11"/>
  <c r="AD48" i="11"/>
  <c r="AE48" i="11"/>
  <c r="AF48" i="11"/>
  <c r="AG48" i="11"/>
  <c r="AC49" i="11"/>
  <c r="AD49" i="11"/>
  <c r="AE49" i="11"/>
  <c r="AF49" i="11"/>
  <c r="AG49" i="11"/>
  <c r="AC50" i="11"/>
  <c r="AD50" i="11"/>
  <c r="AE50" i="11"/>
  <c r="AF50" i="11"/>
  <c r="AG50" i="11"/>
  <c r="AC51" i="11"/>
  <c r="AD51" i="11"/>
  <c r="AE51" i="11"/>
  <c r="AF51" i="11"/>
  <c r="AG51" i="11"/>
  <c r="AC52" i="11"/>
  <c r="AD52" i="11"/>
  <c r="AE52" i="11"/>
  <c r="AF52" i="11"/>
  <c r="AG52" i="11"/>
  <c r="AC53" i="11"/>
  <c r="AD53" i="11"/>
  <c r="AE53" i="11"/>
  <c r="AF53" i="11"/>
  <c r="AG53" i="11"/>
  <c r="AC54" i="11"/>
  <c r="AD54" i="11"/>
  <c r="AE54" i="11"/>
  <c r="AF54" i="11"/>
  <c r="AG54" i="11"/>
  <c r="AG4" i="11"/>
  <c r="AF4" i="11"/>
  <c r="AE4" i="11"/>
  <c r="AD4" i="11"/>
  <c r="AC4" i="11"/>
  <c r="AG47" i="12"/>
  <c r="AF47" i="12"/>
  <c r="AE47" i="12"/>
  <c r="AD47" i="12"/>
  <c r="AC47" i="12"/>
  <c r="AG46" i="12"/>
  <c r="AF46" i="12"/>
  <c r="AE46" i="12"/>
  <c r="AD46" i="12"/>
  <c r="AC46" i="12"/>
  <c r="AG45" i="12"/>
  <c r="AF45" i="12"/>
  <c r="AE45" i="12"/>
  <c r="AD45" i="12"/>
  <c r="AC45" i="12"/>
  <c r="AG44" i="12"/>
  <c r="AF44" i="12"/>
  <c r="AE44" i="12"/>
  <c r="AD44" i="12"/>
  <c r="AC44" i="12"/>
  <c r="AG43" i="12"/>
  <c r="AF43" i="12"/>
  <c r="AE43" i="12"/>
  <c r="AD43" i="12"/>
  <c r="AC43" i="12"/>
  <c r="AG42" i="12"/>
  <c r="AF42" i="12"/>
  <c r="AE42" i="12"/>
  <c r="AD42" i="12"/>
  <c r="AC42" i="12"/>
  <c r="AG41" i="12"/>
  <c r="AF41" i="12"/>
  <c r="AE41" i="12"/>
  <c r="AD41" i="12"/>
  <c r="AC41" i="12"/>
  <c r="AG40" i="12"/>
  <c r="AF40" i="12"/>
  <c r="AE40" i="12"/>
  <c r="AD40" i="12"/>
  <c r="AC40" i="12"/>
  <c r="AG39" i="12"/>
  <c r="AF39" i="12"/>
  <c r="AE39" i="12"/>
  <c r="AD39" i="12"/>
  <c r="AC39" i="12"/>
  <c r="AG38" i="12"/>
  <c r="AF38" i="12"/>
  <c r="AE38" i="12"/>
  <c r="AC38" i="12"/>
  <c r="AG37" i="12"/>
  <c r="AF37" i="12"/>
  <c r="AE37" i="12"/>
  <c r="AC37" i="12"/>
  <c r="AG36" i="12"/>
  <c r="AF36" i="12"/>
  <c r="AE36" i="12"/>
  <c r="AD36" i="12"/>
  <c r="AC36" i="12"/>
  <c r="AG35" i="12"/>
  <c r="AF35" i="12"/>
  <c r="AE35" i="12"/>
  <c r="AD35" i="12"/>
  <c r="AC35" i="12"/>
  <c r="AG32" i="12"/>
  <c r="AF32" i="12"/>
  <c r="AE32" i="12"/>
  <c r="AD32" i="12"/>
  <c r="AC32" i="12"/>
  <c r="AG31" i="12"/>
  <c r="AF31" i="12"/>
  <c r="AE31" i="12"/>
  <c r="AD31" i="12"/>
  <c r="AC31" i="12"/>
  <c r="AG30" i="12"/>
  <c r="AF30" i="12"/>
  <c r="AE30" i="12"/>
  <c r="AC30" i="12"/>
  <c r="AG29" i="12"/>
  <c r="AF29" i="12"/>
  <c r="AE29" i="12"/>
  <c r="AD29" i="12"/>
  <c r="AC29" i="12"/>
  <c r="AG28" i="12"/>
  <c r="AF28" i="12"/>
  <c r="AE28" i="12"/>
  <c r="AD28" i="12"/>
  <c r="AC28" i="12"/>
  <c r="AG27" i="12"/>
  <c r="AF27" i="12"/>
  <c r="AE27" i="12"/>
  <c r="AC27" i="12"/>
  <c r="AG26" i="12"/>
  <c r="AF26" i="12"/>
  <c r="AE26" i="12"/>
  <c r="AC26" i="12"/>
  <c r="AG25" i="12"/>
  <c r="AF25" i="12"/>
  <c r="AE25" i="12"/>
  <c r="AD25" i="12"/>
  <c r="AC25" i="12"/>
  <c r="AG24" i="12"/>
  <c r="AF24" i="12"/>
  <c r="AE24" i="12"/>
  <c r="AD24" i="12"/>
  <c r="AC24" i="12"/>
  <c r="AG23" i="12"/>
  <c r="AF23" i="12"/>
  <c r="AE23" i="12"/>
  <c r="AD23" i="12"/>
  <c r="AC23" i="12"/>
  <c r="AG22" i="12"/>
  <c r="AF22" i="12"/>
  <c r="AE22" i="12"/>
  <c r="AC22" i="12"/>
  <c r="AG21" i="12"/>
  <c r="AF21" i="12"/>
  <c r="AE21" i="12"/>
  <c r="AD21" i="12"/>
  <c r="AC21" i="12"/>
  <c r="AG19" i="12"/>
  <c r="AF19" i="12"/>
  <c r="AE19" i="12"/>
  <c r="AD19" i="12"/>
  <c r="AC19" i="12"/>
  <c r="AG18" i="12"/>
  <c r="AF18" i="12"/>
  <c r="AE18" i="12"/>
  <c r="AD18" i="12"/>
  <c r="AC18" i="12"/>
  <c r="AG17" i="12"/>
  <c r="AF17" i="12"/>
  <c r="AE17" i="12"/>
  <c r="AD17" i="12"/>
  <c r="AC17" i="12"/>
  <c r="AG16" i="12"/>
  <c r="AF16" i="12"/>
  <c r="AE16" i="12"/>
  <c r="AD16" i="12"/>
  <c r="AC16" i="12"/>
  <c r="AG15" i="12"/>
  <c r="AF15" i="12"/>
  <c r="AE15" i="12"/>
  <c r="AD15" i="12"/>
  <c r="AC15" i="12"/>
  <c r="AG14" i="12"/>
  <c r="AF14" i="12"/>
  <c r="AE14" i="12"/>
  <c r="AC14" i="12"/>
  <c r="AG13" i="12"/>
  <c r="AF13" i="12"/>
  <c r="AE13" i="12"/>
  <c r="AC13" i="12"/>
  <c r="AG12" i="12"/>
  <c r="AF12" i="12"/>
  <c r="AE12" i="12"/>
  <c r="AC12" i="12"/>
  <c r="AG11" i="12"/>
  <c r="AE11" i="12"/>
  <c r="AC11" i="12"/>
  <c r="AG10" i="12"/>
  <c r="AF10" i="12"/>
  <c r="AE10" i="12"/>
  <c r="AD10" i="12"/>
  <c r="AC10" i="12"/>
  <c r="AG9" i="12"/>
  <c r="AF9" i="12"/>
  <c r="AE9" i="12"/>
  <c r="AD9" i="12"/>
  <c r="AC9" i="12"/>
  <c r="AG8" i="12"/>
  <c r="AF8" i="12"/>
  <c r="AE8" i="12"/>
  <c r="AD8" i="12"/>
  <c r="AC8" i="12"/>
  <c r="AG7" i="12"/>
  <c r="AF7" i="12"/>
  <c r="AE7" i="12"/>
  <c r="AC7" i="12"/>
  <c r="AG6" i="12"/>
  <c r="AF6" i="12"/>
  <c r="AE6" i="12"/>
  <c r="AD6" i="12"/>
  <c r="AC6" i="12"/>
  <c r="AG5" i="12"/>
  <c r="AF5" i="12"/>
  <c r="AE5" i="12"/>
  <c r="AD5" i="12"/>
  <c r="AC5" i="12"/>
  <c r="AG4" i="12"/>
  <c r="AF4" i="12"/>
  <c r="AE4" i="12"/>
  <c r="AD4" i="12"/>
  <c r="AC4" i="12"/>
  <c r="AG52" i="10"/>
  <c r="AF52" i="10"/>
  <c r="AE52" i="10"/>
  <c r="AD52" i="10"/>
  <c r="AC52" i="10"/>
  <c r="AG51" i="10"/>
  <c r="AF51" i="10"/>
  <c r="AE51" i="10"/>
  <c r="AD51" i="10"/>
  <c r="AC51" i="10"/>
  <c r="AG50" i="10"/>
  <c r="AF50" i="10"/>
  <c r="AE50" i="10"/>
  <c r="AD50" i="10"/>
  <c r="AC50" i="10"/>
  <c r="AG49" i="10"/>
  <c r="AF49" i="10"/>
  <c r="AE49" i="10"/>
  <c r="AD49" i="10"/>
  <c r="AC49" i="10"/>
  <c r="AG48" i="10"/>
  <c r="AF48" i="10"/>
  <c r="AE48" i="10"/>
  <c r="AD48" i="10"/>
  <c r="AC48" i="10"/>
  <c r="AG47" i="10"/>
  <c r="AF47" i="10"/>
  <c r="AE47" i="10"/>
  <c r="AD47" i="10"/>
  <c r="AC47" i="10"/>
  <c r="AG46" i="10"/>
  <c r="AF46" i="10"/>
  <c r="AE46" i="10"/>
  <c r="AD46" i="10"/>
  <c r="AC46" i="10"/>
  <c r="AG45" i="10"/>
  <c r="AF45" i="10"/>
  <c r="AE45" i="10"/>
  <c r="AD45" i="10"/>
  <c r="AC45" i="10"/>
  <c r="AG44" i="10"/>
  <c r="AF44" i="10"/>
  <c r="AE44" i="10"/>
  <c r="AD44" i="10"/>
  <c r="AC44" i="10"/>
  <c r="AG43" i="10"/>
  <c r="AF43" i="10"/>
  <c r="AE43" i="10"/>
  <c r="AD43" i="10"/>
  <c r="AC43" i="10"/>
  <c r="AG42" i="10"/>
  <c r="AF42" i="10"/>
  <c r="AE42" i="10"/>
  <c r="AD42" i="10"/>
  <c r="AC42" i="10"/>
  <c r="AG41" i="10"/>
  <c r="AF41" i="10"/>
  <c r="AE41" i="10"/>
  <c r="AD41" i="10"/>
  <c r="AC41" i="10"/>
  <c r="AG40" i="10"/>
  <c r="AF40" i="10"/>
  <c r="AE40" i="10"/>
  <c r="AD40" i="10"/>
  <c r="AC40" i="10"/>
  <c r="AG39" i="10"/>
  <c r="AF39" i="10"/>
  <c r="AE39" i="10"/>
  <c r="AD39" i="10"/>
  <c r="AC39" i="10"/>
  <c r="AG38" i="10"/>
  <c r="AF38" i="10"/>
  <c r="AE38" i="10"/>
  <c r="AD38" i="10"/>
  <c r="AC38" i="10"/>
  <c r="AG37" i="10"/>
  <c r="AF37" i="10"/>
  <c r="AE37" i="10"/>
  <c r="AD37" i="10"/>
  <c r="AC37" i="10"/>
  <c r="AG36" i="10"/>
  <c r="AF36" i="10"/>
  <c r="AE36" i="10"/>
  <c r="AD36" i="10"/>
  <c r="AC36" i="10"/>
  <c r="AG35" i="10"/>
  <c r="AF35" i="10"/>
  <c r="AE35" i="10"/>
  <c r="AD35" i="10"/>
  <c r="AC35" i="10"/>
  <c r="AG34" i="10"/>
  <c r="AF34" i="10"/>
  <c r="AE34" i="10"/>
  <c r="AD34" i="10"/>
  <c r="AC34" i="10"/>
  <c r="AG33" i="10"/>
  <c r="AF33" i="10"/>
  <c r="AE33" i="10"/>
  <c r="AD33" i="10"/>
  <c r="AC33" i="10"/>
  <c r="AG32" i="10"/>
  <c r="AF32" i="10"/>
  <c r="AE32" i="10"/>
  <c r="AD32" i="10"/>
  <c r="AC32" i="10"/>
  <c r="AG31" i="10"/>
  <c r="AF31" i="10"/>
  <c r="AE31" i="10"/>
  <c r="AD31" i="10"/>
  <c r="AC31" i="10"/>
  <c r="AG30" i="10"/>
  <c r="AF30" i="10"/>
  <c r="AE30" i="10"/>
  <c r="AD30" i="10"/>
  <c r="AC30" i="10"/>
  <c r="AG29" i="10"/>
  <c r="AF29" i="10"/>
  <c r="AE29" i="10"/>
  <c r="AD29" i="10"/>
  <c r="AC29" i="10"/>
  <c r="AG28" i="10"/>
  <c r="AF28" i="10"/>
  <c r="AE28" i="10"/>
  <c r="AD28" i="10"/>
  <c r="AC28" i="10"/>
  <c r="AG27" i="10"/>
  <c r="AF27" i="10"/>
  <c r="AE27" i="10"/>
  <c r="AD27" i="10"/>
  <c r="AC27" i="10"/>
  <c r="AG26" i="10"/>
  <c r="AF26" i="10"/>
  <c r="AE26" i="10"/>
  <c r="AD26" i="10"/>
  <c r="AC26" i="10"/>
  <c r="AG25" i="10"/>
  <c r="AF25" i="10"/>
  <c r="AE25" i="10"/>
  <c r="AD25" i="10"/>
  <c r="AC25" i="10"/>
  <c r="AG24" i="10"/>
  <c r="AF24" i="10"/>
  <c r="AE24" i="10"/>
  <c r="AD24" i="10"/>
  <c r="AC24" i="10"/>
  <c r="AG23" i="10"/>
  <c r="AF23" i="10"/>
  <c r="AE23" i="10"/>
  <c r="AD23" i="10"/>
  <c r="AC23" i="10"/>
  <c r="AG22" i="10"/>
  <c r="AF22" i="10"/>
  <c r="AE22" i="10"/>
  <c r="AD22" i="10"/>
  <c r="AC22" i="10"/>
  <c r="AG21" i="10"/>
  <c r="AF21" i="10"/>
  <c r="AE21" i="10"/>
  <c r="AD21" i="10"/>
  <c r="AC21" i="10"/>
  <c r="AG19" i="10"/>
  <c r="AF19" i="10"/>
  <c r="AE19" i="10"/>
  <c r="AD19" i="10"/>
  <c r="AC19" i="10"/>
  <c r="AG18" i="10"/>
  <c r="AF18" i="10"/>
  <c r="AE18" i="10"/>
  <c r="AD18" i="10"/>
  <c r="AC18" i="10"/>
  <c r="AG17" i="10"/>
  <c r="AF17" i="10"/>
  <c r="AE17" i="10"/>
  <c r="AD17" i="10"/>
  <c r="AC17" i="10"/>
  <c r="AG16" i="10"/>
  <c r="AF16" i="10"/>
  <c r="AE16" i="10"/>
  <c r="AD16" i="10"/>
  <c r="AC16" i="10"/>
  <c r="AG15" i="10"/>
  <c r="AF15" i="10"/>
  <c r="AE15" i="10"/>
  <c r="AD15" i="10"/>
  <c r="AC15" i="10"/>
  <c r="AG14" i="10"/>
  <c r="AF14" i="10"/>
  <c r="AE14" i="10"/>
  <c r="AC14" i="10"/>
  <c r="AG13" i="10"/>
  <c r="AF13" i="10"/>
  <c r="AE13" i="10"/>
  <c r="AC13" i="10"/>
  <c r="AG12" i="10"/>
  <c r="AF12" i="10"/>
  <c r="AE12" i="10"/>
  <c r="AC12" i="10"/>
  <c r="AG11" i="10"/>
  <c r="AE11" i="10"/>
  <c r="AC11" i="10"/>
  <c r="AG10" i="10"/>
  <c r="AF10" i="10"/>
  <c r="AE10" i="10"/>
  <c r="AD10" i="10"/>
  <c r="AC10" i="10"/>
  <c r="AG9" i="10"/>
  <c r="AF9" i="10"/>
  <c r="AE9" i="10"/>
  <c r="AD9" i="10"/>
  <c r="AC9" i="10"/>
  <c r="AG8" i="10"/>
  <c r="AF8" i="10"/>
  <c r="AE8" i="10"/>
  <c r="AD8" i="10"/>
  <c r="AC8" i="10"/>
  <c r="AG7" i="10"/>
  <c r="AF7" i="10"/>
  <c r="AE7" i="10"/>
  <c r="AD7" i="10"/>
  <c r="AC7" i="10"/>
  <c r="AG6" i="10"/>
  <c r="AF6" i="10"/>
  <c r="AE6" i="10"/>
  <c r="AD6" i="10"/>
  <c r="AC6" i="10"/>
  <c r="AG5" i="10"/>
  <c r="AF5" i="10"/>
  <c r="AE5" i="10"/>
  <c r="AD5" i="10"/>
  <c r="AC5" i="10"/>
  <c r="AG4" i="10"/>
  <c r="AF4" i="10"/>
  <c r="AE4" i="10"/>
  <c r="AD4" i="10"/>
  <c r="AC4" i="10"/>
  <c r="AG5" i="8"/>
  <c r="AG6" i="8"/>
  <c r="AG7" i="8"/>
  <c r="AG8" i="8"/>
  <c r="AG9" i="8"/>
  <c r="AG10" i="8"/>
  <c r="AG11" i="8"/>
  <c r="AG12" i="8"/>
  <c r="AG13" i="8"/>
  <c r="AG14" i="8"/>
  <c r="AG15" i="8"/>
  <c r="AG16" i="8"/>
  <c r="AG17" i="8"/>
  <c r="AG18" i="8"/>
  <c r="AG19" i="8"/>
  <c r="AG20" i="8"/>
  <c r="AG21" i="8"/>
  <c r="AG22" i="8"/>
  <c r="AG23" i="8"/>
  <c r="AG24" i="8"/>
  <c r="AG25" i="8"/>
  <c r="AG26" i="8"/>
  <c r="AG27" i="8"/>
  <c r="AG28" i="8"/>
  <c r="AG29" i="8"/>
  <c r="AG30" i="8"/>
  <c r="AG31" i="8"/>
  <c r="AG32" i="8"/>
  <c r="AG33" i="8"/>
  <c r="AG34" i="8"/>
  <c r="AG35" i="8"/>
  <c r="AG36" i="8"/>
  <c r="AG37" i="8"/>
  <c r="AG38" i="8"/>
  <c r="AG39" i="8"/>
  <c r="AG40" i="8"/>
  <c r="AG41" i="8"/>
  <c r="AG42" i="8"/>
  <c r="AG43" i="8"/>
  <c r="AG44" i="8"/>
  <c r="AG45" i="8"/>
  <c r="AG46" i="8"/>
  <c r="AG47" i="8"/>
  <c r="AG48" i="8"/>
  <c r="AG49" i="8"/>
  <c r="AG50" i="8"/>
  <c r="AG51" i="8"/>
  <c r="AG52" i="8"/>
  <c r="AG53" i="8"/>
  <c r="AG54" i="8"/>
  <c r="AG55" i="8"/>
  <c r="AG56" i="8"/>
  <c r="AG57" i="8"/>
  <c r="AG58" i="8"/>
  <c r="AG59" i="8"/>
  <c r="AG60" i="8"/>
  <c r="AG61" i="8"/>
  <c r="AG62" i="8"/>
  <c r="AG63" i="8"/>
  <c r="AG64" i="8"/>
  <c r="AG65" i="8"/>
  <c r="AG66" i="8"/>
  <c r="AG67" i="8"/>
  <c r="AG68" i="8"/>
  <c r="AG69" i="8"/>
  <c r="AG70" i="8"/>
  <c r="AG71" i="8"/>
  <c r="AG72" i="8"/>
  <c r="AG73" i="8"/>
  <c r="AG74" i="8"/>
  <c r="AG75" i="8"/>
  <c r="AG76" i="8"/>
  <c r="AG77" i="8"/>
  <c r="AG78" i="8"/>
  <c r="AG79" i="8"/>
  <c r="AG80" i="8"/>
  <c r="AG81" i="8"/>
  <c r="AG82" i="8"/>
  <c r="AG83" i="8"/>
  <c r="AG84" i="8"/>
  <c r="AG85" i="8"/>
  <c r="AG86" i="8"/>
  <c r="AG87" i="8"/>
  <c r="AG88" i="8"/>
  <c r="AG89" i="8"/>
  <c r="AG90" i="8"/>
  <c r="AG91" i="8"/>
  <c r="AG92" i="8"/>
  <c r="AG93" i="8"/>
  <c r="AG94" i="8"/>
  <c r="AG95" i="8"/>
  <c r="AG96" i="8"/>
  <c r="AG97" i="8"/>
  <c r="AG98" i="8"/>
  <c r="AG99" i="8"/>
  <c r="AG100" i="8"/>
  <c r="AG101" i="8"/>
  <c r="AG102" i="8"/>
  <c r="AG103" i="8"/>
  <c r="AG104" i="8"/>
  <c r="AG105" i="8"/>
  <c r="AG106" i="8"/>
  <c r="AG107" i="8"/>
  <c r="AG108" i="8"/>
  <c r="AG109" i="8"/>
  <c r="AG110" i="8"/>
  <c r="AG111" i="8"/>
  <c r="AG112" i="8"/>
  <c r="AG113" i="8"/>
  <c r="AG114" i="8"/>
  <c r="AG115" i="8"/>
  <c r="AG116" i="8"/>
  <c r="AG4" i="8"/>
  <c r="AF5" i="8"/>
  <c r="AF6" i="8"/>
  <c r="AF7" i="8"/>
  <c r="AF8" i="8"/>
  <c r="AF9" i="8"/>
  <c r="AF10" i="8"/>
  <c r="AF11" i="8"/>
  <c r="AF12" i="8"/>
  <c r="AF13" i="8"/>
  <c r="AF14" i="8"/>
  <c r="AF15" i="8"/>
  <c r="AF16" i="8"/>
  <c r="AF17" i="8"/>
  <c r="AF18" i="8"/>
  <c r="AF19" i="8"/>
  <c r="AF20" i="8"/>
  <c r="AF21" i="8"/>
  <c r="AF22" i="8"/>
  <c r="AF23" i="8"/>
  <c r="AF24" i="8"/>
  <c r="AF25" i="8"/>
  <c r="AF26" i="8"/>
  <c r="AF27" i="8"/>
  <c r="AF28" i="8"/>
  <c r="AF29" i="8"/>
  <c r="AF30" i="8"/>
  <c r="AF31" i="8"/>
  <c r="AF32" i="8"/>
  <c r="AF33" i="8"/>
  <c r="AF34" i="8"/>
  <c r="AF35" i="8"/>
  <c r="AF36" i="8"/>
  <c r="AF37" i="8"/>
  <c r="AF38" i="8"/>
  <c r="AF39" i="8"/>
  <c r="AF40" i="8"/>
  <c r="AF41" i="8"/>
  <c r="AF42" i="8"/>
  <c r="AF43" i="8"/>
  <c r="AF44" i="8"/>
  <c r="AF45" i="8"/>
  <c r="AF46" i="8"/>
  <c r="AF47" i="8"/>
  <c r="AF48" i="8"/>
  <c r="AF49" i="8"/>
  <c r="AF50" i="8"/>
  <c r="AF51" i="8"/>
  <c r="AF52" i="8"/>
  <c r="AF53" i="8"/>
  <c r="AF54" i="8"/>
  <c r="AF55" i="8"/>
  <c r="AF56" i="8"/>
  <c r="AF57" i="8"/>
  <c r="AF58" i="8"/>
  <c r="AF59" i="8"/>
  <c r="AF60" i="8"/>
  <c r="AF61" i="8"/>
  <c r="AF62" i="8"/>
  <c r="AF63" i="8"/>
  <c r="AF64" i="8"/>
  <c r="AF65" i="8"/>
  <c r="AF66" i="8"/>
  <c r="AF67" i="8"/>
  <c r="AF68" i="8"/>
  <c r="AF69" i="8"/>
  <c r="AF70" i="8"/>
  <c r="AF71" i="8"/>
  <c r="AF72" i="8"/>
  <c r="AF73" i="8"/>
  <c r="AF74" i="8"/>
  <c r="AF75" i="8"/>
  <c r="AF76" i="8"/>
  <c r="AF77" i="8"/>
  <c r="AF78" i="8"/>
  <c r="AF79" i="8"/>
  <c r="AF80" i="8"/>
  <c r="AF81" i="8"/>
  <c r="AF82" i="8"/>
  <c r="AF83" i="8"/>
  <c r="AF84" i="8"/>
  <c r="AF85" i="8"/>
  <c r="AF86" i="8"/>
  <c r="AF87" i="8"/>
  <c r="AF88" i="8"/>
  <c r="AF89" i="8"/>
  <c r="AF90" i="8"/>
  <c r="AF91" i="8"/>
  <c r="AF92" i="8"/>
  <c r="AF93" i="8"/>
  <c r="AF94" i="8"/>
  <c r="AF95" i="8"/>
  <c r="AF96" i="8"/>
  <c r="AF97" i="8"/>
  <c r="AF98" i="8"/>
  <c r="AF99" i="8"/>
  <c r="AF100" i="8"/>
  <c r="AF101" i="8"/>
  <c r="AF102" i="8"/>
  <c r="AF103" i="8"/>
  <c r="AF104" i="8"/>
  <c r="AF105" i="8"/>
  <c r="AF106" i="8"/>
  <c r="AF107" i="8"/>
  <c r="AF108" i="8"/>
  <c r="AF109" i="8"/>
  <c r="AF110" i="8"/>
  <c r="AF111" i="8"/>
  <c r="AF112" i="8"/>
  <c r="AF113" i="8"/>
  <c r="AF114" i="8"/>
  <c r="AF115" i="8"/>
  <c r="AF116" i="8"/>
  <c r="AF4" i="8"/>
  <c r="AC76" i="6" l="1"/>
  <c r="AD76" i="6"/>
  <c r="AE76" i="6"/>
  <c r="AF76" i="6"/>
  <c r="AG76" i="6"/>
  <c r="AC77" i="6"/>
  <c r="AD77" i="6"/>
  <c r="AE77" i="6"/>
  <c r="AF77" i="6"/>
  <c r="AG77" i="6"/>
  <c r="AC14" i="6"/>
  <c r="AD14" i="6"/>
  <c r="AE14" i="6"/>
  <c r="AF14" i="6"/>
  <c r="AG14" i="6"/>
  <c r="AC15" i="6"/>
  <c r="AD15" i="6"/>
  <c r="AE15" i="6"/>
  <c r="AF15" i="6"/>
  <c r="AG15" i="6"/>
  <c r="AC16" i="6"/>
  <c r="AD16" i="6"/>
  <c r="AE16" i="6"/>
  <c r="AF16" i="6"/>
  <c r="AG16" i="6"/>
  <c r="AC17" i="6"/>
  <c r="AD17" i="6"/>
  <c r="AE17" i="6"/>
  <c r="AF17" i="6"/>
  <c r="AG17" i="6"/>
  <c r="AC18" i="6"/>
  <c r="AD18" i="6"/>
  <c r="AE18" i="6"/>
  <c r="AF18" i="6"/>
  <c r="AG18" i="6"/>
  <c r="AC19" i="6"/>
  <c r="AD19" i="6"/>
  <c r="AE19" i="6"/>
  <c r="AF19" i="6"/>
  <c r="AG19" i="6"/>
  <c r="AC20" i="6"/>
  <c r="AD20" i="6"/>
  <c r="AE20" i="6"/>
  <c r="AF20" i="6"/>
  <c r="AG20" i="6"/>
  <c r="AC21" i="6"/>
  <c r="AD21" i="6"/>
  <c r="AE21" i="6"/>
  <c r="AF21" i="6"/>
  <c r="AG21" i="6"/>
  <c r="AC22" i="6"/>
  <c r="AD22" i="6"/>
  <c r="AE22" i="6"/>
  <c r="AF22" i="6"/>
  <c r="AG22" i="6"/>
  <c r="AC23" i="6"/>
  <c r="AD23" i="6"/>
  <c r="AE23" i="6"/>
  <c r="AF23" i="6"/>
  <c r="AG23" i="6"/>
  <c r="AC24" i="6"/>
  <c r="AD24" i="6"/>
  <c r="AE24" i="6"/>
  <c r="AF24" i="6"/>
  <c r="AG24" i="6"/>
  <c r="AC25" i="6"/>
  <c r="AD25" i="6"/>
  <c r="AE25" i="6"/>
  <c r="AF25" i="6"/>
  <c r="AG25" i="6"/>
  <c r="AC26" i="6"/>
  <c r="AD26" i="6"/>
  <c r="AE26" i="6"/>
  <c r="AF26" i="6"/>
  <c r="AG26" i="6"/>
  <c r="AC27" i="6"/>
  <c r="AD27" i="6"/>
  <c r="AE27" i="6"/>
  <c r="AF27" i="6"/>
  <c r="AG27" i="6"/>
  <c r="AC28" i="6"/>
  <c r="AD28" i="6"/>
  <c r="AE28" i="6"/>
  <c r="AF28" i="6"/>
  <c r="AG28" i="6"/>
  <c r="AC29" i="6"/>
  <c r="AD29" i="6"/>
  <c r="AE29" i="6"/>
  <c r="AF29" i="6"/>
  <c r="AG29" i="6"/>
  <c r="AC30" i="6"/>
  <c r="AD30" i="6"/>
  <c r="AE30" i="6"/>
  <c r="AF30" i="6"/>
  <c r="AG30" i="6"/>
  <c r="AC31" i="6"/>
  <c r="AD31" i="6"/>
  <c r="AE31" i="6"/>
  <c r="AF31" i="6"/>
  <c r="AG31" i="6"/>
  <c r="AC32" i="6"/>
  <c r="AD32" i="6"/>
  <c r="AE32" i="6"/>
  <c r="AF32" i="6"/>
  <c r="AG32" i="6"/>
  <c r="AC33" i="6"/>
  <c r="AD33" i="6"/>
  <c r="AE33" i="6"/>
  <c r="AF33" i="6"/>
  <c r="AG33" i="6"/>
  <c r="AG75" i="6"/>
  <c r="AF75" i="6"/>
  <c r="AE75" i="6"/>
  <c r="AD75" i="6"/>
  <c r="AC75" i="6"/>
  <c r="AG74" i="6"/>
  <c r="AF74" i="6"/>
  <c r="AE74" i="6"/>
  <c r="AD74" i="6"/>
  <c r="AC74" i="6"/>
  <c r="AG73" i="6"/>
  <c r="AF73" i="6"/>
  <c r="AE73" i="6"/>
  <c r="AD73" i="6"/>
  <c r="AC73" i="6"/>
  <c r="AG72" i="6"/>
  <c r="AF72" i="6"/>
  <c r="AE72" i="6"/>
  <c r="AD72" i="6"/>
  <c r="AC72" i="6"/>
  <c r="AG71" i="6"/>
  <c r="AF71" i="6"/>
  <c r="AE71" i="6"/>
  <c r="AD71" i="6"/>
  <c r="AC71" i="6"/>
  <c r="AG70" i="6"/>
  <c r="AF70" i="6"/>
  <c r="AE70" i="6"/>
  <c r="AD70" i="6"/>
  <c r="AC70" i="6"/>
  <c r="AG69" i="6"/>
  <c r="AF69" i="6"/>
  <c r="AE69" i="6"/>
  <c r="AD69" i="6"/>
  <c r="AC69" i="6"/>
  <c r="AG68" i="6"/>
  <c r="AF68" i="6"/>
  <c r="AE68" i="6"/>
  <c r="AD68" i="6"/>
  <c r="AC68" i="6"/>
  <c r="AG67" i="6"/>
  <c r="AF67" i="6"/>
  <c r="AE67" i="6"/>
  <c r="AD67" i="6"/>
  <c r="AC67" i="6"/>
  <c r="AG66" i="6"/>
  <c r="AF66" i="6"/>
  <c r="AE66" i="6"/>
  <c r="AD66" i="6"/>
  <c r="AC66" i="6"/>
  <c r="AG65" i="6"/>
  <c r="AF65" i="6"/>
  <c r="AE65" i="6"/>
  <c r="AD65" i="6"/>
  <c r="AC65" i="6"/>
  <c r="AG64" i="6"/>
  <c r="AF64" i="6"/>
  <c r="AE64" i="6"/>
  <c r="AD64" i="6"/>
  <c r="AC64" i="6"/>
  <c r="AG63" i="6"/>
  <c r="AF63" i="6"/>
  <c r="AE63" i="6"/>
  <c r="AD63" i="6"/>
  <c r="AC63" i="6"/>
  <c r="AG62" i="6"/>
  <c r="AF62" i="6"/>
  <c r="AE62" i="6"/>
  <c r="AD62" i="6"/>
  <c r="AC62" i="6"/>
  <c r="AG61" i="6"/>
  <c r="AF61" i="6"/>
  <c r="AE61" i="6"/>
  <c r="AD61" i="6"/>
  <c r="AC61" i="6"/>
  <c r="AG60" i="6"/>
  <c r="AF60" i="6"/>
  <c r="AE60" i="6"/>
  <c r="AD60" i="6"/>
  <c r="AC60" i="6"/>
  <c r="AG59" i="6"/>
  <c r="AF59" i="6"/>
  <c r="AE59" i="6"/>
  <c r="AD59" i="6"/>
  <c r="AC59" i="6"/>
  <c r="AG58" i="6"/>
  <c r="AF58" i="6"/>
  <c r="AE58" i="6"/>
  <c r="AD58" i="6"/>
  <c r="AC58" i="6"/>
  <c r="AG57" i="6"/>
  <c r="AF57" i="6"/>
  <c r="AE57" i="6"/>
  <c r="AD57" i="6"/>
  <c r="AC57" i="6"/>
  <c r="AG56" i="6"/>
  <c r="AF56" i="6"/>
  <c r="AE56" i="6"/>
  <c r="AD56" i="6"/>
  <c r="AC56" i="6"/>
  <c r="AG55" i="6"/>
  <c r="AF55" i="6"/>
  <c r="AE55" i="6"/>
  <c r="AD55" i="6"/>
  <c r="AC55" i="6"/>
  <c r="AG54" i="6"/>
  <c r="AF54" i="6"/>
  <c r="AE54" i="6"/>
  <c r="AD54" i="6"/>
  <c r="AC54" i="6"/>
  <c r="AG53" i="6"/>
  <c r="AF53" i="6"/>
  <c r="AE53" i="6"/>
  <c r="AD53" i="6"/>
  <c r="AC53" i="6"/>
  <c r="AG52" i="6"/>
  <c r="AF52" i="6"/>
  <c r="AE52" i="6"/>
  <c r="AD52" i="6"/>
  <c r="AC52" i="6"/>
  <c r="AG51" i="6"/>
  <c r="AF51" i="6"/>
  <c r="AE51" i="6"/>
  <c r="AD51" i="6"/>
  <c r="AC51" i="6"/>
  <c r="AG50" i="6"/>
  <c r="AF50" i="6"/>
  <c r="AE50" i="6"/>
  <c r="AD50" i="6"/>
  <c r="AC50" i="6"/>
  <c r="AG49" i="6"/>
  <c r="AF49" i="6"/>
  <c r="AE49" i="6"/>
  <c r="AD49" i="6"/>
  <c r="AC49" i="6"/>
  <c r="AG48" i="6"/>
  <c r="AF48" i="6"/>
  <c r="AE48" i="6"/>
  <c r="AD48" i="6"/>
  <c r="AC48" i="6"/>
  <c r="AG47" i="6"/>
  <c r="AF47" i="6"/>
  <c r="AE47" i="6"/>
  <c r="AD47" i="6"/>
  <c r="AC47" i="6"/>
  <c r="AG46" i="6"/>
  <c r="AF46" i="6"/>
  <c r="AE46" i="6"/>
  <c r="AD46" i="6"/>
  <c r="AC46" i="6"/>
  <c r="AG45" i="6"/>
  <c r="AF45" i="6"/>
  <c r="AE45" i="6"/>
  <c r="AD45" i="6"/>
  <c r="AC45" i="6"/>
  <c r="AG44" i="6"/>
  <c r="AF44" i="6"/>
  <c r="AE44" i="6"/>
  <c r="AD44" i="6"/>
  <c r="AC44" i="6"/>
  <c r="AG43" i="6"/>
  <c r="AF43" i="6"/>
  <c r="AE43" i="6"/>
  <c r="AD43" i="6"/>
  <c r="AC43" i="6"/>
  <c r="AG42" i="6"/>
  <c r="AF42" i="6"/>
  <c r="AE42" i="6"/>
  <c r="AD42" i="6"/>
  <c r="AC42" i="6"/>
  <c r="AG41" i="6"/>
  <c r="AF41" i="6"/>
  <c r="AE41" i="6"/>
  <c r="AD41" i="6"/>
  <c r="AC41" i="6"/>
  <c r="AG40" i="6"/>
  <c r="AF40" i="6"/>
  <c r="AE40" i="6"/>
  <c r="AD40" i="6"/>
  <c r="AC40" i="6"/>
  <c r="AG39" i="6"/>
  <c r="AF39" i="6"/>
  <c r="AE39" i="6"/>
  <c r="AD39" i="6"/>
  <c r="AC39" i="6"/>
  <c r="AG38" i="6"/>
  <c r="AF38" i="6"/>
  <c r="AE38" i="6"/>
  <c r="AD38" i="6"/>
  <c r="AC38" i="6"/>
  <c r="AG37" i="6"/>
  <c r="AF37" i="6"/>
  <c r="AE37" i="6"/>
  <c r="AD37" i="6"/>
  <c r="AC37" i="6"/>
  <c r="AG36" i="6"/>
  <c r="AF36" i="6"/>
  <c r="AE36" i="6"/>
  <c r="AD36" i="6"/>
  <c r="AC36" i="6"/>
  <c r="AG35" i="6"/>
  <c r="AF35" i="6"/>
  <c r="AE35" i="6"/>
  <c r="AD35" i="6"/>
  <c r="AC35" i="6"/>
  <c r="AG34" i="6"/>
  <c r="AF34" i="6"/>
  <c r="AE34" i="6"/>
  <c r="AD34" i="6"/>
  <c r="AC34" i="6"/>
  <c r="AG12" i="6"/>
  <c r="AF12" i="6"/>
  <c r="AE12" i="6"/>
  <c r="AD12" i="6"/>
  <c r="AC12" i="6"/>
  <c r="AG11" i="6"/>
  <c r="AF11" i="6"/>
  <c r="AE11" i="6"/>
  <c r="AD11" i="6"/>
  <c r="AC11" i="6"/>
  <c r="AG10" i="6"/>
  <c r="AF10" i="6"/>
  <c r="AE10" i="6"/>
  <c r="AD10" i="6"/>
  <c r="AC10" i="6"/>
  <c r="AG9" i="6"/>
  <c r="AF9" i="6"/>
  <c r="AE9" i="6"/>
  <c r="AD9" i="6"/>
  <c r="AC9" i="6"/>
  <c r="AG8" i="6"/>
  <c r="AF8" i="6"/>
  <c r="AE8" i="6"/>
  <c r="AD8" i="6"/>
  <c r="AC8" i="6"/>
  <c r="AG7" i="6"/>
  <c r="AF7" i="6"/>
  <c r="AE7" i="6"/>
  <c r="AD7" i="6"/>
  <c r="AC7" i="6"/>
  <c r="AG6" i="6"/>
  <c r="AF6" i="6"/>
  <c r="AE6" i="6"/>
  <c r="AD6" i="6"/>
  <c r="AC6" i="6"/>
  <c r="AG5" i="6"/>
  <c r="AF5" i="6"/>
  <c r="AE5" i="6"/>
  <c r="AD5" i="6"/>
  <c r="AC5" i="6"/>
  <c r="AG4" i="6"/>
  <c r="AF4" i="6"/>
  <c r="AE4" i="6"/>
  <c r="AD4" i="6"/>
  <c r="AC4" i="6"/>
  <c r="AC5" i="5"/>
  <c r="AD5" i="5"/>
  <c r="AE5" i="5"/>
  <c r="AF5" i="5"/>
  <c r="AG5" i="5"/>
  <c r="AC6" i="5"/>
  <c r="AD6" i="5"/>
  <c r="AE6" i="5"/>
  <c r="AF6" i="5"/>
  <c r="AG6" i="5"/>
  <c r="AC7" i="5"/>
  <c r="AD7" i="5"/>
  <c r="AE7" i="5"/>
  <c r="AF7" i="5"/>
  <c r="AG7" i="5"/>
  <c r="AC8" i="5"/>
  <c r="AD8" i="5"/>
  <c r="AE8" i="5"/>
  <c r="AF8" i="5"/>
  <c r="AG8" i="5"/>
  <c r="AC9" i="5"/>
  <c r="AD9" i="5"/>
  <c r="AE9" i="5"/>
  <c r="AF9" i="5"/>
  <c r="AG9" i="5"/>
  <c r="AC10" i="5"/>
  <c r="AD10" i="5"/>
  <c r="AE10" i="5"/>
  <c r="AF10" i="5"/>
  <c r="AG10" i="5"/>
  <c r="AC11" i="5"/>
  <c r="AD11" i="5"/>
  <c r="AE11" i="5"/>
  <c r="AF11" i="5"/>
  <c r="AG11" i="5"/>
  <c r="AC12" i="5"/>
  <c r="AD12" i="5"/>
  <c r="AE12" i="5"/>
  <c r="AF12" i="5"/>
  <c r="AG12" i="5"/>
  <c r="AC13" i="5"/>
  <c r="AD13" i="5"/>
  <c r="AE13" i="5"/>
  <c r="AF13" i="5"/>
  <c r="AG13" i="5"/>
  <c r="AC14" i="5"/>
  <c r="AD14" i="5"/>
  <c r="AE14" i="5"/>
  <c r="AF14" i="5"/>
  <c r="AG14" i="5"/>
  <c r="AC15" i="5"/>
  <c r="AD15" i="5"/>
  <c r="AE15" i="5"/>
  <c r="AF15" i="5"/>
  <c r="AG15" i="5"/>
  <c r="AC16" i="5"/>
  <c r="AD16" i="5"/>
  <c r="AE16" i="5"/>
  <c r="AF16" i="5"/>
  <c r="AG16" i="5"/>
  <c r="AC17" i="5"/>
  <c r="AD17" i="5"/>
  <c r="AE17" i="5"/>
  <c r="AF17" i="5"/>
  <c r="AG17" i="5"/>
  <c r="AC18" i="5"/>
  <c r="AD18" i="5"/>
  <c r="AE18" i="5"/>
  <c r="AF18" i="5"/>
  <c r="AG18" i="5"/>
  <c r="AC19" i="5"/>
  <c r="AD19" i="5"/>
  <c r="AE19" i="5"/>
  <c r="AF19" i="5"/>
  <c r="AG19" i="5"/>
  <c r="AC21" i="5"/>
  <c r="AD21" i="5"/>
  <c r="AE21" i="5"/>
  <c r="AF21" i="5"/>
  <c r="AG21" i="5"/>
  <c r="AC22" i="5"/>
  <c r="AD22" i="5"/>
  <c r="AE22" i="5"/>
  <c r="AF22" i="5"/>
  <c r="AG22" i="5"/>
  <c r="AC23" i="5"/>
  <c r="AD23" i="5"/>
  <c r="AE23" i="5"/>
  <c r="AF23" i="5"/>
  <c r="AG23" i="5"/>
  <c r="AC24" i="5"/>
  <c r="AD24" i="5"/>
  <c r="AE24" i="5"/>
  <c r="AF24" i="5"/>
  <c r="AG24" i="5"/>
  <c r="AC25" i="5"/>
  <c r="AD25" i="5"/>
  <c r="AE25" i="5"/>
  <c r="AF25" i="5"/>
  <c r="AG25" i="5"/>
  <c r="AC26" i="5"/>
  <c r="AD26" i="5"/>
  <c r="AE26" i="5"/>
  <c r="AF26" i="5"/>
  <c r="AG26" i="5"/>
  <c r="AC27" i="5"/>
  <c r="AD27" i="5"/>
  <c r="AE27" i="5"/>
  <c r="AF27" i="5"/>
  <c r="AG27" i="5"/>
  <c r="AC28" i="5"/>
  <c r="AD28" i="5"/>
  <c r="AE28" i="5"/>
  <c r="AF28" i="5"/>
  <c r="AG28" i="5"/>
  <c r="AC29" i="5"/>
  <c r="AD29" i="5"/>
  <c r="AE29" i="5"/>
  <c r="AF29" i="5"/>
  <c r="AG29" i="5"/>
  <c r="AC30" i="5"/>
  <c r="AD30" i="5"/>
  <c r="AE30" i="5"/>
  <c r="AF30" i="5"/>
  <c r="AG30" i="5"/>
  <c r="AC31" i="5"/>
  <c r="AD31" i="5"/>
  <c r="AE31" i="5"/>
  <c r="AF31" i="5"/>
  <c r="AG31" i="5"/>
  <c r="AC32" i="5"/>
  <c r="AD32" i="5"/>
  <c r="AE32" i="5"/>
  <c r="AF32" i="5"/>
  <c r="AG32" i="5"/>
  <c r="AC33" i="5"/>
  <c r="AD33" i="5"/>
  <c r="AE33" i="5"/>
  <c r="AF33" i="5"/>
  <c r="AG33" i="5"/>
  <c r="AC34" i="5"/>
  <c r="AD34" i="5"/>
  <c r="AE34" i="5"/>
  <c r="AF34" i="5"/>
  <c r="AG34" i="5"/>
  <c r="AC35" i="5"/>
  <c r="AD35" i="5"/>
  <c r="AE35" i="5"/>
  <c r="AF35" i="5"/>
  <c r="AG35" i="5"/>
  <c r="AC36" i="5"/>
  <c r="AD36" i="5"/>
  <c r="AE36" i="5"/>
  <c r="AF36" i="5"/>
  <c r="AG36" i="5"/>
  <c r="AC37" i="5"/>
  <c r="AD37" i="5"/>
  <c r="AE37" i="5"/>
  <c r="AF37" i="5"/>
  <c r="AG37" i="5"/>
  <c r="AC38" i="5"/>
  <c r="AD38" i="5"/>
  <c r="AE38" i="5"/>
  <c r="AF38" i="5"/>
  <c r="AG38" i="5"/>
  <c r="AC39" i="5"/>
  <c r="AD39" i="5"/>
  <c r="AE39" i="5"/>
  <c r="AF39" i="5"/>
  <c r="AG39" i="5"/>
  <c r="AC40" i="5"/>
  <c r="AD40" i="5"/>
  <c r="AE40" i="5"/>
  <c r="AF40" i="5"/>
  <c r="AG40" i="5"/>
  <c r="AC41" i="5"/>
  <c r="AD41" i="5"/>
  <c r="AE41" i="5"/>
  <c r="AF41" i="5"/>
  <c r="AG41" i="5"/>
  <c r="AC42" i="5"/>
  <c r="AD42" i="5"/>
  <c r="AE42" i="5"/>
  <c r="AF42" i="5"/>
  <c r="AG42" i="5"/>
  <c r="AC43" i="5"/>
  <c r="AD43" i="5"/>
  <c r="AE43" i="5"/>
  <c r="AF43" i="5"/>
  <c r="AG43" i="5"/>
  <c r="AC44" i="5"/>
  <c r="AD44" i="5"/>
  <c r="AE44" i="5"/>
  <c r="AF44" i="5"/>
  <c r="AG44" i="5"/>
  <c r="AC45" i="5"/>
  <c r="AD45" i="5"/>
  <c r="AE45" i="5"/>
  <c r="AF45" i="5"/>
  <c r="AG45" i="5"/>
  <c r="AC46" i="5"/>
  <c r="AD46" i="5"/>
  <c r="AE46" i="5"/>
  <c r="AF46" i="5"/>
  <c r="AG46" i="5"/>
  <c r="AC47" i="5"/>
  <c r="AD47" i="5"/>
  <c r="AE47" i="5"/>
  <c r="AF47" i="5"/>
  <c r="AG47" i="5"/>
  <c r="AC48" i="5"/>
  <c r="AD48" i="5"/>
  <c r="AE48" i="5"/>
  <c r="AF48" i="5"/>
  <c r="AG48" i="5"/>
  <c r="AC49" i="5"/>
  <c r="AD49" i="5"/>
  <c r="AE49" i="5"/>
  <c r="AF49" i="5"/>
  <c r="AG49" i="5"/>
  <c r="AC50" i="5"/>
  <c r="AD50" i="5"/>
  <c r="AE50" i="5"/>
  <c r="AF50" i="5"/>
  <c r="AG50" i="5"/>
  <c r="AC51" i="5"/>
  <c r="AD51" i="5"/>
  <c r="AE51" i="5"/>
  <c r="AF51" i="5"/>
  <c r="AG51" i="5"/>
  <c r="AC52" i="5"/>
  <c r="AD52" i="5"/>
  <c r="AE52" i="5"/>
  <c r="AF52" i="5"/>
  <c r="AG52" i="5"/>
  <c r="AC53" i="5"/>
  <c r="AD53" i="5"/>
  <c r="AE53" i="5"/>
  <c r="AF53" i="5"/>
  <c r="AG53" i="5"/>
  <c r="AC54" i="5"/>
  <c r="AD54" i="5"/>
  <c r="AE54" i="5"/>
  <c r="AF54" i="5"/>
  <c r="AG54" i="5"/>
  <c r="AC55" i="5"/>
  <c r="AD55" i="5"/>
  <c r="AE55" i="5"/>
  <c r="AF55" i="5"/>
  <c r="AG55" i="5"/>
  <c r="AC56" i="5"/>
  <c r="AD56" i="5"/>
  <c r="AE56" i="5"/>
  <c r="AF56" i="5"/>
  <c r="AG56" i="5"/>
  <c r="AC57" i="5"/>
  <c r="AD57" i="5"/>
  <c r="AE57" i="5"/>
  <c r="AF57" i="5"/>
  <c r="AG57" i="5"/>
  <c r="AC58" i="5"/>
  <c r="AD58" i="5"/>
  <c r="AE58" i="5"/>
  <c r="AF58" i="5"/>
  <c r="AG58" i="5"/>
  <c r="AC59" i="5"/>
  <c r="AD59" i="5"/>
  <c r="AE59" i="5"/>
  <c r="AF59" i="5"/>
  <c r="AG59" i="5"/>
  <c r="AC60" i="5"/>
  <c r="AD60" i="5"/>
  <c r="AE60" i="5"/>
  <c r="AF60" i="5"/>
  <c r="AG60" i="5"/>
  <c r="AC61" i="5"/>
  <c r="AD61" i="5"/>
  <c r="AE61" i="5"/>
  <c r="AF61" i="5"/>
  <c r="AG61" i="5"/>
  <c r="AC62" i="5"/>
  <c r="AD62" i="5"/>
  <c r="AE62" i="5"/>
  <c r="AF62" i="5"/>
  <c r="AG62" i="5"/>
  <c r="AC63" i="5"/>
  <c r="AD63" i="5"/>
  <c r="AE63" i="5"/>
  <c r="AF63" i="5"/>
  <c r="AG63" i="5"/>
  <c r="AC64" i="5"/>
  <c r="AD64" i="5"/>
  <c r="AE64" i="5"/>
  <c r="AF64" i="5"/>
  <c r="AG64" i="5"/>
  <c r="AC65" i="5"/>
  <c r="AD65" i="5"/>
  <c r="AE65" i="5"/>
  <c r="AF65" i="5"/>
  <c r="AG65" i="5"/>
  <c r="AC66" i="5"/>
  <c r="AD66" i="5"/>
  <c r="AE66" i="5"/>
  <c r="AF66" i="5"/>
  <c r="AG66" i="5"/>
  <c r="AC67" i="5"/>
  <c r="AD67" i="5"/>
  <c r="AE67" i="5"/>
  <c r="AF67" i="5"/>
  <c r="AG67" i="5"/>
  <c r="AC68" i="5"/>
  <c r="AD68" i="5"/>
  <c r="AE68" i="5"/>
  <c r="AF68" i="5"/>
  <c r="AG68" i="5"/>
  <c r="AC69" i="5"/>
  <c r="AD69" i="5"/>
  <c r="AE69" i="5"/>
  <c r="AF69" i="5"/>
  <c r="AG69" i="5"/>
  <c r="AC70" i="5"/>
  <c r="AD70" i="5"/>
  <c r="AE70" i="5"/>
  <c r="AF70" i="5"/>
  <c r="AG70" i="5"/>
  <c r="AC71" i="5"/>
  <c r="AD71" i="5"/>
  <c r="AE71" i="5"/>
  <c r="AF71" i="5"/>
  <c r="AG71" i="5"/>
  <c r="AC72" i="5"/>
  <c r="AD72" i="5"/>
  <c r="AE72" i="5"/>
  <c r="AF72" i="5"/>
  <c r="AG72" i="5"/>
  <c r="AG4" i="5"/>
  <c r="AF4" i="5"/>
  <c r="AE4" i="5"/>
  <c r="AD4" i="5"/>
  <c r="AC4" i="5"/>
  <c r="AG59" i="4"/>
  <c r="AG4" i="4"/>
  <c r="AG5" i="4"/>
  <c r="AG6" i="4"/>
  <c r="AG7" i="4"/>
  <c r="AG8" i="4"/>
  <c r="AG9" i="4"/>
  <c r="AG10" i="4"/>
  <c r="AG12" i="4"/>
  <c r="AG13" i="4"/>
  <c r="AG14" i="4"/>
  <c r="AG15" i="4"/>
  <c r="AG16" i="4"/>
  <c r="AG17" i="4"/>
  <c r="AG18" i="4"/>
  <c r="AG19" i="4"/>
  <c r="AG20" i="4"/>
  <c r="AG21" i="4"/>
  <c r="AG22" i="4"/>
  <c r="AG23" i="4"/>
  <c r="AG24" i="4"/>
  <c r="AG25" i="4"/>
  <c r="AG26" i="4"/>
  <c r="AG27" i="4"/>
  <c r="AG28" i="4"/>
  <c r="AG29" i="4"/>
  <c r="AG30" i="4"/>
  <c r="AG31" i="4"/>
  <c r="AG32" i="4"/>
  <c r="AG33" i="4"/>
  <c r="AG34" i="4"/>
  <c r="AG35" i="4"/>
  <c r="AG36" i="4"/>
  <c r="AG37" i="4"/>
  <c r="AG38" i="4"/>
  <c r="AG39" i="4"/>
  <c r="AG40" i="4"/>
  <c r="AG41" i="4"/>
  <c r="AG42" i="4"/>
  <c r="AG43" i="4"/>
  <c r="AG44" i="4"/>
  <c r="AG45" i="4"/>
  <c r="AG46" i="4"/>
  <c r="AG47" i="4"/>
  <c r="AG48" i="4"/>
  <c r="AG49" i="4"/>
  <c r="AG50" i="4"/>
  <c r="AG51" i="4"/>
  <c r="AG52" i="4"/>
  <c r="AG53" i="4"/>
  <c r="AG54" i="4"/>
  <c r="AG55" i="4"/>
  <c r="AG56" i="4"/>
  <c r="AG57" i="4"/>
  <c r="AG58" i="4"/>
  <c r="AF4" i="4"/>
  <c r="AF5" i="4"/>
  <c r="AF6" i="4"/>
  <c r="AF7" i="4"/>
  <c r="AF8" i="4"/>
  <c r="AF9" i="4"/>
  <c r="AF10" i="4"/>
  <c r="AF12" i="4"/>
  <c r="AF13" i="4"/>
  <c r="AF14" i="4"/>
  <c r="AF15" i="4"/>
  <c r="AF16" i="4"/>
  <c r="AF17" i="4"/>
  <c r="AF18" i="4"/>
  <c r="AF19" i="4"/>
  <c r="AF20" i="4"/>
  <c r="AF21" i="4"/>
  <c r="AF22" i="4"/>
  <c r="AF23" i="4"/>
  <c r="AF24" i="4"/>
  <c r="AF25" i="4"/>
  <c r="AF26" i="4"/>
  <c r="AF27" i="4"/>
  <c r="AF28" i="4"/>
  <c r="AF29" i="4"/>
  <c r="AF30" i="4"/>
  <c r="AF31" i="4"/>
  <c r="AF32" i="4"/>
  <c r="AF33" i="4"/>
  <c r="AF34" i="4"/>
  <c r="AF35" i="4"/>
  <c r="AF36" i="4"/>
  <c r="AF37" i="4"/>
  <c r="AF38" i="4"/>
  <c r="AF39" i="4"/>
  <c r="AF40" i="4"/>
  <c r="AF41" i="4"/>
  <c r="AF42" i="4"/>
  <c r="AF43" i="4"/>
  <c r="AF44" i="4"/>
  <c r="AF45" i="4"/>
  <c r="AF46" i="4"/>
  <c r="AF47" i="4"/>
  <c r="AF48" i="4"/>
  <c r="AF49" i="4"/>
  <c r="AF50" i="4"/>
  <c r="AF51" i="4"/>
  <c r="AF52" i="4"/>
  <c r="AF53" i="4"/>
  <c r="AF54" i="4"/>
  <c r="AF55" i="4"/>
  <c r="AF56" i="4"/>
  <c r="AF57" i="4"/>
  <c r="AF58" i="4"/>
  <c r="AF59" i="4"/>
  <c r="AE10" i="4"/>
  <c r="AE4" i="4"/>
  <c r="AE5" i="4"/>
  <c r="AE6" i="4"/>
  <c r="AE7" i="4"/>
  <c r="AE8" i="4"/>
  <c r="AE9" i="4"/>
  <c r="AE12" i="4"/>
  <c r="AE13" i="4"/>
  <c r="AE14" i="4"/>
  <c r="AE15" i="4"/>
  <c r="AE16" i="4"/>
  <c r="AE17" i="4"/>
  <c r="AE18" i="4"/>
  <c r="AE19" i="4"/>
  <c r="AE20" i="4"/>
  <c r="AE21" i="4"/>
  <c r="AE22" i="4"/>
  <c r="AE23" i="4"/>
  <c r="AE24" i="4"/>
  <c r="AE25" i="4"/>
  <c r="AE26" i="4"/>
  <c r="AE27" i="4"/>
  <c r="AE28" i="4"/>
  <c r="AE29" i="4"/>
  <c r="AE30" i="4"/>
  <c r="AE31" i="4"/>
  <c r="AE32" i="4"/>
  <c r="AE33" i="4"/>
  <c r="AE34" i="4"/>
  <c r="AE35" i="4"/>
  <c r="AE36" i="4"/>
  <c r="AE37" i="4"/>
  <c r="AE38" i="4"/>
  <c r="AE39" i="4"/>
  <c r="AE40" i="4"/>
  <c r="AE41" i="4"/>
  <c r="AE42" i="4"/>
  <c r="AE43" i="4"/>
  <c r="AE44" i="4"/>
  <c r="AE45" i="4"/>
  <c r="AE46" i="4"/>
  <c r="AE47" i="4"/>
  <c r="AE48" i="4"/>
  <c r="AE49" i="4"/>
  <c r="AE50" i="4"/>
  <c r="AE51" i="4"/>
  <c r="AE52" i="4"/>
  <c r="AE53" i="4"/>
  <c r="AE54" i="4"/>
  <c r="AE55" i="4"/>
  <c r="AE56" i="4"/>
  <c r="AE57" i="4"/>
  <c r="AE58" i="4"/>
  <c r="AE59" i="4"/>
  <c r="AD4" i="4"/>
  <c r="AD5" i="4"/>
  <c r="AD6" i="4"/>
  <c r="AD7" i="4"/>
  <c r="AD8" i="4"/>
  <c r="AD9" i="4"/>
  <c r="AD10" i="4"/>
  <c r="AD12" i="4"/>
  <c r="AD13" i="4"/>
  <c r="AD14" i="4"/>
  <c r="AD15" i="4"/>
  <c r="AD16" i="4"/>
  <c r="AD17" i="4"/>
  <c r="AD18" i="4"/>
  <c r="AD19" i="4"/>
  <c r="AD20" i="4"/>
  <c r="AD21" i="4"/>
  <c r="AD22" i="4"/>
  <c r="AD23" i="4"/>
  <c r="AD24" i="4"/>
  <c r="AD25" i="4"/>
  <c r="AD26" i="4"/>
  <c r="AD27" i="4"/>
  <c r="AD28" i="4"/>
  <c r="AD29" i="4"/>
  <c r="AD30" i="4"/>
  <c r="AD31" i="4"/>
  <c r="AD32" i="4"/>
  <c r="AD33" i="4"/>
  <c r="AD34" i="4"/>
  <c r="AD35" i="4"/>
  <c r="AD36" i="4"/>
  <c r="AD37" i="4"/>
  <c r="AD38" i="4"/>
  <c r="AD39" i="4"/>
  <c r="AD40" i="4"/>
  <c r="AD41" i="4"/>
  <c r="AD42" i="4"/>
  <c r="AD43" i="4"/>
  <c r="AD44" i="4"/>
  <c r="AD45" i="4"/>
  <c r="AD46" i="4"/>
  <c r="AD47" i="4"/>
  <c r="AD48" i="4"/>
  <c r="AD49" i="4"/>
  <c r="AD50" i="4"/>
  <c r="AD51" i="4"/>
  <c r="AD52" i="4"/>
  <c r="AD53" i="4"/>
  <c r="AD54" i="4"/>
  <c r="AD55" i="4"/>
  <c r="AD56" i="4"/>
  <c r="AD57" i="4"/>
  <c r="AD58" i="4"/>
  <c r="AD59" i="4"/>
  <c r="AC55" i="4"/>
  <c r="AC4" i="4"/>
  <c r="AC5" i="4"/>
  <c r="AC6" i="4"/>
  <c r="AC7" i="4"/>
  <c r="AC8" i="4"/>
  <c r="AC9" i="4"/>
  <c r="AC10" i="4"/>
  <c r="AC12" i="4"/>
  <c r="AC13" i="4"/>
  <c r="AC14" i="4"/>
  <c r="AC15" i="4"/>
  <c r="AC16" i="4"/>
  <c r="AC17" i="4"/>
  <c r="AC18" i="4"/>
  <c r="AC19" i="4"/>
  <c r="AC20" i="4"/>
  <c r="AC21" i="4"/>
  <c r="AC22" i="4"/>
  <c r="AC23" i="4"/>
  <c r="AC24" i="4"/>
  <c r="AC25" i="4"/>
  <c r="AC26" i="4"/>
  <c r="AC27" i="4"/>
  <c r="AC28" i="4"/>
  <c r="AC29" i="4"/>
  <c r="AC30" i="4"/>
  <c r="AC31" i="4"/>
  <c r="AC32" i="4"/>
  <c r="AC33" i="4"/>
  <c r="AC34" i="4"/>
  <c r="AC35" i="4"/>
  <c r="AC36" i="4"/>
  <c r="AC37" i="4"/>
  <c r="AC38" i="4"/>
  <c r="AC39" i="4"/>
  <c r="AC40" i="4"/>
  <c r="AC41" i="4"/>
  <c r="AC42" i="4"/>
  <c r="AC43" i="4"/>
  <c r="AC59" i="4"/>
  <c r="AC58" i="4"/>
  <c r="AC57" i="4"/>
  <c r="AC56" i="4"/>
  <c r="AC54" i="4"/>
  <c r="AC53" i="4"/>
  <c r="AC52" i="4"/>
  <c r="AC51" i="4"/>
  <c r="AC50" i="4"/>
  <c r="AC49" i="4"/>
  <c r="AC48" i="4"/>
  <c r="AC47" i="4"/>
  <c r="AC46" i="4"/>
  <c r="AC45" i="4"/>
  <c r="AC44" i="4"/>
</calcChain>
</file>

<file path=xl/sharedStrings.xml><?xml version="1.0" encoding="utf-8"?>
<sst xmlns="http://schemas.openxmlformats.org/spreadsheetml/2006/main" count="1159" uniqueCount="380">
  <si>
    <t>Aluminum</t>
  </si>
  <si>
    <t>Antimony</t>
  </si>
  <si>
    <t>Arsenic</t>
  </si>
  <si>
    <t>Barium</t>
  </si>
  <si>
    <t>Beryllium</t>
  </si>
  <si>
    <t>Cadmium</t>
  </si>
  <si>
    <t>Calcium</t>
  </si>
  <si>
    <t>Chromium</t>
  </si>
  <si>
    <t>Cobalt</t>
  </si>
  <si>
    <t>Copper</t>
  </si>
  <si>
    <t>Iron</t>
  </si>
  <si>
    <t>Lead</t>
  </si>
  <si>
    <t>Magnesium</t>
  </si>
  <si>
    <t>Manganese</t>
  </si>
  <si>
    <t>Mercury</t>
  </si>
  <si>
    <t>Molybdenum</t>
  </si>
  <si>
    <t>Nickel</t>
  </si>
  <si>
    <t>Potassium</t>
  </si>
  <si>
    <t>Selenium</t>
  </si>
  <si>
    <t>Silver</t>
  </si>
  <si>
    <t>Sodium</t>
  </si>
  <si>
    <t>Thallium</t>
  </si>
  <si>
    <t>Vanadium</t>
  </si>
  <si>
    <t>Zinc</t>
  </si>
  <si>
    <t>Plume</t>
  </si>
  <si>
    <t>1508160-004B</t>
  </si>
  <si>
    <t>1508160-001B</t>
  </si>
  <si>
    <t>1508160-005B</t>
  </si>
  <si>
    <t>1508160-006B</t>
  </si>
  <si>
    <t>SJ4C-080915-11</t>
  </si>
  <si>
    <t>1508160-007B</t>
  </si>
  <si>
    <t>SJBB-080915-11</t>
  </si>
  <si>
    <t>SJMH-080915-11</t>
  </si>
  <si>
    <t>1508160-008B</t>
  </si>
  <si>
    <t>1508189-004B</t>
  </si>
  <si>
    <t>1508189-002B</t>
  </si>
  <si>
    <t>SJMH-081015-11</t>
  </si>
  <si>
    <t>1508189-001B</t>
  </si>
  <si>
    <t>SJBB-081015-11</t>
  </si>
  <si>
    <t>1508188-004B</t>
  </si>
  <si>
    <t>SJ4C-081015-11</t>
  </si>
  <si>
    <t>1508188-002B</t>
  </si>
  <si>
    <t>1508188-001B</t>
  </si>
  <si>
    <t>1508228-004B</t>
  </si>
  <si>
    <t>SJ4C-081115-12</t>
  </si>
  <si>
    <t>SJ4C-081115-11</t>
  </si>
  <si>
    <t>SJMH-081115-11</t>
  </si>
  <si>
    <t>1508228-002B</t>
  </si>
  <si>
    <t>SJBB-081115-11</t>
  </si>
  <si>
    <t>1508228-001B</t>
  </si>
  <si>
    <t>1508227-004B</t>
  </si>
  <si>
    <t>1508227-002B</t>
  </si>
  <si>
    <t>1508227-001B</t>
  </si>
  <si>
    <t>29-05_20150812_RS</t>
  </si>
  <si>
    <t>1508263-004B</t>
  </si>
  <si>
    <t>SJMH-081215-11</t>
  </si>
  <si>
    <t>02-08_20150812_RS</t>
  </si>
  <si>
    <t>1508263-002B</t>
  </si>
  <si>
    <t>SJBB-081215-11</t>
  </si>
  <si>
    <t>02-06_20150812_RS</t>
  </si>
  <si>
    <t>SJ4C-081215-11</t>
  </si>
  <si>
    <t>1508262-001B</t>
  </si>
  <si>
    <t>1508263-001B</t>
  </si>
  <si>
    <t>Post event</t>
  </si>
  <si>
    <t>1508262-004B</t>
  </si>
  <si>
    <t>1508275-004B</t>
  </si>
  <si>
    <t>1508275-002B</t>
  </si>
  <si>
    <t>1508275-001B</t>
  </si>
  <si>
    <t>1508262-002B</t>
  </si>
  <si>
    <t>1508300-004B</t>
  </si>
  <si>
    <t>SJMH-081415-11</t>
  </si>
  <si>
    <t>1508300-002B</t>
  </si>
  <si>
    <t>1508300-001B</t>
  </si>
  <si>
    <t>SJBB-081415-11</t>
  </si>
  <si>
    <t>SJ4C-081415-11</t>
  </si>
  <si>
    <t>1508302-004B</t>
  </si>
  <si>
    <t>SJMH-081515-12</t>
  </si>
  <si>
    <t>SJMH-081515-11</t>
  </si>
  <si>
    <t>1508302-002B</t>
  </si>
  <si>
    <t>SJ4C-081515-11</t>
  </si>
  <si>
    <t>1508302-001B</t>
  </si>
  <si>
    <t>SJBB-081515-11</t>
  </si>
  <si>
    <t>1508316-001B</t>
  </si>
  <si>
    <t>1508316-002B</t>
  </si>
  <si>
    <t>1508316-004B</t>
  </si>
  <si>
    <t>SJ4C-081615-11</t>
  </si>
  <si>
    <t>SJMH-081615-11</t>
  </si>
  <si>
    <t>SJBB-081615-11</t>
  </si>
  <si>
    <t>SJBB-081615-12</t>
  </si>
  <si>
    <t>SJ4C-081715-11</t>
  </si>
  <si>
    <t>SJMH-081715-11</t>
  </si>
  <si>
    <t>SJBB-081715-11</t>
  </si>
  <si>
    <t>1508324-001B</t>
  </si>
  <si>
    <t>1508324-002B</t>
  </si>
  <si>
    <t>1508435-004B</t>
  </si>
  <si>
    <t>1508435-002B</t>
  </si>
  <si>
    <t>1508435-001B</t>
  </si>
  <si>
    <t>SJHM-081815-11</t>
  </si>
  <si>
    <t>SJ4C-081815-11</t>
  </si>
  <si>
    <t>SJBB-081815-11</t>
  </si>
  <si>
    <t>1508436-004B</t>
  </si>
  <si>
    <t>SJMC-081915-11</t>
  </si>
  <si>
    <t>SJBB-081915-11</t>
  </si>
  <si>
    <t>SJ4C-081915-11</t>
  </si>
  <si>
    <t>SJMH-081915-11</t>
  </si>
  <si>
    <t>1508436-002B</t>
  </si>
  <si>
    <t>1508436-001B</t>
  </si>
  <si>
    <t>1508437-001B</t>
  </si>
  <si>
    <t>1508437-002B</t>
  </si>
  <si>
    <t>1508437-004B</t>
  </si>
  <si>
    <t>SJBB-082415-11</t>
  </si>
  <si>
    <t>SJMH-082415-11</t>
  </si>
  <si>
    <t>SJ4C-082415-11</t>
  </si>
  <si>
    <t>SJMH-082515-11</t>
  </si>
  <si>
    <t>SJBB-082515-11</t>
  </si>
  <si>
    <t>SJ4C-082515-11</t>
  </si>
  <si>
    <t>02-06_20150826_RS</t>
  </si>
  <si>
    <t>SJMH-082615-11</t>
  </si>
  <si>
    <t>SJBB-082615-11</t>
  </si>
  <si>
    <t>SJ4C-082615-11</t>
  </si>
  <si>
    <t>SJMH-082715-11</t>
  </si>
  <si>
    <t>SJ4C-082715-11</t>
  </si>
  <si>
    <t>SJBB-082715-11</t>
  </si>
  <si>
    <t>SJMH-091015-11</t>
  </si>
  <si>
    <t>SJ4C-091015-11</t>
  </si>
  <si>
    <t>SJMH-091515-12</t>
  </si>
  <si>
    <t>SJMH-091515-11</t>
  </si>
  <si>
    <t>SJ4C-091515-11</t>
  </si>
  <si>
    <t>SJ4C-092115-11</t>
  </si>
  <si>
    <t>SJMH-092115-11</t>
  </si>
  <si>
    <t>SJMH-092115-12</t>
  </si>
  <si>
    <t>SJMH-092415-11</t>
  </si>
  <si>
    <t>SJMH-092415-12</t>
  </si>
  <si>
    <t>SJ4C-092415-11</t>
  </si>
  <si>
    <t>SJ4C-092815-11</t>
  </si>
  <si>
    <t>SJMH-092815-12</t>
  </si>
  <si>
    <t>SJMH-092815-11</t>
  </si>
  <si>
    <t>SJ4C-093015-11</t>
  </si>
  <si>
    <t>SJMH-093015-11</t>
  </si>
  <si>
    <t>SJMH-093015-12</t>
  </si>
  <si>
    <t>SJ4C-100515-11</t>
  </si>
  <si>
    <t>SJMH-100515-12</t>
  </si>
  <si>
    <t>SJMH-100515-11</t>
  </si>
  <si>
    <t>SJ4C-100815-11</t>
  </si>
  <si>
    <t>SJMH-100815-11</t>
  </si>
  <si>
    <t>SJMH-100815-12</t>
  </si>
  <si>
    <t>SJ4C-101215-11</t>
  </si>
  <si>
    <t>SJMH-101215-11</t>
  </si>
  <si>
    <t>SJMH-101215-12</t>
  </si>
  <si>
    <t>SJ4C_102615</t>
  </si>
  <si>
    <t>1510580-003A</t>
  </si>
  <si>
    <t>SJBB_102615</t>
  </si>
  <si>
    <t>SJBB_032216L</t>
  </si>
  <si>
    <t>SJMH_032216L</t>
  </si>
  <si>
    <t>SJ4C_032316L</t>
  </si>
  <si>
    <t>Snowmelt</t>
  </si>
  <si>
    <t>SJ4C_060816L</t>
  </si>
  <si>
    <t>SJBB_060716L</t>
  </si>
  <si>
    <t>SJMH_060716L</t>
  </si>
  <si>
    <t>Ratio Pb:Al</t>
  </si>
  <si>
    <t>Ratio Metal to Aluminum</t>
  </si>
  <si>
    <t>Ratio Cu:Al</t>
  </si>
  <si>
    <t>Ratio Zn:Al</t>
  </si>
  <si>
    <t>Ratio Cd: Al</t>
  </si>
  <si>
    <t>San Juan at Four Corners  RK 296</t>
  </si>
  <si>
    <t>San Juan at Mexican Hat RK 421</t>
  </si>
  <si>
    <t>NNEPA-02SANJUANR07</t>
  </si>
  <si>
    <t>NNEPA-02SANJUANR08</t>
  </si>
  <si>
    <t>SJ-4C</t>
  </si>
  <si>
    <t>NNEPA Historic</t>
  </si>
  <si>
    <t>Historic</t>
  </si>
  <si>
    <t>GKM Plume</t>
  </si>
  <si>
    <t>2016 Snowmelt</t>
  </si>
  <si>
    <t>San Juan River at Bluff  (RK 377)</t>
  </si>
  <si>
    <t>Distance from Gold King (km)</t>
  </si>
  <si>
    <t>Period</t>
  </si>
  <si>
    <t>Date:Time</t>
  </si>
  <si>
    <t>Total Water Concentration (mg/L)</t>
  </si>
  <si>
    <t>This worksheet contains Figure 9-43</t>
  </si>
  <si>
    <t>Figure 9-43</t>
  </si>
  <si>
    <t>Guide to This File</t>
  </si>
  <si>
    <t>Data was obtained from:</t>
  </si>
  <si>
    <t>CONSOLIDATED POST EVENT DATA.xls</t>
  </si>
  <si>
    <t>CONSOLIDATED PRE EVENT DATA.xls</t>
  </si>
  <si>
    <t>Worksheets that contain Figure or Table from Final Report are identified by this tab color</t>
  </si>
  <si>
    <t>Guide to Location of Final Report Figures and Tables Found in this File</t>
  </si>
  <si>
    <t>Report Figure Or Table</t>
  </si>
  <si>
    <t>Worksheet</t>
  </si>
  <si>
    <t>The file may also contain other worksheets with data or figures, or additional figures that did not make it into the report, for informational purposes.</t>
  </si>
  <si>
    <t>SJ Bluff</t>
  </si>
  <si>
    <t>This file plots  time series of metal concentrations at various sites on the San Juan River during the Spring 2016 snowmelt period, as well as some graphs of metal/aluminum ratios at these sites.</t>
  </si>
  <si>
    <t xml:space="preserve">Trace Metal Correlations With Aluminum </t>
  </si>
  <si>
    <t>Sample ID</t>
  </si>
  <si>
    <t>Ratio As:Al</t>
  </si>
  <si>
    <t>Pre-Event</t>
  </si>
  <si>
    <t>32nd St Bridge_2050</t>
  </si>
  <si>
    <t>32nd St Bridge_0040</t>
  </si>
  <si>
    <t>32nd St Bridge_0945</t>
  </si>
  <si>
    <t>32nd St Bridge_1550</t>
  </si>
  <si>
    <t>WQX-3577.166M</t>
  </si>
  <si>
    <t>WQX-3576.297M</t>
  </si>
  <si>
    <t>ANIMAS-ROTARY PARK-2005</t>
  </si>
  <si>
    <t>WQX-3576.298M</t>
  </si>
  <si>
    <t>ANIMAS-ROTARY PARK-2108</t>
  </si>
  <si>
    <t>ANIMAS-ROTARY PARK-2200</t>
  </si>
  <si>
    <t>WQX-3576.299M</t>
  </si>
  <si>
    <t>ANIMAS-ROTARY PARK-2300</t>
  </si>
  <si>
    <t>ANIMAS-ROTARY PARK-0000</t>
  </si>
  <si>
    <t>ANIMAS-ROTARY PARK-0030</t>
  </si>
  <si>
    <t>WQX-3576.300M</t>
  </si>
  <si>
    <t>WQX-3576.301M</t>
  </si>
  <si>
    <t>WQX-91.289M</t>
  </si>
  <si>
    <t>ANIMAS-ROTARY PARK-1000</t>
  </si>
  <si>
    <t>WQX-3577.165M</t>
  </si>
  <si>
    <t>WQX-3576.295M</t>
  </si>
  <si>
    <t>WQX-3577.167M</t>
  </si>
  <si>
    <t>WQX-3576.302M</t>
  </si>
  <si>
    <t>WQX-3577.168M</t>
  </si>
  <si>
    <t>WQX-3576.303M</t>
  </si>
  <si>
    <t>GKMSW04_080815</t>
  </si>
  <si>
    <t>WQX-3576.304M</t>
  </si>
  <si>
    <t>WQX-3577.169M</t>
  </si>
  <si>
    <t>GKMSWARRP-080915-0400</t>
  </si>
  <si>
    <t>WQX-3577.170M</t>
  </si>
  <si>
    <t>WQX-3576.305M</t>
  </si>
  <si>
    <t>GKMSWARRP-080915-1200</t>
  </si>
  <si>
    <t>GKMSW05_080915</t>
  </si>
  <si>
    <t>GKMSW04_080915</t>
  </si>
  <si>
    <t>GKMSW12_080915</t>
  </si>
  <si>
    <t>GKMSWARRP-080915-1600</t>
  </si>
  <si>
    <t>GKMSWARRP-080915-1610</t>
  </si>
  <si>
    <t>WQX-3577.171M</t>
  </si>
  <si>
    <t>WQX-3576.306M</t>
  </si>
  <si>
    <t>GKMSWARRP-080915-2000</t>
  </si>
  <si>
    <t>WQX-3577.172M</t>
  </si>
  <si>
    <t>WQX-3576.307M</t>
  </si>
  <si>
    <t>20169009001-20150810</t>
  </si>
  <si>
    <t>CO_RI_M29_08/10/2015</t>
  </si>
  <si>
    <t>9421_08/10/2015</t>
  </si>
  <si>
    <t>WQX-3577.173M</t>
  </si>
  <si>
    <t>WQX-3576.308M</t>
  </si>
  <si>
    <t>20169009002-20150813</t>
  </si>
  <si>
    <t>CO_RI_M31_08/13/2015</t>
  </si>
  <si>
    <t>9421_08/13/2015</t>
  </si>
  <si>
    <t>9420_08/13/2015</t>
  </si>
  <si>
    <t>CO_RI_M45_08/13/2015</t>
  </si>
  <si>
    <t>GKMSW05_081315</t>
  </si>
  <si>
    <t>20169022001-20150813</t>
  </si>
  <si>
    <t>GKMSW04_081315</t>
  </si>
  <si>
    <t>9420_08/15/2015</t>
  </si>
  <si>
    <t>9423A_08/15/2015</t>
  </si>
  <si>
    <t>GKMSW05_081615</t>
  </si>
  <si>
    <t>GKMSW04_081615</t>
  </si>
  <si>
    <t>GKMSW05_082015</t>
  </si>
  <si>
    <t>GKMSW04_082015</t>
  </si>
  <si>
    <t>GKMSW05_082115</t>
  </si>
  <si>
    <t>GKMSW05_082115D</t>
  </si>
  <si>
    <t>GKMSW04_082115</t>
  </si>
  <si>
    <t>GKMSW01_082415D</t>
  </si>
  <si>
    <t>GKMSW05_082415</t>
  </si>
  <si>
    <t>GKMSW04_082415</t>
  </si>
  <si>
    <t>WQX-91.290M</t>
  </si>
  <si>
    <t>GKMSW05_090415</t>
  </si>
  <si>
    <t>GKMSW04_090415</t>
  </si>
  <si>
    <t>WQX-3577.175M</t>
  </si>
  <si>
    <t>WQX-3576.309M</t>
  </si>
  <si>
    <t>GKMSW05_091415</t>
  </si>
  <si>
    <t>GKMSW05_091415D</t>
  </si>
  <si>
    <t>GKMSW04_091415</t>
  </si>
  <si>
    <t>GKMSW05_091815</t>
  </si>
  <si>
    <t>GKMSW04_091815</t>
  </si>
  <si>
    <t>GKMSW04_091815D</t>
  </si>
  <si>
    <t>GKMSW05_091915</t>
  </si>
  <si>
    <t>GKMSW04_091915</t>
  </si>
  <si>
    <t>GKMSW05_092015</t>
  </si>
  <si>
    <t>GKMSW04_092015</t>
  </si>
  <si>
    <t>GKMSW04_092015D</t>
  </si>
  <si>
    <t>GKMSW05_092115</t>
  </si>
  <si>
    <t>GKMSW04_092115</t>
  </si>
  <si>
    <t>GKMSW05_092415</t>
  </si>
  <si>
    <t>GKMSW04_092415</t>
  </si>
  <si>
    <t>GKMSW05_092815</t>
  </si>
  <si>
    <t>GKMSW04_092815</t>
  </si>
  <si>
    <t>GKMSW04_092815D</t>
  </si>
  <si>
    <t>GKMSW05_100115</t>
  </si>
  <si>
    <t>GKMSW04_100115</t>
  </si>
  <si>
    <t>WQX-91.291M</t>
  </si>
  <si>
    <t>WQX-3577.174M</t>
  </si>
  <si>
    <t>WQX-3576.310M</t>
  </si>
  <si>
    <t>GKMSW04_102715</t>
  </si>
  <si>
    <t>Animas Rotary Park_102715</t>
  </si>
  <si>
    <t>GKMSW05_102715</t>
  </si>
  <si>
    <t>ANIMAS-ROTARY-PARK_032416L</t>
  </si>
  <si>
    <t>9423A_05/03/2016</t>
  </si>
  <si>
    <t>9423A_05/11/2016</t>
  </si>
  <si>
    <t>9423A_05/19/2016</t>
  </si>
  <si>
    <t>9423A_05/26/2016</t>
  </si>
  <si>
    <t>9423A_06/01/2016</t>
  </si>
  <si>
    <t>9423A_06/06/2016</t>
  </si>
  <si>
    <t>Animas-RotaryPark_060716DL</t>
  </si>
  <si>
    <t>9423A_06/15/2016</t>
  </si>
  <si>
    <t>9423A</t>
  </si>
  <si>
    <t>GKM05_082516</t>
  </si>
  <si>
    <t>Animas_RotaryPark_082816</t>
  </si>
  <si>
    <t>Post</t>
  </si>
  <si>
    <t>Fall 2016</t>
  </si>
  <si>
    <t>Pb:Al Ratio</t>
  </si>
  <si>
    <t>As:Al Ratio</t>
  </si>
  <si>
    <t>Cu:Al Ratio</t>
  </si>
  <si>
    <t>Animas at Durango RK 95</t>
  </si>
  <si>
    <t>Zn:Al Ratio</t>
  </si>
  <si>
    <t>Cd:Al Ratio</t>
  </si>
  <si>
    <t>AR 19.3</t>
  </si>
  <si>
    <t>GKM 01</t>
  </si>
  <si>
    <t>GKM01</t>
  </si>
  <si>
    <t>AR19-3_082816</t>
  </si>
  <si>
    <t>Pre-event</t>
  </si>
  <si>
    <t>Post-event</t>
  </si>
  <si>
    <t>Animas at SUIT RK 103</t>
  </si>
  <si>
    <t>Animas at Silverton (A72)</t>
  </si>
  <si>
    <t>A72_1345</t>
  </si>
  <si>
    <t>A72_1615</t>
  </si>
  <si>
    <t>A72_2010</t>
  </si>
  <si>
    <t>A72_2350</t>
  </si>
  <si>
    <t>A72_0630</t>
  </si>
  <si>
    <t>A72_1415</t>
  </si>
  <si>
    <t>CO_RI_M11_08/07/2015</t>
  </si>
  <si>
    <t>WQX-3579.136M</t>
  </si>
  <si>
    <t>WQX-3611.123M</t>
  </si>
  <si>
    <t>20169006001-20150807</t>
  </si>
  <si>
    <t>A72_080715</t>
  </si>
  <si>
    <t>A72_080815</t>
  </si>
  <si>
    <t>A72_080915</t>
  </si>
  <si>
    <t>82_08/11/2015</t>
  </si>
  <si>
    <t>AN72_08/11/2015</t>
  </si>
  <si>
    <t>AN72_08/15/2015</t>
  </si>
  <si>
    <t>A72_081615</t>
  </si>
  <si>
    <t>A72_081715D</t>
  </si>
  <si>
    <t>A72_081715</t>
  </si>
  <si>
    <t>A72_082015</t>
  </si>
  <si>
    <t>A72_082315</t>
  </si>
  <si>
    <t>WQX-3579.137M</t>
  </si>
  <si>
    <t>WQX-3611.124M</t>
  </si>
  <si>
    <t>A72_091715</t>
  </si>
  <si>
    <t>A72_091815</t>
  </si>
  <si>
    <t>A72_091915</t>
  </si>
  <si>
    <t>A72_092015</t>
  </si>
  <si>
    <t>A72_092115</t>
  </si>
  <si>
    <t>A72_092415</t>
  </si>
  <si>
    <t>A72_092815</t>
  </si>
  <si>
    <t>A72_100115D</t>
  </si>
  <si>
    <t>A72_100115</t>
  </si>
  <si>
    <t>WQX-3579.138M</t>
  </si>
  <si>
    <t>WQX-3611.125M</t>
  </si>
  <si>
    <t>A72_102615</t>
  </si>
  <si>
    <t>A72_032216L</t>
  </si>
  <si>
    <t>nwisco.01.01601607</t>
  </si>
  <si>
    <t>82_05/03/2016</t>
  </si>
  <si>
    <t>82_05/11/2016</t>
  </si>
  <si>
    <t>82_05/19/2016</t>
  </si>
  <si>
    <t>82_05/26/2016</t>
  </si>
  <si>
    <t>82_06/01/2016</t>
  </si>
  <si>
    <t>A72_060616L</t>
  </si>
  <si>
    <t>82_06/07/2016</t>
  </si>
  <si>
    <t>Col_42528.4791666667</t>
  </si>
  <si>
    <t>82_06/15/2016</t>
  </si>
  <si>
    <t>Col_42544.625</t>
  </si>
  <si>
    <t>Col_42551.4479166667</t>
  </si>
  <si>
    <t>Col_42564.59375</t>
  </si>
  <si>
    <t>Col_42571.4826388889</t>
  </si>
  <si>
    <t>A72_082816</t>
  </si>
  <si>
    <t>2016 Fall</t>
  </si>
  <si>
    <t>CODPHE</t>
  </si>
  <si>
    <t>EPA</t>
  </si>
  <si>
    <t>NERL&amp;</t>
  </si>
  <si>
    <t>Bakers Bridge  RK 64</t>
  </si>
  <si>
    <t>Lead in ug/</t>
  </si>
  <si>
    <t>Lead in ug/L</t>
  </si>
  <si>
    <t>Lead in ug/l</t>
  </si>
  <si>
    <t>Note that Animas River and San Juan River sites in New Mexico were not intensively sampled during 2016 snowmelt and are not analyzed in this file.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</si>
</sst>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m/d/yy\ h:mm;@"/>
    <numFmt numFmtId="165" formatCode="#,##0.0"/>
    <numFmt numFmtId="166" formatCode="#,##0.000"/>
    <numFmt numFmtId="167" formatCode="0.000"/>
    <numFmt numFmtId="168" formatCode="0.00000"/>
    <numFmt numFmtId="169" formatCode="0.0000"/>
    <numFmt numFmtId="170" formatCode="#,##0.0000"/>
    <numFmt numFmtId="171" formatCode="#,##0.0000000"/>
  </numFmts>
  <fonts count="13" x14ac:knownFonts="1">
    <font>
      <sz val="10"/>
      <color theme="1"/>
      <name val="Calibri"/>
      <family val="2"/>
      <scheme val="minor"/>
    </font>
    <font>
      <sz val="8"/>
      <color theme="1"/>
      <name val="Calibri"/>
      <family val="2"/>
      <scheme val="minor"/>
    </font>
    <font>
      <b/>
      <sz val="8"/>
      <color theme="1"/>
      <name val="Calibri"/>
      <family val="2"/>
      <scheme val="minor"/>
    </font>
    <font>
      <b/>
      <sz val="16"/>
      <color theme="1"/>
      <name val="Calibri"/>
      <family val="2"/>
      <scheme val="minor"/>
    </font>
    <font>
      <b/>
      <sz val="14"/>
      <color theme="1"/>
      <name val="Calibri"/>
      <family val="2"/>
      <scheme val="minor"/>
    </font>
    <font>
      <b/>
      <sz val="12"/>
      <color theme="1"/>
      <name val="Calibri"/>
      <family val="2"/>
      <scheme val="minor"/>
    </font>
    <font>
      <sz val="9"/>
      <color theme="1"/>
      <name val="Calibri"/>
      <family val="2"/>
      <scheme val="minor"/>
    </font>
    <font>
      <b/>
      <sz val="10"/>
      <color theme="1"/>
      <name val="Calibri"/>
      <family val="2"/>
      <scheme val="minor"/>
    </font>
    <font>
      <b/>
      <sz val="11"/>
      <color theme="1"/>
      <name val="Calibri"/>
      <family val="2"/>
      <scheme val="minor"/>
    </font>
    <font>
      <b/>
      <sz val="12"/>
      <color rgb="FF0033CC"/>
      <name val="Calibri"/>
      <family val="2"/>
      <scheme val="minor"/>
    </font>
    <font>
      <b/>
      <sz val="14"/>
      <color rgb="FF0033CC"/>
      <name val="Calibri"/>
      <family val="2"/>
      <scheme val="minor"/>
    </font>
    <font>
      <sz val="11"/>
      <color theme="0"/>
      <name val="Calibri"/>
      <family val="2"/>
      <scheme val="minor"/>
    </font>
    <font>
      <sz val="11"/>
      <color theme="1"/>
      <name val="Calibri"/>
      <family val="2"/>
      <scheme val="minor"/>
    </font>
  </fonts>
  <fills count="5">
    <fill>
      <patternFill patternType="none"/>
    </fill>
    <fill>
      <patternFill patternType="gray125"/>
    </fill>
    <fill>
      <patternFill patternType="solid">
        <fgColor theme="6" tint="0.79998168889431442"/>
        <bgColor indexed="64"/>
      </patternFill>
    </fill>
    <fill>
      <patternFill patternType="solid">
        <fgColor theme="0" tint="-0.14999847407452621"/>
        <bgColor indexed="64"/>
      </patternFill>
    </fill>
    <fill>
      <patternFill patternType="solid">
        <fgColor theme="5" tint="-0.249977111117893"/>
        <bgColor indexed="64"/>
      </patternFill>
    </fill>
  </fills>
  <borders count="2">
    <border>
      <left/>
      <right/>
      <top/>
      <bottom/>
      <diagonal/>
    </border>
    <border>
      <left/>
      <right/>
      <top/>
      <bottom style="thin">
        <color indexed="64"/>
      </bottom>
      <diagonal/>
    </border>
  </borders>
  <cellStyleXfs count="1">
    <xf numFmtId="0" fontId="0" fillId="0" borderId="0"/>
  </cellStyleXfs>
  <cellXfs count="63">
    <xf numFmtId="0" fontId="0" fillId="0" borderId="0" xfId="0"/>
    <xf numFmtId="0" fontId="1" fillId="0" borderId="0" xfId="0" applyFont="1" applyAlignment="1">
      <alignment horizontal="center" vertical="center"/>
    </xf>
    <xf numFmtId="165" fontId="1" fillId="0" borderId="0" xfId="0" applyNumberFormat="1" applyFont="1" applyAlignment="1">
      <alignment horizontal="center" vertical="center"/>
    </xf>
    <xf numFmtId="164" fontId="1" fillId="0" borderId="0" xfId="0" applyNumberFormat="1" applyFont="1" applyAlignment="1">
      <alignment horizontal="center" vertical="center"/>
    </xf>
    <xf numFmtId="0" fontId="1" fillId="0" borderId="0" xfId="0" applyFont="1" applyAlignment="1">
      <alignment horizontal="center"/>
    </xf>
    <xf numFmtId="0" fontId="1" fillId="0" borderId="0" xfId="0" applyFont="1" applyFill="1" applyAlignment="1">
      <alignment horizontal="center" vertical="center"/>
    </xf>
    <xf numFmtId="164" fontId="1" fillId="0" borderId="0" xfId="0" applyNumberFormat="1" applyFont="1" applyFill="1" applyAlignment="1">
      <alignment horizontal="center" vertical="center"/>
    </xf>
    <xf numFmtId="166" fontId="0" fillId="0" borderId="0" xfId="0" applyNumberFormat="1"/>
    <xf numFmtId="167" fontId="0" fillId="0" borderId="0" xfId="0" applyNumberFormat="1"/>
    <xf numFmtId="3" fontId="2" fillId="0" borderId="0" xfId="0" applyNumberFormat="1" applyFont="1" applyAlignment="1">
      <alignment horizontal="center" vertical="center"/>
    </xf>
    <xf numFmtId="166" fontId="2" fillId="0" borderId="0" xfId="0" applyNumberFormat="1" applyFont="1" applyAlignment="1">
      <alignment horizontal="center" vertical="center"/>
    </xf>
    <xf numFmtId="0" fontId="3" fillId="0" borderId="0" xfId="0" applyFont="1"/>
    <xf numFmtId="0" fontId="4" fillId="0" borderId="0" xfId="0" applyFont="1"/>
    <xf numFmtId="167" fontId="5" fillId="3" borderId="0" xfId="0" applyNumberFormat="1" applyFont="1" applyFill="1"/>
    <xf numFmtId="0" fontId="5" fillId="3" borderId="0" xfId="0" applyFont="1" applyFill="1"/>
    <xf numFmtId="168" fontId="1" fillId="0" borderId="0" xfId="0" applyNumberFormat="1" applyFont="1" applyAlignment="1">
      <alignment horizontal="center" vertical="center"/>
    </xf>
    <xf numFmtId="167" fontId="2" fillId="2" borderId="0" xfId="0" applyNumberFormat="1" applyFont="1" applyFill="1" applyAlignment="1">
      <alignment horizontal="center" vertical="center"/>
    </xf>
    <xf numFmtId="0" fontId="5" fillId="0" borderId="0" xfId="0" applyFont="1" applyFill="1"/>
    <xf numFmtId="170" fontId="1" fillId="0" borderId="0" xfId="0" applyNumberFormat="1" applyFont="1" applyAlignment="1">
      <alignment horizontal="center" vertical="center"/>
    </xf>
    <xf numFmtId="14" fontId="1" fillId="0" borderId="0" xfId="0" applyNumberFormat="1" applyFont="1" applyAlignment="1">
      <alignment horizontal="center" vertical="center"/>
    </xf>
    <xf numFmtId="0" fontId="6" fillId="0" borderId="0" xfId="0" applyFont="1" applyAlignment="1">
      <alignment horizontal="center"/>
    </xf>
    <xf numFmtId="0" fontId="6" fillId="0" borderId="0" xfId="0" applyFont="1" applyFill="1"/>
    <xf numFmtId="14" fontId="1" fillId="0" borderId="0" xfId="0" applyNumberFormat="1" applyFont="1" applyAlignment="1">
      <alignment horizontal="center"/>
    </xf>
    <xf numFmtId="0" fontId="2" fillId="0" borderId="0" xfId="0" applyFont="1" applyFill="1" applyAlignment="1">
      <alignment horizontal="center" vertical="center"/>
    </xf>
    <xf numFmtId="3" fontId="2" fillId="0" borderId="0" xfId="0" applyNumberFormat="1" applyFont="1" applyFill="1" applyAlignment="1">
      <alignment horizontal="center" vertical="center"/>
    </xf>
    <xf numFmtId="166" fontId="2" fillId="0" borderId="0" xfId="0" applyNumberFormat="1" applyFont="1" applyFill="1" applyAlignment="1">
      <alignment horizontal="center" vertical="center"/>
    </xf>
    <xf numFmtId="167" fontId="2" fillId="0" borderId="0" xfId="0" applyNumberFormat="1" applyFont="1" applyFill="1" applyAlignment="1">
      <alignment horizontal="center" vertical="center"/>
    </xf>
    <xf numFmtId="167" fontId="1" fillId="0" borderId="0" xfId="0" applyNumberFormat="1" applyFont="1" applyFill="1" applyAlignment="1">
      <alignment horizontal="center" vertical="center"/>
    </xf>
    <xf numFmtId="168" fontId="1" fillId="0" borderId="0" xfId="0" applyNumberFormat="1" applyFont="1" applyFill="1" applyAlignment="1">
      <alignment horizontal="center" vertical="center"/>
    </xf>
    <xf numFmtId="169" fontId="1" fillId="0" borderId="0" xfId="0" applyNumberFormat="1" applyFont="1" applyFill="1" applyAlignment="1">
      <alignment horizontal="center" vertical="center"/>
    </xf>
    <xf numFmtId="167" fontId="5" fillId="0" borderId="0" xfId="0" applyNumberFormat="1" applyFont="1" applyFill="1"/>
    <xf numFmtId="0" fontId="0" fillId="0" borderId="0" xfId="0" applyFill="1"/>
    <xf numFmtId="0" fontId="7" fillId="0" borderId="0" xfId="0" applyFont="1"/>
    <xf numFmtId="0" fontId="9" fillId="0" borderId="0" xfId="0" applyFont="1"/>
    <xf numFmtId="0" fontId="10" fillId="0" borderId="0" xfId="0" applyFont="1"/>
    <xf numFmtId="0" fontId="11" fillId="4" borderId="0" xfId="0" applyFont="1" applyFill="1" applyAlignment="1">
      <alignment wrapText="1"/>
    </xf>
    <xf numFmtId="0" fontId="8" fillId="0" borderId="1" xfId="0" applyFont="1" applyBorder="1" applyAlignment="1">
      <alignment horizontal="center"/>
    </xf>
    <xf numFmtId="0" fontId="9" fillId="0" borderId="0" xfId="0" applyFont="1" applyAlignment="1">
      <alignment horizontal="center"/>
    </xf>
    <xf numFmtId="0" fontId="5" fillId="0" borderId="0" xfId="0" applyFont="1" applyAlignment="1">
      <alignment horizontal="center"/>
    </xf>
    <xf numFmtId="0" fontId="2" fillId="0" borderId="0" xfId="0" applyFont="1" applyFill="1" applyAlignment="1">
      <alignment horizontal="center" vertical="center" wrapText="1"/>
    </xf>
    <xf numFmtId="170" fontId="1" fillId="0" borderId="0" xfId="0" applyNumberFormat="1" applyFont="1" applyFill="1" applyAlignment="1">
      <alignment horizontal="center" vertical="center"/>
    </xf>
    <xf numFmtId="0" fontId="2" fillId="2" borderId="0" xfId="0" applyFont="1" applyFill="1" applyAlignment="1">
      <alignment horizontal="center" vertical="center"/>
    </xf>
    <xf numFmtId="169" fontId="1" fillId="0" borderId="0" xfId="0" applyNumberFormat="1" applyFont="1" applyAlignment="1">
      <alignment horizontal="center"/>
    </xf>
    <xf numFmtId="2" fontId="1" fillId="0" borderId="0" xfId="0" applyNumberFormat="1" applyFont="1" applyFill="1" applyAlignment="1">
      <alignment horizontal="center" vertical="center"/>
    </xf>
    <xf numFmtId="4" fontId="1" fillId="0" borderId="0" xfId="0" applyNumberFormat="1" applyFont="1" applyAlignment="1">
      <alignment horizontal="center" vertical="center"/>
    </xf>
    <xf numFmtId="166" fontId="1" fillId="0" borderId="0" xfId="0" applyNumberFormat="1" applyFont="1" applyAlignment="1">
      <alignment horizontal="center" vertical="center"/>
    </xf>
    <xf numFmtId="169" fontId="1" fillId="0" borderId="0" xfId="0" applyNumberFormat="1" applyFont="1" applyAlignment="1">
      <alignment horizontal="center" vertical="center"/>
    </xf>
    <xf numFmtId="2" fontId="1" fillId="0" borderId="0" xfId="0" applyNumberFormat="1" applyFont="1" applyAlignment="1">
      <alignment horizontal="center" vertical="center"/>
    </xf>
    <xf numFmtId="4" fontId="1" fillId="0" borderId="0" xfId="0" applyNumberFormat="1" applyFont="1" applyFill="1" applyAlignment="1">
      <alignment horizontal="center" vertical="center"/>
    </xf>
    <xf numFmtId="14" fontId="1" fillId="0" borderId="0" xfId="0" applyNumberFormat="1" applyFont="1" applyFill="1" applyAlignment="1">
      <alignment horizontal="center" vertical="center"/>
    </xf>
    <xf numFmtId="0" fontId="2" fillId="0" borderId="0" xfId="0" applyFont="1" applyAlignment="1">
      <alignment horizontal="center" vertical="center"/>
    </xf>
    <xf numFmtId="167" fontId="1" fillId="0" borderId="0" xfId="0" applyNumberFormat="1" applyFont="1" applyAlignment="1">
      <alignment horizontal="center" vertical="center"/>
    </xf>
    <xf numFmtId="166" fontId="1" fillId="0" borderId="0" xfId="0" applyNumberFormat="1" applyFont="1" applyFill="1" applyAlignment="1">
      <alignment horizontal="center" vertical="center"/>
    </xf>
    <xf numFmtId="171" fontId="1" fillId="0" borderId="0" xfId="0" applyNumberFormat="1" applyFont="1" applyAlignment="1">
      <alignment horizontal="center" vertical="center"/>
    </xf>
    <xf numFmtId="0" fontId="0" fillId="3" borderId="0" xfId="0" applyFill="1" applyAlignment="1">
      <alignment horizontal="center"/>
    </xf>
    <xf numFmtId="0" fontId="8" fillId="0" borderId="0" xfId="0" applyFont="1" applyAlignment="1">
      <alignment horizontal="center" vertical="center" wrapText="1"/>
    </xf>
    <xf numFmtId="0" fontId="8" fillId="0" borderId="0" xfId="0" applyFont="1" applyAlignment="1">
      <alignment horizontal="center"/>
    </xf>
    <xf numFmtId="0" fontId="5" fillId="3" borderId="0" xfId="0" applyFont="1" applyFill="1" applyAlignment="1">
      <alignment horizontal="center"/>
    </xf>
    <xf numFmtId="0" fontId="8" fillId="3" borderId="0" xfId="0" applyFont="1" applyFill="1" applyAlignment="1">
      <alignment horizontal="center"/>
    </xf>
    <xf numFmtId="0" fontId="12" fillId="0" borderId="0" xfId="0" applyFont="1" applyAlignment="1">
      <alignment wrapText="1"/>
    </xf>
    <xf numFmtId="0" fontId="12" fillId="0" borderId="0" xfId="0" applyFont="1"/>
    <xf numFmtId="0" fontId="8" fillId="0" borderId="0" xfId="0" applyFont="1" applyAlignment="1">
      <alignment wrapText="1"/>
    </xf>
    <xf numFmtId="0" fontId="12" fillId="0" borderId="0" xfId="0" applyFont="1" applyAlignment="1"/>
  </cellXfs>
  <cellStyles count="1">
    <cellStyle name="Normal" xfId="0" builtinId="0"/>
  </cellStyles>
  <dxfs count="0"/>
  <tableStyles count="0" defaultTableStyle="TableStyleMedium2" defaultPivotStyle="PivotStyleLight16"/>
  <colors>
    <mruColors>
      <color rgb="FF0033CC"/>
      <color rgb="FF000000"/>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12.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13.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14.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15.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16.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7.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18.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19.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1.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22.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23.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24.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25.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26.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27.xml.rels><?xml version="1.0" encoding="UTF-8" standalone="yes"?>
<Relationships xmlns="http://schemas.openxmlformats.org/package/2006/relationships"><Relationship Id="rId1" Type="http://schemas.openxmlformats.org/officeDocument/2006/relationships/chartUserShapes" Target="../drawings/drawing15.xml"/></Relationships>
</file>

<file path=xl/charts/_rels/chart28.xml.rels><?xml version="1.0" encoding="UTF-8" standalone="yes"?>
<Relationships xmlns="http://schemas.openxmlformats.org/package/2006/relationships"><Relationship Id="rId1" Type="http://schemas.openxmlformats.org/officeDocument/2006/relationships/chartUserShapes" Target="../drawings/drawing16.xml"/></Relationships>
</file>

<file path=xl/charts/_rels/chart29.xml.rels><?xml version="1.0" encoding="UTF-8" standalone="yes"?>
<Relationships xmlns="http://schemas.openxmlformats.org/package/2006/relationships"><Relationship Id="rId1" Type="http://schemas.openxmlformats.org/officeDocument/2006/relationships/chartUserShapes" Target="../drawings/drawing17.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30.xml.rels><?xml version="1.0" encoding="UTF-8" standalone="yes"?>
<Relationships xmlns="http://schemas.openxmlformats.org/package/2006/relationships"><Relationship Id="rId1" Type="http://schemas.openxmlformats.org/officeDocument/2006/relationships/chartUserShapes" Target="../drawings/drawing18.xml"/></Relationships>
</file>

<file path=xl/charts/_rels/chart31.xml.rels><?xml version="1.0" encoding="UTF-8" standalone="yes"?>
<Relationships xmlns="http://schemas.openxmlformats.org/package/2006/relationships"><Relationship Id="rId1" Type="http://schemas.openxmlformats.org/officeDocument/2006/relationships/chartUserShapes" Target="../drawings/drawing19.xml"/></Relationships>
</file>

<file path=xl/charts/_rels/chart32.xml.rels><?xml version="1.0" encoding="UTF-8" standalone="yes"?>
<Relationships xmlns="http://schemas.openxmlformats.org/package/2006/relationships"><Relationship Id="rId1" Type="http://schemas.openxmlformats.org/officeDocument/2006/relationships/chartUserShapes" Target="../drawings/drawing20.xml"/></Relationships>
</file>

<file path=xl/charts/_rels/chart33.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34.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35.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36.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37.xml.rels><?xml version="1.0" encoding="UTF-8" standalone="yes"?>
<Relationships xmlns="http://schemas.openxmlformats.org/package/2006/relationships"><Relationship Id="rId2" Type="http://schemas.microsoft.com/office/2011/relationships/chartColorStyle" Target="colors20.xml"/><Relationship Id="rId1" Type="http://schemas.microsoft.com/office/2011/relationships/chartStyle" Target="style20.xml"/></Relationships>
</file>

<file path=xl/charts/_rels/chart38.xml.rels><?xml version="1.0" encoding="UTF-8" standalone="yes"?>
<Relationships xmlns="http://schemas.openxmlformats.org/package/2006/relationships"><Relationship Id="rId1" Type="http://schemas.openxmlformats.org/officeDocument/2006/relationships/chartUserShapes" Target="../drawings/drawing22.xml"/></Relationships>
</file>

<file path=xl/charts/_rels/chart39.xml.rels><?xml version="1.0" encoding="UTF-8" standalone="yes"?>
<Relationships xmlns="http://schemas.openxmlformats.org/package/2006/relationships"><Relationship Id="rId1" Type="http://schemas.openxmlformats.org/officeDocument/2006/relationships/chartUserShapes" Target="../drawings/drawing2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40.xml.rels><?xml version="1.0" encoding="UTF-8" standalone="yes"?>
<Relationships xmlns="http://schemas.openxmlformats.org/package/2006/relationships"><Relationship Id="rId1" Type="http://schemas.openxmlformats.org/officeDocument/2006/relationships/chartUserShapes" Target="../drawings/drawing24.xml"/></Relationships>
</file>

<file path=xl/charts/_rels/chart41.xml.rels><?xml version="1.0" encoding="UTF-8" standalone="yes"?>
<Relationships xmlns="http://schemas.openxmlformats.org/package/2006/relationships"><Relationship Id="rId1" Type="http://schemas.openxmlformats.org/officeDocument/2006/relationships/chartUserShapes" Target="../drawings/drawing25.xml"/></Relationships>
</file>

<file path=xl/charts/_rels/chart42.xml.rels><?xml version="1.0" encoding="UTF-8" standalone="yes"?>
<Relationships xmlns="http://schemas.openxmlformats.org/package/2006/relationships"><Relationship Id="rId1" Type="http://schemas.openxmlformats.org/officeDocument/2006/relationships/chartUserShapes" Target="../drawings/drawing26.xml"/></Relationships>
</file>

<file path=xl/charts/_rels/chart43.xml.rels><?xml version="1.0" encoding="UTF-8" standalone="yes"?>
<Relationships xmlns="http://schemas.openxmlformats.org/package/2006/relationships"><Relationship Id="rId1" Type="http://schemas.openxmlformats.org/officeDocument/2006/relationships/chartUserShapes" Target="../drawings/drawing27.xml"/></Relationships>
</file>

<file path=xl/charts/_rels/chart44.xml.rels><?xml version="1.0" encoding="UTF-8" standalone="yes"?>
<Relationships xmlns="http://schemas.openxmlformats.org/package/2006/relationships"><Relationship Id="rId2" Type="http://schemas.microsoft.com/office/2011/relationships/chartColorStyle" Target="colors21.xml"/><Relationship Id="rId1" Type="http://schemas.microsoft.com/office/2011/relationships/chartStyle" Target="style21.xml"/></Relationships>
</file>

<file path=xl/charts/_rels/chart45.xml.rels><?xml version="1.0" encoding="UTF-8" standalone="yes"?>
<Relationships xmlns="http://schemas.openxmlformats.org/package/2006/relationships"><Relationship Id="rId2" Type="http://schemas.microsoft.com/office/2011/relationships/chartColorStyle" Target="colors22.xml"/><Relationship Id="rId1" Type="http://schemas.microsoft.com/office/2011/relationships/chartStyle" Target="style22.xml"/></Relationships>
</file>

<file path=xl/charts/_rels/chart46.xml.rels><?xml version="1.0" encoding="UTF-8" standalone="yes"?>
<Relationships xmlns="http://schemas.openxmlformats.org/package/2006/relationships"><Relationship Id="rId2" Type="http://schemas.microsoft.com/office/2011/relationships/chartColorStyle" Target="colors23.xml"/><Relationship Id="rId1" Type="http://schemas.microsoft.com/office/2011/relationships/chartStyle" Target="style23.xml"/></Relationships>
</file>

<file path=xl/charts/_rels/chart47.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48.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49.xml.rels><?xml version="1.0" encoding="UTF-8" standalone="yes"?>
<Relationships xmlns="http://schemas.openxmlformats.org/package/2006/relationships"><Relationship Id="rId3" Type="http://schemas.openxmlformats.org/officeDocument/2006/relationships/chartUserShapes" Target="../drawings/drawing29.xml"/><Relationship Id="rId2" Type="http://schemas.microsoft.com/office/2011/relationships/chartColorStyle" Target="colors26.xml"/><Relationship Id="rId1" Type="http://schemas.microsoft.com/office/2011/relationships/chartStyle" Target="style26.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50.xml.rels><?xml version="1.0" encoding="UTF-8" standalone="yes"?>
<Relationships xmlns="http://schemas.openxmlformats.org/package/2006/relationships"><Relationship Id="rId3" Type="http://schemas.openxmlformats.org/officeDocument/2006/relationships/chartUserShapes" Target="../drawings/drawing30.xml"/><Relationship Id="rId2" Type="http://schemas.microsoft.com/office/2011/relationships/chartColorStyle" Target="colors27.xml"/><Relationship Id="rId1" Type="http://schemas.microsoft.com/office/2011/relationships/chartStyle" Target="style27.xml"/></Relationships>
</file>

<file path=xl/charts/_rels/chart51.xml.rels><?xml version="1.0" encoding="UTF-8" standalone="yes"?>
<Relationships xmlns="http://schemas.openxmlformats.org/package/2006/relationships"><Relationship Id="rId3" Type="http://schemas.openxmlformats.org/officeDocument/2006/relationships/chartUserShapes" Target="../drawings/drawing31.xml"/><Relationship Id="rId2" Type="http://schemas.microsoft.com/office/2011/relationships/chartColorStyle" Target="colors28.xml"/><Relationship Id="rId1" Type="http://schemas.microsoft.com/office/2011/relationships/chartStyle" Target="style28.xml"/></Relationships>
</file>

<file path=xl/charts/_rels/chart52.xml.rels><?xml version="1.0" encoding="UTF-8" standalone="yes"?>
<Relationships xmlns="http://schemas.openxmlformats.org/package/2006/relationships"><Relationship Id="rId3" Type="http://schemas.openxmlformats.org/officeDocument/2006/relationships/chartUserShapes" Target="../drawings/drawing32.xml"/><Relationship Id="rId2" Type="http://schemas.microsoft.com/office/2011/relationships/chartColorStyle" Target="colors29.xml"/><Relationship Id="rId1" Type="http://schemas.microsoft.com/office/2011/relationships/chartStyle" Target="style29.xml"/></Relationships>
</file>

<file path=xl/charts/_rels/chart53.xml.rels><?xml version="1.0" encoding="UTF-8" standalone="yes"?>
<Relationships xmlns="http://schemas.openxmlformats.org/package/2006/relationships"><Relationship Id="rId3" Type="http://schemas.openxmlformats.org/officeDocument/2006/relationships/chartUserShapes" Target="../drawings/drawing33.xml"/><Relationship Id="rId2" Type="http://schemas.microsoft.com/office/2011/relationships/chartColorStyle" Target="colors30.xml"/><Relationship Id="rId1" Type="http://schemas.microsoft.com/office/2011/relationships/chartStyle" Target="style30.xml"/></Relationships>
</file>

<file path=xl/charts/_rels/chart54.xml.rels><?xml version="1.0" encoding="UTF-8" standalone="yes"?>
<Relationships xmlns="http://schemas.openxmlformats.org/package/2006/relationships"><Relationship Id="rId1" Type="http://schemas.openxmlformats.org/officeDocument/2006/relationships/chartUserShapes" Target="../drawings/drawing34.xml"/></Relationships>
</file>

<file path=xl/charts/_rels/chart55.xml.rels><?xml version="1.0" encoding="UTF-8" standalone="yes"?>
<Relationships xmlns="http://schemas.openxmlformats.org/package/2006/relationships"><Relationship Id="rId2" Type="http://schemas.microsoft.com/office/2011/relationships/chartColorStyle" Target="colors31.xml"/><Relationship Id="rId1" Type="http://schemas.microsoft.com/office/2011/relationships/chartStyle" Target="style31.xml"/></Relationships>
</file>

<file path=xl/charts/_rels/chart56.xml.rels><?xml version="1.0" encoding="UTF-8" standalone="yes"?>
<Relationships xmlns="http://schemas.openxmlformats.org/package/2006/relationships"><Relationship Id="rId2" Type="http://schemas.microsoft.com/office/2011/relationships/chartColorStyle" Target="colors32.xml"/><Relationship Id="rId1" Type="http://schemas.microsoft.com/office/2011/relationships/chartStyle" Target="style32.xml"/></Relationships>
</file>

<file path=xl/charts/_rels/chart57.xml.rels><?xml version="1.0" encoding="UTF-8" standalone="yes"?>
<Relationships xmlns="http://schemas.openxmlformats.org/package/2006/relationships"><Relationship Id="rId2" Type="http://schemas.microsoft.com/office/2011/relationships/chartColorStyle" Target="colors33.xml"/><Relationship Id="rId1" Type="http://schemas.microsoft.com/office/2011/relationships/chartStyle" Target="style33.xml"/></Relationships>
</file>

<file path=xl/charts/_rels/chart58.xml.rels><?xml version="1.0" encoding="UTF-8" standalone="yes"?>
<Relationships xmlns="http://schemas.openxmlformats.org/package/2006/relationships"><Relationship Id="rId2" Type="http://schemas.microsoft.com/office/2011/relationships/chartColorStyle" Target="colors34.xml"/><Relationship Id="rId1" Type="http://schemas.microsoft.com/office/2011/relationships/chartStyle" Target="style34.xml"/></Relationships>
</file>

<file path=xl/charts/_rels/chart59.xml.rels><?xml version="1.0" encoding="UTF-8" standalone="yes"?>
<Relationships xmlns="http://schemas.openxmlformats.org/package/2006/relationships"><Relationship Id="rId2" Type="http://schemas.microsoft.com/office/2011/relationships/chartColorStyle" Target="colors35.xml"/><Relationship Id="rId1" Type="http://schemas.microsoft.com/office/2011/relationships/chartStyle" Target="style35.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60.xml.rels><?xml version="1.0" encoding="UTF-8" standalone="yes"?>
<Relationships xmlns="http://schemas.openxmlformats.org/package/2006/relationships"><Relationship Id="rId3" Type="http://schemas.openxmlformats.org/officeDocument/2006/relationships/chartUserShapes" Target="../drawings/drawing36.xml"/><Relationship Id="rId2" Type="http://schemas.microsoft.com/office/2011/relationships/chartColorStyle" Target="colors36.xml"/><Relationship Id="rId1" Type="http://schemas.microsoft.com/office/2011/relationships/chartStyle" Target="style36.xml"/></Relationships>
</file>

<file path=xl/charts/_rels/chart61.xml.rels><?xml version="1.0" encoding="UTF-8" standalone="yes"?>
<Relationships xmlns="http://schemas.openxmlformats.org/package/2006/relationships"><Relationship Id="rId3" Type="http://schemas.openxmlformats.org/officeDocument/2006/relationships/chartUserShapes" Target="../drawings/drawing37.xml"/><Relationship Id="rId2" Type="http://schemas.microsoft.com/office/2011/relationships/chartColorStyle" Target="colors37.xml"/><Relationship Id="rId1" Type="http://schemas.microsoft.com/office/2011/relationships/chartStyle" Target="style37.xml"/></Relationships>
</file>

<file path=xl/charts/_rels/chart62.xml.rels><?xml version="1.0" encoding="UTF-8" standalone="yes"?>
<Relationships xmlns="http://schemas.openxmlformats.org/package/2006/relationships"><Relationship Id="rId3" Type="http://schemas.openxmlformats.org/officeDocument/2006/relationships/chartUserShapes" Target="../drawings/drawing38.xml"/><Relationship Id="rId2" Type="http://schemas.microsoft.com/office/2011/relationships/chartColorStyle" Target="colors38.xml"/><Relationship Id="rId1" Type="http://schemas.microsoft.com/office/2011/relationships/chartStyle" Target="style38.xml"/></Relationships>
</file>

<file path=xl/charts/_rels/chart63.xml.rels><?xml version="1.0" encoding="UTF-8" standalone="yes"?>
<Relationships xmlns="http://schemas.openxmlformats.org/package/2006/relationships"><Relationship Id="rId3" Type="http://schemas.openxmlformats.org/officeDocument/2006/relationships/chartUserShapes" Target="../drawings/drawing39.xml"/><Relationship Id="rId2" Type="http://schemas.microsoft.com/office/2011/relationships/chartColorStyle" Target="colors39.xml"/><Relationship Id="rId1" Type="http://schemas.microsoft.com/office/2011/relationships/chartStyle" Target="style39.xml"/></Relationships>
</file>

<file path=xl/charts/_rels/chart64.xml.rels><?xml version="1.0" encoding="UTF-8" standalone="yes"?>
<Relationships xmlns="http://schemas.openxmlformats.org/package/2006/relationships"><Relationship Id="rId3" Type="http://schemas.openxmlformats.org/officeDocument/2006/relationships/chartUserShapes" Target="../drawings/drawing40.xml"/><Relationship Id="rId2" Type="http://schemas.microsoft.com/office/2011/relationships/chartColorStyle" Target="colors40.xml"/><Relationship Id="rId1" Type="http://schemas.microsoft.com/office/2011/relationships/chartStyle" Target="style40.xml"/></Relationships>
</file>

<file path=xl/charts/_rels/chart65.xml.rels><?xml version="1.0" encoding="UTF-8" standalone="yes"?>
<Relationships xmlns="http://schemas.openxmlformats.org/package/2006/relationships"><Relationship Id="rId1" Type="http://schemas.openxmlformats.org/officeDocument/2006/relationships/chartUserShapes" Target="../drawings/drawing41.xml"/></Relationships>
</file>

<file path=xl/charts/_rels/chart66.xml.rels><?xml version="1.0" encoding="UTF-8" standalone="yes"?>
<Relationships xmlns="http://schemas.openxmlformats.org/package/2006/relationships"><Relationship Id="rId2" Type="http://schemas.microsoft.com/office/2011/relationships/chartColorStyle" Target="colors41.xml"/><Relationship Id="rId1" Type="http://schemas.microsoft.com/office/2011/relationships/chartStyle" Target="style41.xml"/></Relationships>
</file>

<file path=xl/charts/_rels/chart67.xml.rels><?xml version="1.0" encoding="UTF-8" standalone="yes"?>
<Relationships xmlns="http://schemas.openxmlformats.org/package/2006/relationships"><Relationship Id="rId2" Type="http://schemas.microsoft.com/office/2011/relationships/chartColorStyle" Target="colors42.xml"/><Relationship Id="rId1" Type="http://schemas.microsoft.com/office/2011/relationships/chartStyle" Target="style42.xml"/></Relationships>
</file>

<file path=xl/charts/_rels/chart68.xml.rels><?xml version="1.0" encoding="UTF-8" standalone="yes"?>
<Relationships xmlns="http://schemas.openxmlformats.org/package/2006/relationships"><Relationship Id="rId2" Type="http://schemas.microsoft.com/office/2011/relationships/chartColorStyle" Target="colors43.xml"/><Relationship Id="rId1" Type="http://schemas.microsoft.com/office/2011/relationships/chartStyle" Target="style43.xml"/></Relationships>
</file>

<file path=xl/charts/_rels/chart69.xml.rels><?xml version="1.0" encoding="UTF-8" standalone="yes"?>
<Relationships xmlns="http://schemas.openxmlformats.org/package/2006/relationships"><Relationship Id="rId2" Type="http://schemas.microsoft.com/office/2011/relationships/chartColorStyle" Target="colors44.xml"/><Relationship Id="rId1" Type="http://schemas.microsoft.com/office/2011/relationships/chartStyle" Target="style44.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70.xml.rels><?xml version="1.0" encoding="UTF-8" standalone="yes"?>
<Relationships xmlns="http://schemas.openxmlformats.org/package/2006/relationships"><Relationship Id="rId2" Type="http://schemas.microsoft.com/office/2011/relationships/chartColorStyle" Target="colors45.xml"/><Relationship Id="rId1" Type="http://schemas.microsoft.com/office/2011/relationships/chartStyle" Target="style45.xml"/></Relationships>
</file>

<file path=xl/charts/_rels/chart71.xml.rels><?xml version="1.0" encoding="UTF-8" standalone="yes"?>
<Relationships xmlns="http://schemas.openxmlformats.org/package/2006/relationships"><Relationship Id="rId3" Type="http://schemas.openxmlformats.org/officeDocument/2006/relationships/chartUserShapes" Target="../drawings/drawing43.xml"/><Relationship Id="rId2" Type="http://schemas.microsoft.com/office/2011/relationships/chartColorStyle" Target="colors46.xml"/><Relationship Id="rId1" Type="http://schemas.microsoft.com/office/2011/relationships/chartStyle" Target="style46.xml"/></Relationships>
</file>

<file path=xl/charts/_rels/chart72.xml.rels><?xml version="1.0" encoding="UTF-8" standalone="yes"?>
<Relationships xmlns="http://schemas.openxmlformats.org/package/2006/relationships"><Relationship Id="rId3" Type="http://schemas.openxmlformats.org/officeDocument/2006/relationships/chartUserShapes" Target="../drawings/drawing44.xml"/><Relationship Id="rId2" Type="http://schemas.microsoft.com/office/2011/relationships/chartColorStyle" Target="colors47.xml"/><Relationship Id="rId1" Type="http://schemas.microsoft.com/office/2011/relationships/chartStyle" Target="style47.xml"/></Relationships>
</file>

<file path=xl/charts/_rels/chart73.xml.rels><?xml version="1.0" encoding="UTF-8" standalone="yes"?>
<Relationships xmlns="http://schemas.openxmlformats.org/package/2006/relationships"><Relationship Id="rId3" Type="http://schemas.openxmlformats.org/officeDocument/2006/relationships/chartUserShapes" Target="../drawings/drawing45.xml"/><Relationship Id="rId2" Type="http://schemas.microsoft.com/office/2011/relationships/chartColorStyle" Target="colors48.xml"/><Relationship Id="rId1" Type="http://schemas.microsoft.com/office/2011/relationships/chartStyle" Target="style48.xml"/></Relationships>
</file>

<file path=xl/charts/_rels/chart74.xml.rels><?xml version="1.0" encoding="UTF-8" standalone="yes"?>
<Relationships xmlns="http://schemas.openxmlformats.org/package/2006/relationships"><Relationship Id="rId3" Type="http://schemas.openxmlformats.org/officeDocument/2006/relationships/chartUserShapes" Target="../drawings/drawing46.xml"/><Relationship Id="rId2" Type="http://schemas.microsoft.com/office/2011/relationships/chartColorStyle" Target="colors49.xml"/><Relationship Id="rId1" Type="http://schemas.microsoft.com/office/2011/relationships/chartStyle" Target="style49.xml"/></Relationships>
</file>

<file path=xl/charts/_rels/chart75.xml.rels><?xml version="1.0" encoding="UTF-8" standalone="yes"?>
<Relationships xmlns="http://schemas.openxmlformats.org/package/2006/relationships"><Relationship Id="rId3" Type="http://schemas.openxmlformats.org/officeDocument/2006/relationships/chartUserShapes" Target="../drawings/drawing47.xml"/><Relationship Id="rId2" Type="http://schemas.microsoft.com/office/2011/relationships/chartColorStyle" Target="colors50.xml"/><Relationship Id="rId1" Type="http://schemas.microsoft.com/office/2011/relationships/chartStyle" Target="style50.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'Silverton A72'!$A$1</c:f>
          <c:strCache>
            <c:ptCount val="1"/>
            <c:pt idx="0">
              <c:v>Animas at Silverton (A72)</c:v>
            </c:pt>
          </c:strCache>
        </c:strRef>
      </c:tx>
      <c:layout>
        <c:manualLayout>
          <c:xMode val="edge"/>
          <c:yMode val="edge"/>
          <c:x val="0.32841457012995334"/>
          <c:y val="3.0888026714494917E-2"/>
        </c:manualLayout>
      </c:layout>
      <c:overlay val="0"/>
      <c:spPr>
        <a:noFill/>
        <a:ln>
          <a:noFill/>
        </a:ln>
        <a:effectLst/>
      </c:spPr>
      <c:txPr>
        <a:bodyPr rot="0" spcFirstLastPara="1" vertOverflow="ellipsis" vert="horz" wrap="square" anchor="ctr" anchorCtr="1"/>
        <a:lstStyle/>
        <a:p>
          <a:pPr>
            <a:defRPr sz="1300" b="1" i="0" u="none" strike="noStrike" kern="1200" spc="0" baseline="0">
              <a:solidFill>
                <a:sysClr val="windowText" lastClr="000000"/>
              </a:solidFill>
              <a:latin typeface="+mn-lt"/>
              <a:ea typeface="+mn-ea"/>
              <a:cs typeface="+mn-cs"/>
            </a:defRPr>
          </a:pPr>
          <a:endParaRPr lang="en-US"/>
        </a:p>
      </c:txPr>
    </c:title>
    <c:autoTitleDeleted val="0"/>
    <c:plotArea>
      <c:layout/>
      <c:scatterChart>
        <c:scatterStyle val="lineMarker"/>
        <c:varyColors val="0"/>
        <c:ser>
          <c:idx val="2"/>
          <c:order val="0"/>
          <c:tx>
            <c:strRef>
              <c:f>'Silverton A72'!$C$5</c:f>
              <c:strCache>
                <c:ptCount val="1"/>
                <c:pt idx="0">
                  <c:v>GKM Plume</c:v>
                </c:pt>
              </c:strCache>
            </c:strRef>
          </c:tx>
          <c:spPr>
            <a:ln w="25400" cap="rnd">
              <a:noFill/>
              <a:round/>
            </a:ln>
            <a:effectLst/>
          </c:spPr>
          <c:marker>
            <c:symbol val="triangle"/>
            <c:size val="8"/>
            <c:spPr>
              <a:solidFill>
                <a:schemeClr val="accent4">
                  <a:lumMod val="60000"/>
                  <a:lumOff val="40000"/>
                </a:schemeClr>
              </a:solidFill>
              <a:ln w="9525">
                <a:solidFill>
                  <a:schemeClr val="tx1">
                    <a:lumMod val="75000"/>
                    <a:lumOff val="25000"/>
                  </a:schemeClr>
                </a:solidFill>
              </a:ln>
              <a:effectLst/>
            </c:spPr>
          </c:marker>
          <c:xVal>
            <c:numRef>
              <c:f>'Silverton A72'!$E$5:$E$10</c:f>
              <c:numCache>
                <c:formatCode>#,##0.00</c:formatCode>
                <c:ptCount val="6"/>
                <c:pt idx="0">
                  <c:v>126</c:v>
                </c:pt>
                <c:pt idx="1">
                  <c:v>12.8</c:v>
                </c:pt>
                <c:pt idx="2">
                  <c:v>4.47</c:v>
                </c:pt>
                <c:pt idx="3">
                  <c:v>2.78</c:v>
                </c:pt>
                <c:pt idx="4">
                  <c:v>7.14</c:v>
                </c:pt>
                <c:pt idx="5">
                  <c:v>2.2999999999999998</c:v>
                </c:pt>
              </c:numCache>
            </c:numRef>
          </c:xVal>
          <c:yVal>
            <c:numRef>
              <c:f>'Silverton A72'!$P$5:$P$10</c:f>
              <c:numCache>
                <c:formatCode>#,##0.000</c:formatCode>
                <c:ptCount val="6"/>
                <c:pt idx="0">
                  <c:v>25.6</c:v>
                </c:pt>
                <c:pt idx="1">
                  <c:v>1.39</c:v>
                </c:pt>
                <c:pt idx="2">
                  <c:v>0.30099999999999999</c:v>
                </c:pt>
                <c:pt idx="3">
                  <c:v>8.8300000000000003E-2</c:v>
                </c:pt>
                <c:pt idx="4">
                  <c:v>0.29099999999999998</c:v>
                </c:pt>
                <c:pt idx="5">
                  <c:v>4.9000000000000002E-2</c:v>
                </c:pt>
              </c:numCache>
            </c:numRef>
          </c:yVal>
          <c:smooth val="0"/>
          <c:extLst>
            <c:ext xmlns:c16="http://schemas.microsoft.com/office/drawing/2014/chart" uri="{C3380CC4-5D6E-409C-BE32-E72D297353CC}">
              <c16:uniqueId val="{00000000-00AA-4633-A6D9-2A3F34759743}"/>
            </c:ext>
          </c:extLst>
        </c:ser>
        <c:ser>
          <c:idx val="0"/>
          <c:order val="1"/>
          <c:tx>
            <c:strRef>
              <c:f>'Silverton A72'!$C$22</c:f>
              <c:strCache>
                <c:ptCount val="1"/>
                <c:pt idx="0">
                  <c:v>Post</c:v>
                </c:pt>
              </c:strCache>
            </c:strRef>
          </c:tx>
          <c:spPr>
            <a:ln w="19050" cap="rnd">
              <a:noFill/>
              <a:round/>
            </a:ln>
            <a:effectLst/>
          </c:spPr>
          <c:marker>
            <c:symbol val="circle"/>
            <c:size val="7"/>
            <c:spPr>
              <a:solidFill>
                <a:schemeClr val="tx2">
                  <a:lumMod val="20000"/>
                  <a:lumOff val="80000"/>
                </a:schemeClr>
              </a:solidFill>
              <a:ln w="9525">
                <a:solidFill>
                  <a:schemeClr val="tx1">
                    <a:lumMod val="75000"/>
                    <a:lumOff val="25000"/>
                  </a:schemeClr>
                </a:solidFill>
              </a:ln>
              <a:effectLst/>
            </c:spPr>
          </c:marker>
          <c:xVal>
            <c:numRef>
              <c:f>'Silverton A72'!$E$11:$E$38</c:f>
              <c:numCache>
                <c:formatCode>#,##0.00</c:formatCode>
                <c:ptCount val="28"/>
                <c:pt idx="0">
                  <c:v>0.80600000000000005</c:v>
                </c:pt>
                <c:pt idx="1">
                  <c:v>0.97099999999999997</c:v>
                </c:pt>
                <c:pt idx="2">
                  <c:v>2.2000000000000002</c:v>
                </c:pt>
                <c:pt idx="3">
                  <c:v>2.0299999999999998</c:v>
                </c:pt>
                <c:pt idx="4">
                  <c:v>1.52</c:v>
                </c:pt>
                <c:pt idx="5">
                  <c:v>1.58</c:v>
                </c:pt>
                <c:pt idx="6">
                  <c:v>1.7</c:v>
                </c:pt>
                <c:pt idx="7">
                  <c:v>1.7</c:v>
                </c:pt>
                <c:pt idx="8">
                  <c:v>0.68</c:v>
                </c:pt>
                <c:pt idx="9">
                  <c:v>1.7</c:v>
                </c:pt>
                <c:pt idx="10">
                  <c:v>1.7</c:v>
                </c:pt>
                <c:pt idx="11">
                  <c:v>1.7</c:v>
                </c:pt>
                <c:pt idx="12">
                  <c:v>1.8</c:v>
                </c:pt>
                <c:pt idx="13">
                  <c:v>2</c:v>
                </c:pt>
                <c:pt idx="14">
                  <c:v>2.2789999999999999</c:v>
                </c:pt>
                <c:pt idx="15">
                  <c:v>2.2130000000000001</c:v>
                </c:pt>
                <c:pt idx="16">
                  <c:v>2.1</c:v>
                </c:pt>
                <c:pt idx="17">
                  <c:v>2.2000000000000002</c:v>
                </c:pt>
                <c:pt idx="18">
                  <c:v>2.2999999999999998</c:v>
                </c:pt>
                <c:pt idx="19">
                  <c:v>2.7</c:v>
                </c:pt>
                <c:pt idx="20">
                  <c:v>2.4</c:v>
                </c:pt>
                <c:pt idx="21">
                  <c:v>2.2999999999999998</c:v>
                </c:pt>
                <c:pt idx="22">
                  <c:v>2.7</c:v>
                </c:pt>
                <c:pt idx="23">
                  <c:v>2.4</c:v>
                </c:pt>
                <c:pt idx="24">
                  <c:v>2.5</c:v>
                </c:pt>
                <c:pt idx="25">
                  <c:v>2.8439999999999999</c:v>
                </c:pt>
                <c:pt idx="26">
                  <c:v>2.3559999999999999</c:v>
                </c:pt>
                <c:pt idx="27">
                  <c:v>1.9</c:v>
                </c:pt>
              </c:numCache>
            </c:numRef>
          </c:xVal>
          <c:yVal>
            <c:numRef>
              <c:f>'Silverton A72'!$P$11:$P$38</c:f>
              <c:numCache>
                <c:formatCode>#,##0.000</c:formatCode>
                <c:ptCount val="28"/>
                <c:pt idx="0">
                  <c:v>8.0000000000000002E-3</c:v>
                </c:pt>
                <c:pt idx="1">
                  <c:v>1.35E-2</c:v>
                </c:pt>
                <c:pt idx="2">
                  <c:v>4.8000000000000001E-2</c:v>
                </c:pt>
                <c:pt idx="3">
                  <c:v>4.1399999999999999E-2</c:v>
                </c:pt>
                <c:pt idx="4">
                  <c:v>1.8699999999999998E-2</c:v>
                </c:pt>
                <c:pt idx="5">
                  <c:v>1.1599999999999999E-2</c:v>
                </c:pt>
                <c:pt idx="6">
                  <c:v>1.2999999999999999E-2</c:v>
                </c:pt>
                <c:pt idx="7">
                  <c:v>1.2999999999999999E-2</c:v>
                </c:pt>
                <c:pt idx="8">
                  <c:v>4.9000000000000007E-3</c:v>
                </c:pt>
                <c:pt idx="9">
                  <c:v>5.1999999999999998E-3</c:v>
                </c:pt>
                <c:pt idx="10">
                  <c:v>4.9000000000000007E-3</c:v>
                </c:pt>
                <c:pt idx="11">
                  <c:v>5.1999999999999998E-3</c:v>
                </c:pt>
                <c:pt idx="12">
                  <c:v>1.2E-2</c:v>
                </c:pt>
                <c:pt idx="13">
                  <c:v>6.9000000000000008E-3</c:v>
                </c:pt>
                <c:pt idx="14">
                  <c:v>1.0199999999999999E-2</c:v>
                </c:pt>
                <c:pt idx="15">
                  <c:v>1.03E-2</c:v>
                </c:pt>
                <c:pt idx="16">
                  <c:v>5.1999999999999998E-3</c:v>
                </c:pt>
                <c:pt idx="17">
                  <c:v>5.7999999999999996E-3</c:v>
                </c:pt>
                <c:pt idx="18">
                  <c:v>5.0999999999999995E-3</c:v>
                </c:pt>
                <c:pt idx="19">
                  <c:v>2.7E-2</c:v>
                </c:pt>
                <c:pt idx="20">
                  <c:v>2.5000000000000001E-2</c:v>
                </c:pt>
                <c:pt idx="21">
                  <c:v>5.7000000000000002E-3</c:v>
                </c:pt>
                <c:pt idx="22">
                  <c:v>7.4999999999999997E-3</c:v>
                </c:pt>
                <c:pt idx="23">
                  <c:v>5.1999999999999998E-3</c:v>
                </c:pt>
                <c:pt idx="24">
                  <c:v>5.4999999999999997E-3</c:v>
                </c:pt>
                <c:pt idx="25">
                  <c:v>6.6E-3</c:v>
                </c:pt>
                <c:pt idx="26">
                  <c:v>8.6999999999999994E-3</c:v>
                </c:pt>
                <c:pt idx="27">
                  <c:v>4.7999999999999996E-3</c:v>
                </c:pt>
              </c:numCache>
            </c:numRef>
          </c:yVal>
          <c:smooth val="0"/>
          <c:extLst>
            <c:ext xmlns:c16="http://schemas.microsoft.com/office/drawing/2014/chart" uri="{C3380CC4-5D6E-409C-BE32-E72D297353CC}">
              <c16:uniqueId val="{00000001-00AA-4633-A6D9-2A3F34759743}"/>
            </c:ext>
          </c:extLst>
        </c:ser>
        <c:ser>
          <c:idx val="1"/>
          <c:order val="2"/>
          <c:tx>
            <c:strRef>
              <c:f>'Silverton A72'!$C$44</c:f>
              <c:strCache>
                <c:ptCount val="1"/>
                <c:pt idx="0">
                  <c:v>2016 Snowmelt</c:v>
                </c:pt>
              </c:strCache>
            </c:strRef>
          </c:tx>
          <c:spPr>
            <a:ln w="25400" cap="rnd">
              <a:noFill/>
              <a:round/>
            </a:ln>
            <a:effectLst/>
          </c:spPr>
          <c:marker>
            <c:symbol val="square"/>
            <c:size val="6"/>
            <c:spPr>
              <a:solidFill>
                <a:schemeClr val="accent1">
                  <a:lumMod val="75000"/>
                </a:schemeClr>
              </a:solidFill>
              <a:ln w="9525">
                <a:solidFill>
                  <a:schemeClr val="tx2">
                    <a:lumMod val="50000"/>
                  </a:schemeClr>
                </a:solidFill>
              </a:ln>
              <a:effectLst/>
            </c:spPr>
          </c:marker>
          <c:xVal>
            <c:numRef>
              <c:f>'Silverton A72'!$E$39:$E$51</c:f>
              <c:numCache>
                <c:formatCode>#,##0.00</c:formatCode>
                <c:ptCount val="13"/>
                <c:pt idx="0">
                  <c:v>2.2000000000000002</c:v>
                </c:pt>
                <c:pt idx="1">
                  <c:v>1.28</c:v>
                </c:pt>
                <c:pt idx="2">
                  <c:v>1.9</c:v>
                </c:pt>
                <c:pt idx="3">
                  <c:v>1.1000000000000001</c:v>
                </c:pt>
                <c:pt idx="4">
                  <c:v>1.1000000000000001</c:v>
                </c:pt>
                <c:pt idx="5">
                  <c:v>1.3</c:v>
                </c:pt>
                <c:pt idx="6">
                  <c:v>1.2</c:v>
                </c:pt>
                <c:pt idx="7">
                  <c:v>2.6</c:v>
                </c:pt>
                <c:pt idx="8">
                  <c:v>1.1000000000000001</c:v>
                </c:pt>
                <c:pt idx="9">
                  <c:v>1.4</c:v>
                </c:pt>
                <c:pt idx="10">
                  <c:v>0.45</c:v>
                </c:pt>
                <c:pt idx="11">
                  <c:v>0.41</c:v>
                </c:pt>
                <c:pt idx="12">
                  <c:v>0.56000000000000005</c:v>
                </c:pt>
              </c:numCache>
            </c:numRef>
          </c:xVal>
          <c:yVal>
            <c:numRef>
              <c:f>'Silverton A72'!$P$39:$P$51</c:f>
              <c:numCache>
                <c:formatCode>#,##0.000</c:formatCode>
                <c:ptCount val="13"/>
                <c:pt idx="0">
                  <c:v>1.0999999999999999E-2</c:v>
                </c:pt>
                <c:pt idx="2">
                  <c:v>7.7999999999999996E-3</c:v>
                </c:pt>
                <c:pt idx="3">
                  <c:v>5.5999999999999999E-3</c:v>
                </c:pt>
                <c:pt idx="4">
                  <c:v>2.8E-3</c:v>
                </c:pt>
                <c:pt idx="5">
                  <c:v>1.6E-2</c:v>
                </c:pt>
                <c:pt idx="6">
                  <c:v>0.02</c:v>
                </c:pt>
                <c:pt idx="7">
                  <c:v>0.06</c:v>
                </c:pt>
                <c:pt idx="8">
                  <c:v>3.2000000000000001E-2</c:v>
                </c:pt>
                <c:pt idx="9">
                  <c:v>6.1999999999999998E-3</c:v>
                </c:pt>
                <c:pt idx="10">
                  <c:v>1.2E-2</c:v>
                </c:pt>
                <c:pt idx="11">
                  <c:v>6.6E-3</c:v>
                </c:pt>
                <c:pt idx="12">
                  <c:v>4.0000000000000001E-3</c:v>
                </c:pt>
              </c:numCache>
            </c:numRef>
          </c:yVal>
          <c:smooth val="0"/>
          <c:extLst>
            <c:ext xmlns:c16="http://schemas.microsoft.com/office/drawing/2014/chart" uri="{C3380CC4-5D6E-409C-BE32-E72D297353CC}">
              <c16:uniqueId val="{00000002-00AA-4633-A6D9-2A3F34759743}"/>
            </c:ext>
          </c:extLst>
        </c:ser>
        <c:dLbls>
          <c:showLegendKey val="0"/>
          <c:showVal val="0"/>
          <c:showCatName val="0"/>
          <c:showSerName val="0"/>
          <c:showPercent val="0"/>
          <c:showBubbleSize val="0"/>
        </c:dLbls>
        <c:axId val="534451856"/>
        <c:axId val="534452248"/>
      </c:scatterChart>
      <c:valAx>
        <c:axId val="534451856"/>
        <c:scaling>
          <c:logBase val="10"/>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r>
                  <a:rPr lang="en-US" sz="1300"/>
                  <a:t>Aluminum Concentration (mg/L)</a:t>
                </a:r>
              </a:p>
            </c:rich>
          </c:tx>
          <c:overlay val="0"/>
          <c:spPr>
            <a:noFill/>
            <a:ln>
              <a:noFill/>
            </a:ln>
            <a:effectLst/>
          </c:spPr>
          <c:txPr>
            <a:bodyPr rot="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endParaRPr lang="en-US"/>
            </a:p>
          </c:txPr>
        </c:title>
        <c:numFmt formatCode="#,##0.0" sourceLinked="0"/>
        <c:majorTickMark val="out"/>
        <c:minorTickMark val="out"/>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534452248"/>
        <c:crossesAt val="1.0000000000000003E-4"/>
        <c:crossBetween val="midCat"/>
      </c:valAx>
      <c:valAx>
        <c:axId val="534452248"/>
        <c:scaling>
          <c:logBase val="10"/>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r>
                  <a:rPr lang="en-US" sz="1300"/>
                  <a:t>Lead Concentation (mg/L)</a:t>
                </a:r>
              </a:p>
            </c:rich>
          </c:tx>
          <c:overlay val="0"/>
          <c:spPr>
            <a:noFill/>
            <a:ln>
              <a:noFill/>
            </a:ln>
            <a:effectLst/>
          </c:spPr>
          <c:txPr>
            <a:bodyPr rot="-540000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endParaRPr lang="en-US"/>
            </a:p>
          </c:txPr>
        </c:title>
        <c:numFmt formatCode="#,##0.000" sourceLinked="0"/>
        <c:majorTickMark val="out"/>
        <c:minorTickMark val="out"/>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534451856"/>
        <c:crossesAt val="1.0000000000000002E-2"/>
        <c:crossBetween val="midCat"/>
      </c:valAx>
      <c:spPr>
        <a:noFill/>
        <a:ln>
          <a:solidFill>
            <a:schemeClr val="tx1">
              <a:lumMod val="50000"/>
              <a:lumOff val="50000"/>
            </a:schemeClr>
          </a:solidFill>
        </a:ln>
        <a:effectLst/>
      </c:spPr>
    </c:plotArea>
    <c:legend>
      <c:legendPos val="t"/>
      <c:layout>
        <c:manualLayout>
          <c:xMode val="edge"/>
          <c:yMode val="edge"/>
          <c:x val="0.2085164842199603"/>
          <c:y val="0.11522963477813453"/>
          <c:w val="0.79148351578003973"/>
          <c:h val="7.4592234180571093E-2"/>
        </c:manualLayout>
      </c:layout>
      <c:overlay val="0"/>
      <c:spPr>
        <a:noFill/>
        <a:ln>
          <a:noFill/>
        </a:ln>
        <a:effectLst/>
      </c:spPr>
      <c:txPr>
        <a:bodyPr rot="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200" b="1">
          <a:solidFill>
            <a:sysClr val="windowText" lastClr="000000"/>
          </a:solidFill>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00" b="1" i="0" u="none" strike="noStrike" kern="1200" spc="0" baseline="0">
                <a:solidFill>
                  <a:sysClr val="windowText" lastClr="000000"/>
                </a:solidFill>
                <a:latin typeface="+mn-lt"/>
                <a:ea typeface="+mn-ea"/>
                <a:cs typeface="+mn-cs"/>
              </a:defRPr>
            </a:pPr>
            <a:r>
              <a:rPr lang="en-US"/>
              <a:t>Animas at SUIT RK 103</a:t>
            </a:r>
          </a:p>
        </c:rich>
      </c:tx>
      <c:overlay val="0"/>
      <c:spPr>
        <a:noFill/>
        <a:ln>
          <a:noFill/>
        </a:ln>
        <a:effectLst/>
      </c:spPr>
    </c:title>
    <c:autoTitleDeleted val="0"/>
    <c:plotArea>
      <c:layout>
        <c:manualLayout>
          <c:layoutTarget val="inner"/>
          <c:xMode val="edge"/>
          <c:yMode val="edge"/>
          <c:x val="0.16891007402491701"/>
          <c:y val="0.20817184310294545"/>
          <c:w val="0.67728541906154527"/>
          <c:h val="0.63473924455095287"/>
        </c:manualLayout>
      </c:layout>
      <c:areaChart>
        <c:grouping val="stacked"/>
        <c:varyColors val="0"/>
        <c:ser>
          <c:idx val="0"/>
          <c:order val="0"/>
          <c:tx>
            <c:strRef>
              <c:f>'Silverton A72'!$AB$3</c:f>
              <c:strCache>
                <c:ptCount val="1"/>
                <c:pt idx="0">
                  <c:v>Zinc</c:v>
                </c:pt>
              </c:strCache>
            </c:strRef>
          </c:tx>
          <c:spPr>
            <a:solidFill>
              <a:schemeClr val="tx2">
                <a:lumMod val="20000"/>
                <a:lumOff val="80000"/>
              </a:schemeClr>
            </a:solidFill>
            <a:ln>
              <a:solidFill>
                <a:schemeClr val="accent5">
                  <a:lumMod val="75000"/>
                </a:schemeClr>
              </a:solidFill>
            </a:ln>
            <a:effectLst/>
          </c:spPr>
          <c:cat>
            <c:numRef>
              <c:f>'Silverton A72'!$D$39:$D$54</c:f>
              <c:numCache>
                <c:formatCode>m/d/yyyy</c:formatCode>
                <c:ptCount val="16"/>
                <c:pt idx="0">
                  <c:v>42451.552083333336</c:v>
                </c:pt>
                <c:pt idx="1">
                  <c:v>42487.458333333336</c:v>
                </c:pt>
                <c:pt idx="2">
                  <c:v>42493.732638888891</c:v>
                </c:pt>
                <c:pt idx="3">
                  <c:v>42501.527777777781</c:v>
                </c:pt>
                <c:pt idx="4">
                  <c:v>42509.475694444445</c:v>
                </c:pt>
                <c:pt idx="5">
                  <c:v>42516.451388888891</c:v>
                </c:pt>
                <c:pt idx="6">
                  <c:v>42522.451388888891</c:v>
                </c:pt>
                <c:pt idx="7">
                  <c:v>42527.527777777781</c:v>
                </c:pt>
                <c:pt idx="8">
                  <c:v>42528.458333333336</c:v>
                </c:pt>
                <c:pt idx="9">
                  <c:v>42528.479166666664</c:v>
                </c:pt>
                <c:pt idx="10">
                  <c:v>42536.472222222219</c:v>
                </c:pt>
                <c:pt idx="11">
                  <c:v>42544.625</c:v>
                </c:pt>
                <c:pt idx="12">
                  <c:v>42551.447916666664</c:v>
                </c:pt>
                <c:pt idx="13">
                  <c:v>42564.59375</c:v>
                </c:pt>
                <c:pt idx="14">
                  <c:v>42571.482638888891</c:v>
                </c:pt>
                <c:pt idx="15">
                  <c:v>42610.46875</c:v>
                </c:pt>
              </c:numCache>
            </c:numRef>
          </c:cat>
          <c:val>
            <c:numRef>
              <c:f>'Silverton A72'!$J$39:$J$54</c:f>
              <c:numCache>
                <c:formatCode>#,##0.0000</c:formatCode>
                <c:ptCount val="16"/>
                <c:pt idx="0">
                  <c:v>2.1000000000000003E-3</c:v>
                </c:pt>
                <c:pt idx="2">
                  <c:v>1.6000000000000001E-3</c:v>
                </c:pt>
                <c:pt idx="3">
                  <c:v>1.1000000000000001E-3</c:v>
                </c:pt>
                <c:pt idx="4">
                  <c:v>1.4E-3</c:v>
                </c:pt>
                <c:pt idx="5">
                  <c:v>1.1000000000000001E-3</c:v>
                </c:pt>
                <c:pt idx="6">
                  <c:v>1E-3</c:v>
                </c:pt>
                <c:pt idx="7">
                  <c:v>1.1000000000000001E-3</c:v>
                </c:pt>
                <c:pt idx="8">
                  <c:v>1E-3</c:v>
                </c:pt>
                <c:pt idx="9">
                  <c:v>9.6999999999999994E-4</c:v>
                </c:pt>
                <c:pt idx="10">
                  <c:v>8.3000000000000001E-4</c:v>
                </c:pt>
                <c:pt idx="11">
                  <c:v>7.2999999999999996E-4</c:v>
                </c:pt>
                <c:pt idx="12">
                  <c:v>7.5000000000000002E-4</c:v>
                </c:pt>
                <c:pt idx="13">
                  <c:v>1.1000000000000001E-3</c:v>
                </c:pt>
                <c:pt idx="14">
                  <c:v>8.8000000000000003E-4</c:v>
                </c:pt>
                <c:pt idx="15">
                  <c:v>1.6000000000000001E-3</c:v>
                </c:pt>
              </c:numCache>
            </c:numRef>
          </c:val>
          <c:extLst>
            <c:ext xmlns:c16="http://schemas.microsoft.com/office/drawing/2014/chart" uri="{C3380CC4-5D6E-409C-BE32-E72D297353CC}">
              <c16:uniqueId val="{00000000-CAFD-421E-9A69-6EFAAD420171}"/>
            </c:ext>
          </c:extLst>
        </c:ser>
        <c:dLbls>
          <c:showLegendKey val="0"/>
          <c:showVal val="0"/>
          <c:showCatName val="0"/>
          <c:showSerName val="0"/>
          <c:showPercent val="0"/>
          <c:showBubbleSize val="0"/>
        </c:dLbls>
        <c:axId val="5330160"/>
        <c:axId val="5330552"/>
      </c:areaChart>
      <c:lineChart>
        <c:grouping val="stacked"/>
        <c:varyColors val="0"/>
        <c:ser>
          <c:idx val="1"/>
          <c:order val="1"/>
          <c:tx>
            <c:strRef>
              <c:f>'Silverton A72'!$AG$3</c:f>
              <c:strCache>
                <c:ptCount val="1"/>
                <c:pt idx="0">
                  <c:v>Ratio Cd: Al</c:v>
                </c:pt>
              </c:strCache>
            </c:strRef>
          </c:tx>
          <c:spPr>
            <a:ln w="15875" cap="rnd">
              <a:solidFill>
                <a:schemeClr val="tx2">
                  <a:lumMod val="75000"/>
                </a:schemeClr>
              </a:solidFill>
              <a:prstDash val="sysDash"/>
              <a:round/>
            </a:ln>
            <a:effectLst/>
          </c:spPr>
          <c:marker>
            <c:symbol val="square"/>
            <c:size val="5"/>
            <c:spPr>
              <a:solidFill>
                <a:schemeClr val="accent1">
                  <a:lumMod val="50000"/>
                </a:schemeClr>
              </a:solidFill>
              <a:ln w="9525">
                <a:solidFill>
                  <a:schemeClr val="accent2"/>
                </a:solidFill>
              </a:ln>
              <a:effectLst/>
            </c:spPr>
          </c:marker>
          <c:dPt>
            <c:idx val="1"/>
            <c:bubble3D val="0"/>
            <c:spPr>
              <a:ln w="15875" cap="rnd">
                <a:noFill/>
                <a:prstDash val="sysDash"/>
                <a:round/>
              </a:ln>
              <a:effectLst/>
            </c:spPr>
            <c:extLst>
              <c:ext xmlns:c16="http://schemas.microsoft.com/office/drawing/2014/chart" uri="{C3380CC4-5D6E-409C-BE32-E72D297353CC}">
                <c16:uniqueId val="{00000003-CAFD-421E-9A69-6EFAAD420171}"/>
              </c:ext>
            </c:extLst>
          </c:dPt>
          <c:dPt>
            <c:idx val="2"/>
            <c:bubble3D val="0"/>
            <c:spPr>
              <a:ln w="15875" cap="rnd">
                <a:noFill/>
                <a:prstDash val="sysDash"/>
                <a:round/>
              </a:ln>
              <a:effectLst/>
            </c:spPr>
            <c:extLst>
              <c:ext xmlns:c16="http://schemas.microsoft.com/office/drawing/2014/chart" uri="{C3380CC4-5D6E-409C-BE32-E72D297353CC}">
                <c16:uniqueId val="{00000002-CAFD-421E-9A69-6EFAAD420171}"/>
              </c:ext>
            </c:extLst>
          </c:dPt>
          <c:cat>
            <c:numRef>
              <c:f>'Silverton A72'!$D$39:$D$54</c:f>
              <c:numCache>
                <c:formatCode>m/d/yyyy</c:formatCode>
                <c:ptCount val="16"/>
                <c:pt idx="0">
                  <c:v>42451.552083333336</c:v>
                </c:pt>
                <c:pt idx="1">
                  <c:v>42487.458333333336</c:v>
                </c:pt>
                <c:pt idx="2">
                  <c:v>42493.732638888891</c:v>
                </c:pt>
                <c:pt idx="3">
                  <c:v>42501.527777777781</c:v>
                </c:pt>
                <c:pt idx="4">
                  <c:v>42509.475694444445</c:v>
                </c:pt>
                <c:pt idx="5">
                  <c:v>42516.451388888891</c:v>
                </c:pt>
                <c:pt idx="6">
                  <c:v>42522.451388888891</c:v>
                </c:pt>
                <c:pt idx="7">
                  <c:v>42527.527777777781</c:v>
                </c:pt>
                <c:pt idx="8">
                  <c:v>42528.458333333336</c:v>
                </c:pt>
                <c:pt idx="9">
                  <c:v>42528.479166666664</c:v>
                </c:pt>
                <c:pt idx="10">
                  <c:v>42536.472222222219</c:v>
                </c:pt>
                <c:pt idx="11">
                  <c:v>42544.625</c:v>
                </c:pt>
                <c:pt idx="12">
                  <c:v>42551.447916666664</c:v>
                </c:pt>
                <c:pt idx="13">
                  <c:v>42564.59375</c:v>
                </c:pt>
                <c:pt idx="14">
                  <c:v>42571.482638888891</c:v>
                </c:pt>
                <c:pt idx="15">
                  <c:v>42610.46875</c:v>
                </c:pt>
              </c:numCache>
            </c:numRef>
          </c:cat>
          <c:val>
            <c:numRef>
              <c:f>'Silverton A72'!$AG$39:$AG$54</c:f>
              <c:numCache>
                <c:formatCode>0.00000</c:formatCode>
                <c:ptCount val="16"/>
                <c:pt idx="0">
                  <c:v>9.5454545454545456E-4</c:v>
                </c:pt>
                <c:pt idx="2">
                  <c:v>8.4210526315789478E-4</c:v>
                </c:pt>
                <c:pt idx="3">
                  <c:v>1E-3</c:v>
                </c:pt>
                <c:pt idx="4">
                  <c:v>1.2727272727272726E-3</c:v>
                </c:pt>
                <c:pt idx="5">
                  <c:v>8.461538461538462E-4</c:v>
                </c:pt>
                <c:pt idx="6">
                  <c:v>8.3333333333333339E-4</c:v>
                </c:pt>
                <c:pt idx="7">
                  <c:v>4.230769230769231E-4</c:v>
                </c:pt>
                <c:pt idx="8">
                  <c:v>9.0909090909090909E-4</c:v>
                </c:pt>
                <c:pt idx="9">
                  <c:v>6.9285714285714285E-4</c:v>
                </c:pt>
                <c:pt idx="10">
                  <c:v>1.8444444444444443E-3</c:v>
                </c:pt>
                <c:pt idx="11">
                  <c:v>1.7804878048780488E-3</c:v>
                </c:pt>
                <c:pt idx="12">
                  <c:v>1.3392857142857141E-3</c:v>
                </c:pt>
                <c:pt idx="13">
                  <c:v>1.1578947368421054E-3</c:v>
                </c:pt>
                <c:pt idx="14">
                  <c:v>9.3617021276595758E-4</c:v>
                </c:pt>
                <c:pt idx="15">
                  <c:v>8.8888888888888893E-4</c:v>
                </c:pt>
              </c:numCache>
            </c:numRef>
          </c:val>
          <c:smooth val="0"/>
          <c:extLst>
            <c:ext xmlns:c16="http://schemas.microsoft.com/office/drawing/2014/chart" uri="{C3380CC4-5D6E-409C-BE32-E72D297353CC}">
              <c16:uniqueId val="{00000001-CAFD-421E-9A69-6EFAAD420171}"/>
            </c:ext>
          </c:extLst>
        </c:ser>
        <c:dLbls>
          <c:showLegendKey val="0"/>
          <c:showVal val="0"/>
          <c:showCatName val="0"/>
          <c:showSerName val="0"/>
          <c:showPercent val="0"/>
          <c:showBubbleSize val="0"/>
        </c:dLbls>
        <c:marker val="1"/>
        <c:smooth val="0"/>
        <c:axId val="5331336"/>
        <c:axId val="5330944"/>
      </c:lineChart>
      <c:dateAx>
        <c:axId val="5330160"/>
        <c:scaling>
          <c:orientation val="minMax"/>
          <c:max val="42612"/>
        </c:scaling>
        <c:delete val="0"/>
        <c:axPos val="b"/>
        <c:majorGridlines>
          <c:spPr>
            <a:ln w="9525" cap="flat" cmpd="sng" algn="ctr">
              <a:noFill/>
              <a:round/>
            </a:ln>
            <a:effectLst/>
          </c:spPr>
        </c:majorGridlines>
        <c:numFmt formatCode="m/d;@"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5330552"/>
        <c:crosses val="autoZero"/>
        <c:auto val="1"/>
        <c:lblOffset val="100"/>
        <c:baseTimeUnit val="days"/>
        <c:majorUnit val="14"/>
        <c:majorTimeUnit val="days"/>
        <c:minorUnit val="7"/>
      </c:dateAx>
      <c:valAx>
        <c:axId val="533055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r>
                  <a:rPr lang="en-US" sz="1050">
                    <a:solidFill>
                      <a:sysClr val="windowText" lastClr="000000"/>
                    </a:solidFill>
                  </a:rPr>
                  <a:t>Total Cadmium Concentration (mg/L)</a:t>
                </a:r>
              </a:p>
            </c:rich>
          </c:tx>
          <c:layout>
            <c:manualLayout>
              <c:xMode val="edge"/>
              <c:yMode val="edge"/>
              <c:x val="1.9658186957399557E-2"/>
              <c:y val="0.19751567512394283"/>
            </c:manualLayout>
          </c:layout>
          <c:overlay val="0"/>
          <c:spPr>
            <a:noFill/>
            <a:ln>
              <a:noFill/>
            </a:ln>
            <a:effectLst/>
          </c:spPr>
        </c:title>
        <c:numFmt formatCode="#,##0.0000"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5330160"/>
        <c:crosses val="autoZero"/>
        <c:crossBetween val="between"/>
        <c:minorUnit val="1.0000000000000003E-4"/>
      </c:valAx>
      <c:valAx>
        <c:axId val="5330944"/>
        <c:scaling>
          <c:orientation val="minMax"/>
        </c:scaling>
        <c:delete val="0"/>
        <c:axPos val="r"/>
        <c:title>
          <c:tx>
            <c:rich>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sz="1100"/>
                  <a:t>Ratio Cd:Al</a:t>
                </a:r>
              </a:p>
            </c:rich>
          </c:tx>
          <c:overlay val="0"/>
          <c:spPr>
            <a:noFill/>
            <a:ln>
              <a:noFill/>
            </a:ln>
            <a:effectLst/>
          </c:spPr>
        </c:title>
        <c:numFmt formatCode="0.00" sourceLinked="0"/>
        <c:majorTickMark val="out"/>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5331336"/>
        <c:crosses val="max"/>
        <c:crossBetween val="between"/>
      </c:valAx>
      <c:dateAx>
        <c:axId val="5331336"/>
        <c:scaling>
          <c:orientation val="minMax"/>
        </c:scaling>
        <c:delete val="1"/>
        <c:axPos val="b"/>
        <c:numFmt formatCode="m/d/yyyy" sourceLinked="1"/>
        <c:majorTickMark val="out"/>
        <c:minorTickMark val="none"/>
        <c:tickLblPos val="nextTo"/>
        <c:crossAx val="5330944"/>
        <c:crosses val="autoZero"/>
        <c:auto val="1"/>
        <c:lblOffset val="100"/>
        <c:baseTimeUnit val="days"/>
      </c:dateAx>
    </c:plotArea>
    <c:legend>
      <c:legendPos val="t"/>
      <c:layout>
        <c:manualLayout>
          <c:xMode val="edge"/>
          <c:yMode val="edge"/>
          <c:x val="0.28376620664352442"/>
          <c:y val="0.10689814814814814"/>
          <c:w val="0.42011277622555243"/>
          <c:h val="6.9876265466816662E-2"/>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b="1">
          <a:solidFill>
            <a:sysClr val="windowText" lastClr="000000"/>
          </a:solidFill>
        </a:defRPr>
      </a:pPr>
      <a:endParaRPr lang="en-US"/>
    </a:p>
  </c:txPr>
  <c:printSettings>
    <c:headerFooter/>
    <c:pageMargins b="0.75" l="0.7" r="0.7" t="0.75" header="0.3" footer="0.3"/>
    <c:pageSetup orientation="portrait"/>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'Silverton A72'!$A$1</c:f>
          <c:strCache>
            <c:ptCount val="1"/>
            <c:pt idx="0">
              <c:v>Animas at Silverton (A72)</c:v>
            </c:pt>
          </c:strCache>
        </c:strRef>
      </c:tx>
      <c:overlay val="0"/>
      <c:spPr>
        <a:noFill/>
        <a:ln>
          <a:noFill/>
        </a:ln>
        <a:effectLst/>
      </c:spPr>
      <c:txPr>
        <a:bodyPr rot="0" spcFirstLastPara="1" vertOverflow="ellipsis" vert="horz" wrap="square" anchor="ctr" anchorCtr="1"/>
        <a:lstStyle/>
        <a:p>
          <a:pPr>
            <a:defRPr sz="13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5749781277340333"/>
          <c:y val="0.20817184310294545"/>
          <c:w val="0.79576606332779287"/>
          <c:h val="0.63473924455095287"/>
        </c:manualLayout>
      </c:layout>
      <c:areaChart>
        <c:grouping val="stacked"/>
        <c:varyColors val="0"/>
        <c:ser>
          <c:idx val="0"/>
          <c:order val="0"/>
          <c:tx>
            <c:strRef>
              <c:f>'Silverton A72'!$E$3</c:f>
              <c:strCache>
                <c:ptCount val="1"/>
                <c:pt idx="0">
                  <c:v>Aluminum</c:v>
                </c:pt>
              </c:strCache>
            </c:strRef>
          </c:tx>
          <c:cat>
            <c:numRef>
              <c:f>'Silverton A72'!$D$39:$D$54</c:f>
              <c:numCache>
                <c:formatCode>m/d/yyyy</c:formatCode>
                <c:ptCount val="16"/>
                <c:pt idx="0">
                  <c:v>42451.552083333336</c:v>
                </c:pt>
                <c:pt idx="1">
                  <c:v>42487.458333333336</c:v>
                </c:pt>
                <c:pt idx="2">
                  <c:v>42493.732638888891</c:v>
                </c:pt>
                <c:pt idx="3">
                  <c:v>42501.527777777781</c:v>
                </c:pt>
                <c:pt idx="4">
                  <c:v>42509.475694444445</c:v>
                </c:pt>
                <c:pt idx="5">
                  <c:v>42516.451388888891</c:v>
                </c:pt>
                <c:pt idx="6">
                  <c:v>42522.451388888891</c:v>
                </c:pt>
                <c:pt idx="7">
                  <c:v>42527.527777777781</c:v>
                </c:pt>
                <c:pt idx="8">
                  <c:v>42528.458333333336</c:v>
                </c:pt>
                <c:pt idx="9">
                  <c:v>42528.479166666664</c:v>
                </c:pt>
                <c:pt idx="10">
                  <c:v>42536.472222222219</c:v>
                </c:pt>
                <c:pt idx="11">
                  <c:v>42544.625</c:v>
                </c:pt>
                <c:pt idx="12">
                  <c:v>42551.447916666664</c:v>
                </c:pt>
                <c:pt idx="13">
                  <c:v>42564.59375</c:v>
                </c:pt>
                <c:pt idx="14">
                  <c:v>42571.482638888891</c:v>
                </c:pt>
                <c:pt idx="15">
                  <c:v>42610.46875</c:v>
                </c:pt>
              </c:numCache>
            </c:numRef>
          </c:cat>
          <c:val>
            <c:numRef>
              <c:f>'Silverton A72'!$E$39:$E$54</c:f>
              <c:numCache>
                <c:formatCode>#,##0.00</c:formatCode>
                <c:ptCount val="16"/>
                <c:pt idx="0">
                  <c:v>2.2000000000000002</c:v>
                </c:pt>
                <c:pt idx="1">
                  <c:v>1.28</c:v>
                </c:pt>
                <c:pt idx="2">
                  <c:v>1.9</c:v>
                </c:pt>
                <c:pt idx="3">
                  <c:v>1.1000000000000001</c:v>
                </c:pt>
                <c:pt idx="4">
                  <c:v>1.1000000000000001</c:v>
                </c:pt>
                <c:pt idx="5">
                  <c:v>1.3</c:v>
                </c:pt>
                <c:pt idx="6">
                  <c:v>1.2</c:v>
                </c:pt>
                <c:pt idx="7">
                  <c:v>2.6</c:v>
                </c:pt>
                <c:pt idx="8">
                  <c:v>1.1000000000000001</c:v>
                </c:pt>
                <c:pt idx="9">
                  <c:v>1.4</c:v>
                </c:pt>
                <c:pt idx="10">
                  <c:v>0.45</c:v>
                </c:pt>
                <c:pt idx="11">
                  <c:v>0.41</c:v>
                </c:pt>
                <c:pt idx="12">
                  <c:v>0.56000000000000005</c:v>
                </c:pt>
                <c:pt idx="13">
                  <c:v>0.95</c:v>
                </c:pt>
                <c:pt idx="14">
                  <c:v>0.94</c:v>
                </c:pt>
                <c:pt idx="15">
                  <c:v>1.8</c:v>
                </c:pt>
              </c:numCache>
            </c:numRef>
          </c:val>
          <c:extLst>
            <c:ext xmlns:c16="http://schemas.microsoft.com/office/drawing/2014/chart" uri="{C3380CC4-5D6E-409C-BE32-E72D297353CC}">
              <c16:uniqueId val="{00000000-74B0-49C0-B62F-3192DDAFD4C3}"/>
            </c:ext>
          </c:extLst>
        </c:ser>
        <c:dLbls>
          <c:showLegendKey val="0"/>
          <c:showVal val="0"/>
          <c:showCatName val="0"/>
          <c:showSerName val="0"/>
          <c:showPercent val="0"/>
          <c:showBubbleSize val="0"/>
        </c:dLbls>
        <c:axId val="5330160"/>
        <c:axId val="5330552"/>
      </c:areaChart>
      <c:lineChart>
        <c:grouping val="stacked"/>
        <c:varyColors val="0"/>
        <c:dLbls>
          <c:showLegendKey val="0"/>
          <c:showVal val="0"/>
          <c:showCatName val="0"/>
          <c:showSerName val="0"/>
          <c:showPercent val="0"/>
          <c:showBubbleSize val="0"/>
        </c:dLbls>
        <c:marker val="1"/>
        <c:smooth val="0"/>
        <c:axId val="5331336"/>
        <c:axId val="5330944"/>
        <c:extLst>
          <c:ext xmlns:c15="http://schemas.microsoft.com/office/drawing/2012/chart" uri="{02D57815-91ED-43cb-92C2-25804820EDAC}">
            <c15:filteredLineSeries>
              <c15:ser>
                <c:idx val="1"/>
                <c:order val="1"/>
                <c:tx>
                  <c:strRef>
                    <c:extLst>
                      <c:ext uri="{02D57815-91ED-43cb-92C2-25804820EDAC}">
                        <c15:formulaRef>
                          <c15:sqref>'Silverton A72'!$AC$3</c15:sqref>
                        </c15:formulaRef>
                      </c:ext>
                    </c:extLst>
                    <c:strCache>
                      <c:ptCount val="1"/>
                      <c:pt idx="0">
                        <c:v>Ratio Pb:Al</c:v>
                      </c:pt>
                    </c:strCache>
                  </c:strRef>
                </c:tx>
                <c:spPr>
                  <a:ln w="15875" cap="rnd">
                    <a:solidFill>
                      <a:schemeClr val="tx2">
                        <a:lumMod val="75000"/>
                      </a:schemeClr>
                    </a:solidFill>
                    <a:prstDash val="sysDash"/>
                    <a:round/>
                  </a:ln>
                  <a:effectLst/>
                </c:spPr>
                <c:marker>
                  <c:symbol val="square"/>
                  <c:size val="5"/>
                  <c:spPr>
                    <a:solidFill>
                      <a:schemeClr val="accent1">
                        <a:lumMod val="50000"/>
                      </a:schemeClr>
                    </a:solidFill>
                    <a:ln w="9525">
                      <a:solidFill>
                        <a:schemeClr val="accent2"/>
                      </a:solidFill>
                    </a:ln>
                    <a:effectLst/>
                  </c:spPr>
                </c:marker>
                <c:cat>
                  <c:numRef>
                    <c:extLst>
                      <c:ext uri="{02D57815-91ED-43cb-92C2-25804820EDAC}">
                        <c15:formulaRef>
                          <c15:sqref>'Silverton A72'!$D$37:$D$48</c15:sqref>
                        </c15:formulaRef>
                      </c:ext>
                    </c:extLst>
                    <c:numCache>
                      <c:formatCode>m/d/yyyy</c:formatCode>
                      <c:ptCount val="12"/>
                      <c:pt idx="0">
                        <c:v>42286.458333333336</c:v>
                      </c:pt>
                      <c:pt idx="1">
                        <c:v>42303.575694444444</c:v>
                      </c:pt>
                      <c:pt idx="2">
                        <c:v>42451.552083333336</c:v>
                      </c:pt>
                      <c:pt idx="3">
                        <c:v>42487.458333333336</c:v>
                      </c:pt>
                      <c:pt idx="4">
                        <c:v>42493.732638888891</c:v>
                      </c:pt>
                      <c:pt idx="5">
                        <c:v>42501.527777777781</c:v>
                      </c:pt>
                      <c:pt idx="6">
                        <c:v>42509.475694444445</c:v>
                      </c:pt>
                      <c:pt idx="7">
                        <c:v>42516.451388888891</c:v>
                      </c:pt>
                      <c:pt idx="8">
                        <c:v>42522.451388888891</c:v>
                      </c:pt>
                      <c:pt idx="9">
                        <c:v>42527.527777777781</c:v>
                      </c:pt>
                      <c:pt idx="10">
                        <c:v>42528.458333333336</c:v>
                      </c:pt>
                      <c:pt idx="11">
                        <c:v>42528.479166666664</c:v>
                      </c:pt>
                    </c:numCache>
                  </c:numRef>
                </c:cat>
                <c:val>
                  <c:numRef>
                    <c:extLst>
                      <c:ext uri="{02D57815-91ED-43cb-92C2-25804820EDAC}">
                        <c15:formulaRef>
                          <c15:sqref>'Silverton A72'!$AB$37:$AB$48</c15:sqref>
                        </c15:formulaRef>
                      </c:ext>
                    </c:extLst>
                    <c:numCache>
                      <c:formatCode>#,##0.000</c:formatCode>
                      <c:ptCount val="12"/>
                      <c:pt idx="0">
                        <c:v>0.81079999999999997</c:v>
                      </c:pt>
                      <c:pt idx="1">
                        <c:v>0.49</c:v>
                      </c:pt>
                      <c:pt idx="2">
                        <c:v>0.68</c:v>
                      </c:pt>
                      <c:pt idx="4">
                        <c:v>0.51</c:v>
                      </c:pt>
                      <c:pt idx="5">
                        <c:v>0.44</c:v>
                      </c:pt>
                      <c:pt idx="6">
                        <c:v>0.44</c:v>
                      </c:pt>
                      <c:pt idx="7">
                        <c:v>0.36</c:v>
                      </c:pt>
                      <c:pt idx="8">
                        <c:v>0.33</c:v>
                      </c:pt>
                      <c:pt idx="9">
                        <c:v>0.28999999999999998</c:v>
                      </c:pt>
                      <c:pt idx="10">
                        <c:v>0.3</c:v>
                      </c:pt>
                      <c:pt idx="11">
                        <c:v>0.55000000000000004</c:v>
                      </c:pt>
                    </c:numCache>
                  </c:numRef>
                </c:val>
                <c:smooth val="0"/>
                <c:extLst>
                  <c:ext xmlns:c16="http://schemas.microsoft.com/office/drawing/2014/chart" uri="{C3380CC4-5D6E-409C-BE32-E72D297353CC}">
                    <c16:uniqueId val="{00000001-74B0-49C0-B62F-3192DDAFD4C3}"/>
                  </c:ext>
                </c:extLst>
              </c15:ser>
            </c15:filteredLineSeries>
          </c:ext>
        </c:extLst>
      </c:lineChart>
      <c:dateAx>
        <c:axId val="5330160"/>
        <c:scaling>
          <c:orientation val="minMax"/>
          <c:max val="42612"/>
        </c:scaling>
        <c:delete val="0"/>
        <c:axPos val="b"/>
        <c:majorGridlines>
          <c:spPr>
            <a:ln w="9525" cap="flat" cmpd="sng" algn="ctr">
              <a:noFill/>
              <a:round/>
            </a:ln>
            <a:effectLst/>
          </c:spPr>
        </c:majorGridlines>
        <c:numFmt formatCode="m/d;@"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5330552"/>
        <c:crosses val="autoZero"/>
        <c:auto val="1"/>
        <c:lblOffset val="100"/>
        <c:baseTimeUnit val="days"/>
        <c:majorUnit val="14"/>
        <c:majorTimeUnit val="days"/>
        <c:minorUnit val="7"/>
      </c:dateAx>
      <c:valAx>
        <c:axId val="533055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r>
                  <a:rPr lang="en-US" sz="1050">
                    <a:solidFill>
                      <a:sysClr val="windowText" lastClr="000000"/>
                    </a:solidFill>
                  </a:rPr>
                  <a:t>Total Al Concentration (mg/L)</a:t>
                </a:r>
              </a:p>
            </c:rich>
          </c:tx>
          <c:layout>
            <c:manualLayout>
              <c:xMode val="edge"/>
              <c:yMode val="edge"/>
              <c:x val="1.9658186957399557E-2"/>
              <c:y val="0.19751567512394283"/>
            </c:manualLayout>
          </c:layout>
          <c:overlay val="0"/>
          <c:spPr>
            <a:noFill/>
            <a:ln>
              <a:noFill/>
            </a:ln>
            <a:effectLst/>
          </c:spPr>
        </c:title>
        <c:numFmt formatCode="#,##0.0"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5330160"/>
        <c:crosses val="autoZero"/>
        <c:crossBetween val="between"/>
        <c:minorUnit val="0.5"/>
      </c:valAx>
      <c:valAx>
        <c:axId val="5330944"/>
        <c:scaling>
          <c:orientation val="minMax"/>
        </c:scaling>
        <c:delete val="1"/>
        <c:axPos val="r"/>
        <c:numFmt formatCode="0.00" sourceLinked="0"/>
        <c:majorTickMark val="out"/>
        <c:minorTickMark val="none"/>
        <c:tickLblPos val="nextTo"/>
        <c:crossAx val="5331336"/>
        <c:crosses val="max"/>
        <c:crossBetween val="between"/>
      </c:valAx>
      <c:catAx>
        <c:axId val="5331336"/>
        <c:scaling>
          <c:orientation val="minMax"/>
        </c:scaling>
        <c:delete val="1"/>
        <c:axPos val="b"/>
        <c:numFmt formatCode="m/d/yyyy" sourceLinked="1"/>
        <c:majorTickMark val="out"/>
        <c:minorTickMark val="none"/>
        <c:tickLblPos val="nextTo"/>
        <c:crossAx val="5330944"/>
        <c:crosses val="autoZero"/>
        <c:auto val="1"/>
        <c:lblAlgn val="ctr"/>
        <c:lblOffset val="100"/>
        <c:noMultiLvlLbl val="0"/>
      </c:catAx>
    </c:plotArea>
    <c:legend>
      <c:legendPos val="t"/>
      <c:layout>
        <c:manualLayout>
          <c:xMode val="edge"/>
          <c:yMode val="edge"/>
          <c:x val="0.28376620664352442"/>
          <c:y val="0.10689814814814814"/>
          <c:w val="0.42011277622555243"/>
          <c:h val="6.9876265466816662E-2"/>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b="1">
          <a:solidFill>
            <a:sysClr val="windowText" lastClr="000000"/>
          </a:solidFill>
        </a:defRPr>
      </a:pPr>
      <a:endParaRPr lang="en-US"/>
    </a:p>
  </c:txPr>
  <c:printSettings>
    <c:headerFooter/>
    <c:pageMargins b="0.75" l="0.7" r="0.7" t="0.75" header="0.3" footer="0.3"/>
    <c:pageSetup orientation="portrait"/>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'Bakers Bridge'!$A$1</c:f>
          <c:strCache>
            <c:ptCount val="1"/>
            <c:pt idx="0">
              <c:v>Bakers Bridge  RK 64</c:v>
            </c:pt>
          </c:strCache>
        </c:strRef>
      </c:tx>
      <c:layout>
        <c:manualLayout>
          <c:xMode val="edge"/>
          <c:yMode val="edge"/>
          <c:x val="0.38265277924322588"/>
          <c:y val="1.9950456863050747E-2"/>
        </c:manualLayout>
      </c:layout>
      <c:overlay val="0"/>
      <c:spPr>
        <a:noFill/>
        <a:ln>
          <a:noFill/>
        </a:ln>
        <a:effectLst/>
      </c:spPr>
      <c:txPr>
        <a:bodyPr rot="0" spcFirstLastPara="1" vertOverflow="ellipsis" vert="horz" wrap="square" anchor="ctr" anchorCtr="1"/>
        <a:lstStyle/>
        <a:p>
          <a:pPr>
            <a:defRPr sz="1300" b="1" i="0" u="none" strike="noStrike" kern="1200" spc="0" baseline="0">
              <a:solidFill>
                <a:sysClr val="windowText" lastClr="000000"/>
              </a:solidFill>
              <a:latin typeface="+mn-lt"/>
              <a:ea typeface="+mn-ea"/>
              <a:cs typeface="+mn-cs"/>
            </a:defRPr>
          </a:pPr>
          <a:endParaRPr lang="en-US"/>
        </a:p>
      </c:txPr>
    </c:title>
    <c:autoTitleDeleted val="0"/>
    <c:plotArea>
      <c:layout/>
      <c:scatterChart>
        <c:scatterStyle val="lineMarker"/>
        <c:varyColors val="0"/>
        <c:ser>
          <c:idx val="2"/>
          <c:order val="0"/>
          <c:tx>
            <c:strRef>
              <c:f>'Bakers Bridge'!$C$6</c:f>
              <c:strCache>
                <c:ptCount val="1"/>
                <c:pt idx="0">
                  <c:v>GKM Plume</c:v>
                </c:pt>
              </c:strCache>
            </c:strRef>
          </c:tx>
          <c:spPr>
            <a:ln w="25400" cap="rnd">
              <a:noFill/>
              <a:round/>
            </a:ln>
            <a:effectLst/>
          </c:spPr>
          <c:marker>
            <c:symbol val="triangle"/>
            <c:size val="8"/>
            <c:spPr>
              <a:solidFill>
                <a:schemeClr val="accent4">
                  <a:lumMod val="60000"/>
                  <a:lumOff val="40000"/>
                </a:schemeClr>
              </a:solidFill>
              <a:ln w="9525">
                <a:solidFill>
                  <a:schemeClr val="tx1">
                    <a:lumMod val="75000"/>
                    <a:lumOff val="25000"/>
                  </a:schemeClr>
                </a:solidFill>
              </a:ln>
              <a:effectLst/>
            </c:spPr>
          </c:marker>
          <c:xVal>
            <c:numRef>
              <c:f>'Bakers Bridge'!$E$5:$E$8</c:f>
              <c:numCache>
                <c:formatCode>#,##0.0000</c:formatCode>
                <c:ptCount val="4"/>
                <c:pt idx="0">
                  <c:v>0.375</c:v>
                </c:pt>
                <c:pt idx="1">
                  <c:v>31.4</c:v>
                </c:pt>
                <c:pt idx="2">
                  <c:v>1.024</c:v>
                </c:pt>
                <c:pt idx="3">
                  <c:v>0.92400000000000004</c:v>
                </c:pt>
              </c:numCache>
            </c:numRef>
          </c:xVal>
          <c:yVal>
            <c:numRef>
              <c:f>'Bakers Bridge'!$P$5:$P$8</c:f>
              <c:numCache>
                <c:formatCode>#,##0.0000</c:formatCode>
                <c:ptCount val="4"/>
                <c:pt idx="0">
                  <c:v>1.5E-3</c:v>
                </c:pt>
                <c:pt idx="1">
                  <c:v>5.72</c:v>
                </c:pt>
                <c:pt idx="2">
                  <c:v>5.8599999999999999E-2</c:v>
                </c:pt>
                <c:pt idx="3">
                  <c:v>2.3199999999999998E-2</c:v>
                </c:pt>
              </c:numCache>
            </c:numRef>
          </c:yVal>
          <c:smooth val="0"/>
          <c:extLst>
            <c:ext xmlns:c16="http://schemas.microsoft.com/office/drawing/2014/chart" uri="{C3380CC4-5D6E-409C-BE32-E72D297353CC}">
              <c16:uniqueId val="{00000000-3747-4BF6-8D9B-5D9A09B85F96}"/>
            </c:ext>
          </c:extLst>
        </c:ser>
        <c:ser>
          <c:idx val="0"/>
          <c:order val="1"/>
          <c:tx>
            <c:strRef>
              <c:f>'Bakers Bridge'!$C$22</c:f>
              <c:strCache>
                <c:ptCount val="1"/>
                <c:pt idx="0">
                  <c:v>Post-event</c:v>
                </c:pt>
              </c:strCache>
            </c:strRef>
          </c:tx>
          <c:spPr>
            <a:ln w="19050" cap="rnd">
              <a:noFill/>
              <a:round/>
            </a:ln>
            <a:effectLst/>
          </c:spPr>
          <c:marker>
            <c:symbol val="circle"/>
            <c:size val="7"/>
            <c:spPr>
              <a:solidFill>
                <a:schemeClr val="tx2">
                  <a:lumMod val="20000"/>
                  <a:lumOff val="80000"/>
                </a:schemeClr>
              </a:solidFill>
              <a:ln w="9525">
                <a:solidFill>
                  <a:schemeClr val="tx1">
                    <a:lumMod val="75000"/>
                    <a:lumOff val="25000"/>
                  </a:schemeClr>
                </a:solidFill>
              </a:ln>
              <a:effectLst/>
            </c:spPr>
          </c:marker>
          <c:xVal>
            <c:numRef>
              <c:f>'Bakers Bridge'!$E$9:$E$31</c:f>
              <c:numCache>
                <c:formatCode>#,##0.0000</c:formatCode>
                <c:ptCount val="23"/>
                <c:pt idx="0">
                  <c:v>1.6</c:v>
                </c:pt>
                <c:pt idx="1">
                  <c:v>1.58</c:v>
                </c:pt>
                <c:pt idx="2">
                  <c:v>0.69599999999999995</c:v>
                </c:pt>
                <c:pt idx="3">
                  <c:v>0.65</c:v>
                </c:pt>
                <c:pt idx="4">
                  <c:v>0.52</c:v>
                </c:pt>
                <c:pt idx="5">
                  <c:v>0.6</c:v>
                </c:pt>
                <c:pt idx="6">
                  <c:v>0.47</c:v>
                </c:pt>
                <c:pt idx="7">
                  <c:v>0.6</c:v>
                </c:pt>
                <c:pt idx="8">
                  <c:v>0.61</c:v>
                </c:pt>
                <c:pt idx="9">
                  <c:v>0.52</c:v>
                </c:pt>
                <c:pt idx="10">
                  <c:v>0.54</c:v>
                </c:pt>
                <c:pt idx="11">
                  <c:v>0.57999999999999996</c:v>
                </c:pt>
                <c:pt idx="12">
                  <c:v>0.52</c:v>
                </c:pt>
                <c:pt idx="13">
                  <c:v>0.58499999999999996</c:v>
                </c:pt>
                <c:pt idx="14">
                  <c:v>0.54</c:v>
                </c:pt>
                <c:pt idx="15">
                  <c:v>0.55000000000000004</c:v>
                </c:pt>
                <c:pt idx="16">
                  <c:v>0.59</c:v>
                </c:pt>
                <c:pt idx="17">
                  <c:v>0.62</c:v>
                </c:pt>
                <c:pt idx="18">
                  <c:v>0.57999999999999996</c:v>
                </c:pt>
                <c:pt idx="19">
                  <c:v>0.51</c:v>
                </c:pt>
                <c:pt idx="20">
                  <c:v>0.38</c:v>
                </c:pt>
                <c:pt idx="21">
                  <c:v>0.60099999999999998</c:v>
                </c:pt>
                <c:pt idx="22">
                  <c:v>0.69</c:v>
                </c:pt>
              </c:numCache>
            </c:numRef>
          </c:xVal>
          <c:yVal>
            <c:numRef>
              <c:f>'Bakers Bridge'!$P$9:$P$31</c:f>
              <c:numCache>
                <c:formatCode>#,##0.0000</c:formatCode>
                <c:ptCount val="23"/>
                <c:pt idx="0">
                  <c:v>6.2600000000000003E-2</c:v>
                </c:pt>
                <c:pt idx="1">
                  <c:v>6.1200000000000004E-2</c:v>
                </c:pt>
                <c:pt idx="2">
                  <c:v>1.2E-2</c:v>
                </c:pt>
                <c:pt idx="3">
                  <c:v>1.0999999999999999E-2</c:v>
                </c:pt>
                <c:pt idx="4">
                  <c:v>1.1999999999999999E-3</c:v>
                </c:pt>
                <c:pt idx="5">
                  <c:v>3.8999999999999998E-3</c:v>
                </c:pt>
                <c:pt idx="6">
                  <c:v>2.2000000000000001E-3</c:v>
                </c:pt>
                <c:pt idx="7">
                  <c:v>2.8E-3</c:v>
                </c:pt>
                <c:pt idx="8">
                  <c:v>3.0000000000000001E-3</c:v>
                </c:pt>
                <c:pt idx="9">
                  <c:v>1.9E-3</c:v>
                </c:pt>
                <c:pt idx="10">
                  <c:v>2E-3</c:v>
                </c:pt>
                <c:pt idx="11">
                  <c:v>1.2999999999999999E-2</c:v>
                </c:pt>
                <c:pt idx="12">
                  <c:v>2.2000000000000001E-3</c:v>
                </c:pt>
                <c:pt idx="13">
                  <c:v>4.7000000000000002E-3</c:v>
                </c:pt>
                <c:pt idx="14">
                  <c:v>1.2999999999999999E-3</c:v>
                </c:pt>
                <c:pt idx="15">
                  <c:v>1.4E-3</c:v>
                </c:pt>
                <c:pt idx="16">
                  <c:v>1.2999999999999999E-3</c:v>
                </c:pt>
                <c:pt idx="17">
                  <c:v>1.4E-3</c:v>
                </c:pt>
                <c:pt idx="18">
                  <c:v>1.4E-3</c:v>
                </c:pt>
                <c:pt idx="19">
                  <c:v>1.1999999999999999E-3</c:v>
                </c:pt>
                <c:pt idx="20">
                  <c:v>1.8E-3</c:v>
                </c:pt>
                <c:pt idx="21">
                  <c:v>3.3999999999999998E-3</c:v>
                </c:pt>
                <c:pt idx="22">
                  <c:v>1.6000000000000001E-3</c:v>
                </c:pt>
              </c:numCache>
            </c:numRef>
          </c:yVal>
          <c:smooth val="0"/>
          <c:extLst>
            <c:ext xmlns:c16="http://schemas.microsoft.com/office/drawing/2014/chart" uri="{C3380CC4-5D6E-409C-BE32-E72D297353CC}">
              <c16:uniqueId val="{00000001-3747-4BF6-8D9B-5D9A09B85F96}"/>
            </c:ext>
          </c:extLst>
        </c:ser>
        <c:ser>
          <c:idx val="1"/>
          <c:order val="2"/>
          <c:tx>
            <c:strRef>
              <c:f>'Bakers Bridge'!$C$37</c:f>
              <c:strCache>
                <c:ptCount val="1"/>
                <c:pt idx="0">
                  <c:v>2016 Snowmelt</c:v>
                </c:pt>
              </c:strCache>
            </c:strRef>
          </c:tx>
          <c:spPr>
            <a:ln w="25400" cap="rnd">
              <a:noFill/>
              <a:round/>
            </a:ln>
            <a:effectLst/>
          </c:spPr>
          <c:marker>
            <c:symbol val="square"/>
            <c:size val="6"/>
            <c:spPr>
              <a:solidFill>
                <a:schemeClr val="accent1">
                  <a:lumMod val="75000"/>
                </a:schemeClr>
              </a:solidFill>
              <a:ln w="9525">
                <a:solidFill>
                  <a:schemeClr val="tx2">
                    <a:lumMod val="50000"/>
                  </a:schemeClr>
                </a:solidFill>
              </a:ln>
              <a:effectLst/>
            </c:spPr>
          </c:marker>
          <c:xVal>
            <c:numRef>
              <c:f>'Bakers Bridge'!$E$32:$E$47</c:f>
              <c:numCache>
                <c:formatCode>#,##0.0000</c:formatCode>
                <c:ptCount val="16"/>
                <c:pt idx="0">
                  <c:v>0.95</c:v>
                </c:pt>
                <c:pt idx="3">
                  <c:v>0.51</c:v>
                </c:pt>
                <c:pt idx="4">
                  <c:v>0.77</c:v>
                </c:pt>
                <c:pt idx="5">
                  <c:v>0.48</c:v>
                </c:pt>
                <c:pt idx="6">
                  <c:v>0.55000000000000004</c:v>
                </c:pt>
                <c:pt idx="7">
                  <c:v>1.4</c:v>
                </c:pt>
                <c:pt idx="8">
                  <c:v>2.9</c:v>
                </c:pt>
                <c:pt idx="9">
                  <c:v>1.3</c:v>
                </c:pt>
                <c:pt idx="10">
                  <c:v>0.52</c:v>
                </c:pt>
                <c:pt idx="11">
                  <c:v>0.42</c:v>
                </c:pt>
                <c:pt idx="12">
                  <c:v>0.31</c:v>
                </c:pt>
                <c:pt idx="13">
                  <c:v>0.27</c:v>
                </c:pt>
                <c:pt idx="14">
                  <c:v>0.49</c:v>
                </c:pt>
                <c:pt idx="15">
                  <c:v>0.66</c:v>
                </c:pt>
              </c:numCache>
            </c:numRef>
          </c:xVal>
          <c:yVal>
            <c:numRef>
              <c:f>'Bakers Bridge'!$P$32:$P$47</c:f>
              <c:numCache>
                <c:formatCode>#,##0.0000</c:formatCode>
                <c:ptCount val="16"/>
                <c:pt idx="0">
                  <c:v>3.8999999999999998E-3</c:v>
                </c:pt>
                <c:pt idx="3">
                  <c:v>2.1000000000000003E-3</c:v>
                </c:pt>
                <c:pt idx="4">
                  <c:v>9.300000000000001E-3</c:v>
                </c:pt>
                <c:pt idx="5">
                  <c:v>3.7000000000000002E-3</c:v>
                </c:pt>
                <c:pt idx="6">
                  <c:v>7.4000000000000003E-3</c:v>
                </c:pt>
                <c:pt idx="7">
                  <c:v>1.7999999999999999E-2</c:v>
                </c:pt>
                <c:pt idx="8">
                  <c:v>5.6000000000000001E-2</c:v>
                </c:pt>
                <c:pt idx="9">
                  <c:v>3.2000000000000001E-2</c:v>
                </c:pt>
                <c:pt idx="10">
                  <c:v>2.1000000000000001E-2</c:v>
                </c:pt>
                <c:pt idx="11">
                  <c:v>6.9000000000000008E-3</c:v>
                </c:pt>
                <c:pt idx="12">
                  <c:v>5.3E-3</c:v>
                </c:pt>
                <c:pt idx="13">
                  <c:v>2.5000000000000001E-3</c:v>
                </c:pt>
                <c:pt idx="14">
                  <c:v>7.0000000000000001E-3</c:v>
                </c:pt>
                <c:pt idx="15">
                  <c:v>3.8E-3</c:v>
                </c:pt>
              </c:numCache>
            </c:numRef>
          </c:yVal>
          <c:smooth val="0"/>
          <c:extLst>
            <c:ext xmlns:c16="http://schemas.microsoft.com/office/drawing/2014/chart" uri="{C3380CC4-5D6E-409C-BE32-E72D297353CC}">
              <c16:uniqueId val="{00000002-3747-4BF6-8D9B-5D9A09B85F96}"/>
            </c:ext>
          </c:extLst>
        </c:ser>
        <c:dLbls>
          <c:showLegendKey val="0"/>
          <c:showVal val="0"/>
          <c:showCatName val="0"/>
          <c:showSerName val="0"/>
          <c:showPercent val="0"/>
          <c:showBubbleSize val="0"/>
        </c:dLbls>
        <c:axId val="534451856"/>
        <c:axId val="534452248"/>
      </c:scatterChart>
      <c:valAx>
        <c:axId val="534451856"/>
        <c:scaling>
          <c:logBase val="10"/>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r>
                  <a:rPr lang="en-US" sz="1300"/>
                  <a:t>Aluminum Concentration (mg/L)</a:t>
                </a:r>
              </a:p>
            </c:rich>
          </c:tx>
          <c:overlay val="0"/>
          <c:spPr>
            <a:noFill/>
            <a:ln>
              <a:noFill/>
            </a:ln>
            <a:effectLst/>
          </c:spPr>
          <c:txPr>
            <a:bodyPr rot="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endParaRPr lang="en-US"/>
            </a:p>
          </c:txPr>
        </c:title>
        <c:numFmt formatCode="#,##0.00" sourceLinked="0"/>
        <c:majorTickMark val="out"/>
        <c:minorTickMark val="out"/>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534452248"/>
        <c:crossesAt val="1.0000000000000003E-4"/>
        <c:crossBetween val="midCat"/>
      </c:valAx>
      <c:valAx>
        <c:axId val="534452248"/>
        <c:scaling>
          <c:logBase val="10"/>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r>
                  <a:rPr lang="en-US" sz="1300"/>
                  <a:t>Lead Concentation (mg/L)</a:t>
                </a:r>
              </a:p>
            </c:rich>
          </c:tx>
          <c:overlay val="0"/>
          <c:spPr>
            <a:noFill/>
            <a:ln>
              <a:noFill/>
            </a:ln>
            <a:effectLst/>
          </c:spPr>
          <c:txPr>
            <a:bodyPr rot="-540000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endParaRPr lang="en-US"/>
            </a:p>
          </c:txPr>
        </c:title>
        <c:numFmt formatCode="#,##0.000" sourceLinked="0"/>
        <c:majorTickMark val="out"/>
        <c:minorTickMark val="out"/>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534451856"/>
        <c:crossesAt val="1.0000000000000002E-2"/>
        <c:crossBetween val="midCat"/>
      </c:valAx>
      <c:spPr>
        <a:noFill/>
        <a:ln>
          <a:solidFill>
            <a:schemeClr val="tx1">
              <a:lumMod val="50000"/>
              <a:lumOff val="50000"/>
            </a:schemeClr>
          </a:solidFill>
        </a:ln>
        <a:effectLst/>
      </c:spPr>
    </c:plotArea>
    <c:legend>
      <c:legendPos val="t"/>
      <c:layout>
        <c:manualLayout>
          <c:xMode val="edge"/>
          <c:yMode val="edge"/>
          <c:x val="0.2085164842199603"/>
          <c:y val="0.11522963477813453"/>
          <c:w val="0.79148351578003973"/>
          <c:h val="7.4592234180571093E-2"/>
        </c:manualLayout>
      </c:layout>
      <c:overlay val="0"/>
      <c:spPr>
        <a:noFill/>
        <a:ln>
          <a:noFill/>
        </a:ln>
        <a:effectLst/>
      </c:spPr>
      <c:txPr>
        <a:bodyPr rot="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200" b="1">
          <a:solidFill>
            <a:sysClr val="windowText" lastClr="000000"/>
          </a:solidFill>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'Bakers Bridge'!$A$1</c:f>
          <c:strCache>
            <c:ptCount val="1"/>
            <c:pt idx="0">
              <c:v>Bakers Bridge  RK 64</c:v>
            </c:pt>
          </c:strCache>
        </c:strRef>
      </c:tx>
      <c:layout>
        <c:manualLayout>
          <c:xMode val="edge"/>
          <c:yMode val="edge"/>
          <c:x val="0.34118594399001095"/>
          <c:y val="3.0887957645679205E-2"/>
        </c:manualLayout>
      </c:layout>
      <c:overlay val="0"/>
      <c:spPr>
        <a:noFill/>
        <a:ln>
          <a:noFill/>
        </a:ln>
        <a:effectLst/>
      </c:spPr>
      <c:txPr>
        <a:bodyPr rot="0" spcFirstLastPara="1" vertOverflow="ellipsis" vert="horz" wrap="square" anchor="ctr" anchorCtr="1"/>
        <a:lstStyle/>
        <a:p>
          <a:pPr>
            <a:defRPr sz="1300" b="1" i="0" u="none" strike="noStrike" kern="1200" spc="0" baseline="0">
              <a:solidFill>
                <a:sysClr val="windowText" lastClr="000000"/>
              </a:solidFill>
              <a:latin typeface="+mn-lt"/>
              <a:ea typeface="+mn-ea"/>
              <a:cs typeface="+mn-cs"/>
            </a:defRPr>
          </a:pPr>
          <a:endParaRPr lang="en-US"/>
        </a:p>
      </c:txPr>
    </c:title>
    <c:autoTitleDeleted val="0"/>
    <c:plotArea>
      <c:layout/>
      <c:scatterChart>
        <c:scatterStyle val="lineMarker"/>
        <c:varyColors val="0"/>
        <c:ser>
          <c:idx val="2"/>
          <c:order val="0"/>
          <c:tx>
            <c:strRef>
              <c:f>'Bakers Bridge'!$C$6</c:f>
              <c:strCache>
                <c:ptCount val="1"/>
                <c:pt idx="0">
                  <c:v>GKM Plume</c:v>
                </c:pt>
              </c:strCache>
            </c:strRef>
          </c:tx>
          <c:spPr>
            <a:ln w="25400" cap="rnd">
              <a:noFill/>
              <a:round/>
            </a:ln>
            <a:effectLst/>
          </c:spPr>
          <c:marker>
            <c:symbol val="triangle"/>
            <c:size val="8"/>
            <c:spPr>
              <a:solidFill>
                <a:schemeClr val="accent4">
                  <a:lumMod val="60000"/>
                  <a:lumOff val="40000"/>
                </a:schemeClr>
              </a:solidFill>
              <a:ln w="9525">
                <a:solidFill>
                  <a:schemeClr val="tx1">
                    <a:lumMod val="75000"/>
                    <a:lumOff val="25000"/>
                  </a:schemeClr>
                </a:solidFill>
              </a:ln>
              <a:effectLst/>
            </c:spPr>
          </c:marker>
          <c:xVal>
            <c:numRef>
              <c:f>'Bakers Bridge'!$E$5:$E$8</c:f>
              <c:numCache>
                <c:formatCode>#,##0.0000</c:formatCode>
                <c:ptCount val="4"/>
                <c:pt idx="0">
                  <c:v>0.375</c:v>
                </c:pt>
                <c:pt idx="1">
                  <c:v>31.4</c:v>
                </c:pt>
                <c:pt idx="2">
                  <c:v>1.024</c:v>
                </c:pt>
                <c:pt idx="3">
                  <c:v>0.92400000000000004</c:v>
                </c:pt>
              </c:numCache>
            </c:numRef>
          </c:xVal>
          <c:yVal>
            <c:numRef>
              <c:f>'Bakers Bridge'!$G$5:$G$8</c:f>
              <c:numCache>
                <c:formatCode>#,##0.0000</c:formatCode>
                <c:ptCount val="4"/>
                <c:pt idx="0">
                  <c:v>2.5000000000000001E-3</c:v>
                </c:pt>
                <c:pt idx="1">
                  <c:v>0.26400000000000001</c:v>
                </c:pt>
                <c:pt idx="3">
                  <c:v>2.5999999999999999E-3</c:v>
                </c:pt>
              </c:numCache>
            </c:numRef>
          </c:yVal>
          <c:smooth val="0"/>
          <c:extLst>
            <c:ext xmlns:c16="http://schemas.microsoft.com/office/drawing/2014/chart" uri="{C3380CC4-5D6E-409C-BE32-E72D297353CC}">
              <c16:uniqueId val="{00000000-0A92-402F-9255-D40A5FE33450}"/>
            </c:ext>
          </c:extLst>
        </c:ser>
        <c:ser>
          <c:idx val="0"/>
          <c:order val="1"/>
          <c:tx>
            <c:strRef>
              <c:f>'Bakers Bridge'!$C$27</c:f>
              <c:strCache>
                <c:ptCount val="1"/>
                <c:pt idx="0">
                  <c:v>Post-event</c:v>
                </c:pt>
              </c:strCache>
            </c:strRef>
          </c:tx>
          <c:spPr>
            <a:ln w="25400" cap="rnd">
              <a:noFill/>
              <a:round/>
            </a:ln>
            <a:effectLst/>
          </c:spPr>
          <c:marker>
            <c:symbol val="circle"/>
            <c:size val="7"/>
            <c:spPr>
              <a:solidFill>
                <a:schemeClr val="tx2">
                  <a:lumMod val="20000"/>
                  <a:lumOff val="80000"/>
                </a:schemeClr>
              </a:solidFill>
              <a:ln w="9525">
                <a:solidFill>
                  <a:schemeClr val="tx1">
                    <a:lumMod val="75000"/>
                    <a:lumOff val="25000"/>
                  </a:schemeClr>
                </a:solidFill>
              </a:ln>
              <a:effectLst/>
            </c:spPr>
          </c:marker>
          <c:xVal>
            <c:numRef>
              <c:f>'Bakers Bridge'!$E$9:$E$31</c:f>
              <c:numCache>
                <c:formatCode>#,##0.0000</c:formatCode>
                <c:ptCount val="23"/>
                <c:pt idx="0">
                  <c:v>1.6</c:v>
                </c:pt>
                <c:pt idx="1">
                  <c:v>1.58</c:v>
                </c:pt>
                <c:pt idx="2">
                  <c:v>0.69599999999999995</c:v>
                </c:pt>
                <c:pt idx="3">
                  <c:v>0.65</c:v>
                </c:pt>
                <c:pt idx="4">
                  <c:v>0.52</c:v>
                </c:pt>
                <c:pt idx="5">
                  <c:v>0.6</c:v>
                </c:pt>
                <c:pt idx="6">
                  <c:v>0.47</c:v>
                </c:pt>
                <c:pt idx="7">
                  <c:v>0.6</c:v>
                </c:pt>
                <c:pt idx="8">
                  <c:v>0.61</c:v>
                </c:pt>
                <c:pt idx="9">
                  <c:v>0.52</c:v>
                </c:pt>
                <c:pt idx="10">
                  <c:v>0.54</c:v>
                </c:pt>
                <c:pt idx="11">
                  <c:v>0.57999999999999996</c:v>
                </c:pt>
                <c:pt idx="12">
                  <c:v>0.52</c:v>
                </c:pt>
                <c:pt idx="13">
                  <c:v>0.58499999999999996</c:v>
                </c:pt>
                <c:pt idx="14">
                  <c:v>0.54</c:v>
                </c:pt>
                <c:pt idx="15">
                  <c:v>0.55000000000000004</c:v>
                </c:pt>
                <c:pt idx="16">
                  <c:v>0.59</c:v>
                </c:pt>
                <c:pt idx="17">
                  <c:v>0.62</c:v>
                </c:pt>
                <c:pt idx="18">
                  <c:v>0.57999999999999996</c:v>
                </c:pt>
                <c:pt idx="19">
                  <c:v>0.51</c:v>
                </c:pt>
                <c:pt idx="20">
                  <c:v>0.38</c:v>
                </c:pt>
                <c:pt idx="21">
                  <c:v>0.60099999999999998</c:v>
                </c:pt>
                <c:pt idx="22">
                  <c:v>0.69</c:v>
                </c:pt>
              </c:numCache>
            </c:numRef>
          </c:xVal>
          <c:yVal>
            <c:numRef>
              <c:f>'Bakers Bridge'!$G$9:$G$31</c:f>
              <c:numCache>
                <c:formatCode>#,##0.0000</c:formatCode>
                <c:ptCount val="23"/>
                <c:pt idx="0">
                  <c:v>2.5000000000000001E-3</c:v>
                </c:pt>
                <c:pt idx="1">
                  <c:v>5.9900000000000005E-3</c:v>
                </c:pt>
                <c:pt idx="4">
                  <c:v>2.0999999999999998E-4</c:v>
                </c:pt>
                <c:pt idx="5">
                  <c:v>4.0000000000000002E-4</c:v>
                </c:pt>
                <c:pt idx="6">
                  <c:v>4.0999999999999999E-4</c:v>
                </c:pt>
                <c:pt idx="7">
                  <c:v>3.6999999999999999E-4</c:v>
                </c:pt>
                <c:pt idx="8">
                  <c:v>3.6999999999999999E-4</c:v>
                </c:pt>
                <c:pt idx="9">
                  <c:v>5.4000000000000001E-4</c:v>
                </c:pt>
                <c:pt idx="10">
                  <c:v>5.4000000000000001E-4</c:v>
                </c:pt>
                <c:pt idx="11">
                  <c:v>4.6000000000000001E-4</c:v>
                </c:pt>
                <c:pt idx="12">
                  <c:v>3.6999999999999999E-4</c:v>
                </c:pt>
                <c:pt idx="14">
                  <c:v>4.6999999999999999E-4</c:v>
                </c:pt>
                <c:pt idx="15">
                  <c:v>3.6999999999999999E-4</c:v>
                </c:pt>
                <c:pt idx="16">
                  <c:v>3.6999999999999999E-4</c:v>
                </c:pt>
                <c:pt idx="19">
                  <c:v>4.0999999999999999E-4</c:v>
                </c:pt>
                <c:pt idx="20">
                  <c:v>3.6999999999999999E-4</c:v>
                </c:pt>
                <c:pt idx="22">
                  <c:v>3.6999999999999999E-4</c:v>
                </c:pt>
              </c:numCache>
            </c:numRef>
          </c:yVal>
          <c:smooth val="0"/>
          <c:extLst>
            <c:ext xmlns:c16="http://schemas.microsoft.com/office/drawing/2014/chart" uri="{C3380CC4-5D6E-409C-BE32-E72D297353CC}">
              <c16:uniqueId val="{00000001-0A92-402F-9255-D40A5FE33450}"/>
            </c:ext>
          </c:extLst>
        </c:ser>
        <c:ser>
          <c:idx val="1"/>
          <c:order val="2"/>
          <c:tx>
            <c:strRef>
              <c:f>'Bakers Bridge'!$C$46</c:f>
              <c:strCache>
                <c:ptCount val="1"/>
                <c:pt idx="0">
                  <c:v>2016 Snowmelt</c:v>
                </c:pt>
              </c:strCache>
            </c:strRef>
          </c:tx>
          <c:spPr>
            <a:ln w="25400" cap="rnd">
              <a:noFill/>
              <a:round/>
            </a:ln>
            <a:effectLst/>
          </c:spPr>
          <c:marker>
            <c:symbol val="square"/>
            <c:size val="6"/>
            <c:spPr>
              <a:solidFill>
                <a:schemeClr val="accent1">
                  <a:lumMod val="75000"/>
                </a:schemeClr>
              </a:solidFill>
              <a:ln w="9525">
                <a:solidFill>
                  <a:schemeClr val="tx2">
                    <a:lumMod val="50000"/>
                  </a:schemeClr>
                </a:solidFill>
              </a:ln>
              <a:effectLst/>
            </c:spPr>
          </c:marker>
          <c:xVal>
            <c:numRef>
              <c:f>'Bakers Bridge'!$E$32:$E$47</c:f>
              <c:numCache>
                <c:formatCode>#,##0.0000</c:formatCode>
                <c:ptCount val="16"/>
                <c:pt idx="0">
                  <c:v>0.95</c:v>
                </c:pt>
                <c:pt idx="3">
                  <c:v>0.51</c:v>
                </c:pt>
                <c:pt idx="4">
                  <c:v>0.77</c:v>
                </c:pt>
                <c:pt idx="5">
                  <c:v>0.48</c:v>
                </c:pt>
                <c:pt idx="6">
                  <c:v>0.55000000000000004</c:v>
                </c:pt>
                <c:pt idx="7">
                  <c:v>1.4</c:v>
                </c:pt>
                <c:pt idx="8">
                  <c:v>2.9</c:v>
                </c:pt>
                <c:pt idx="9">
                  <c:v>1.3</c:v>
                </c:pt>
                <c:pt idx="10">
                  <c:v>0.52</c:v>
                </c:pt>
                <c:pt idx="11">
                  <c:v>0.42</c:v>
                </c:pt>
                <c:pt idx="12">
                  <c:v>0.31</c:v>
                </c:pt>
                <c:pt idx="13">
                  <c:v>0.27</c:v>
                </c:pt>
                <c:pt idx="14">
                  <c:v>0.49</c:v>
                </c:pt>
                <c:pt idx="15">
                  <c:v>0.66</c:v>
                </c:pt>
              </c:numCache>
            </c:numRef>
          </c:xVal>
          <c:yVal>
            <c:numRef>
              <c:f>'Bakers Bridge'!$G$32:$G$47</c:f>
              <c:numCache>
                <c:formatCode>#,##0.0000</c:formatCode>
                <c:ptCount val="16"/>
                <c:pt idx="0">
                  <c:v>5.2000000000000006E-4</c:v>
                </c:pt>
                <c:pt idx="1">
                  <c:v>1.9E-3</c:v>
                </c:pt>
                <c:pt idx="2">
                  <c:v>7.9000000000000001E-4</c:v>
                </c:pt>
                <c:pt idx="3">
                  <c:v>4.1999999999999996E-4</c:v>
                </c:pt>
                <c:pt idx="4">
                  <c:v>1E-3</c:v>
                </c:pt>
                <c:pt idx="7">
                  <c:v>2E-3</c:v>
                </c:pt>
                <c:pt idx="8">
                  <c:v>3.8999999999999998E-3</c:v>
                </c:pt>
                <c:pt idx="9">
                  <c:v>2.3E-3</c:v>
                </c:pt>
                <c:pt idx="10">
                  <c:v>1E-3</c:v>
                </c:pt>
                <c:pt idx="11">
                  <c:v>5.8999999999999992E-4</c:v>
                </c:pt>
                <c:pt idx="12">
                  <c:v>7.0999999999999991E-4</c:v>
                </c:pt>
                <c:pt idx="13">
                  <c:v>2.0999999999999998E-4</c:v>
                </c:pt>
                <c:pt idx="14">
                  <c:v>5.6000000000000006E-4</c:v>
                </c:pt>
                <c:pt idx="15">
                  <c:v>7.5000000000000002E-4</c:v>
                </c:pt>
              </c:numCache>
            </c:numRef>
          </c:yVal>
          <c:smooth val="0"/>
          <c:extLst>
            <c:ext xmlns:c16="http://schemas.microsoft.com/office/drawing/2014/chart" uri="{C3380CC4-5D6E-409C-BE32-E72D297353CC}">
              <c16:uniqueId val="{00000002-0A92-402F-9255-D40A5FE33450}"/>
            </c:ext>
          </c:extLst>
        </c:ser>
        <c:dLbls>
          <c:showLegendKey val="0"/>
          <c:showVal val="0"/>
          <c:showCatName val="0"/>
          <c:showSerName val="0"/>
          <c:showPercent val="0"/>
          <c:showBubbleSize val="0"/>
        </c:dLbls>
        <c:axId val="534453032"/>
        <c:axId val="534453424"/>
      </c:scatterChart>
      <c:valAx>
        <c:axId val="534453032"/>
        <c:scaling>
          <c:logBase val="10"/>
          <c:orientation val="minMax"/>
          <c:min val="1.0000000000000002E-2"/>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r>
                  <a:rPr lang="en-US" sz="1300"/>
                  <a:t>Aluminum Concentration (mg/L)</a:t>
                </a:r>
              </a:p>
            </c:rich>
          </c:tx>
          <c:overlay val="0"/>
          <c:spPr>
            <a:noFill/>
            <a:ln>
              <a:noFill/>
            </a:ln>
            <a:effectLst/>
          </c:spPr>
          <c:txPr>
            <a:bodyPr rot="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endParaRPr lang="en-US"/>
            </a:p>
          </c:txPr>
        </c:title>
        <c:numFmt formatCode="#,##0.00" sourceLinked="0"/>
        <c:majorTickMark val="out"/>
        <c:minorTickMark val="out"/>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534453424"/>
        <c:crossesAt val="1.0000000000000003E-4"/>
        <c:crossBetween val="midCat"/>
      </c:valAx>
      <c:valAx>
        <c:axId val="534453424"/>
        <c:scaling>
          <c:logBase val="10"/>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r>
                  <a:rPr lang="en-US" sz="1300"/>
                  <a:t>Arsenic Concentation (mg/L)</a:t>
                </a:r>
              </a:p>
            </c:rich>
          </c:tx>
          <c:layout>
            <c:manualLayout>
              <c:xMode val="edge"/>
              <c:yMode val="edge"/>
              <c:x val="3.5772357723577237E-2"/>
              <c:y val="0.23930816224888615"/>
            </c:manualLayout>
          </c:layout>
          <c:overlay val="0"/>
          <c:spPr>
            <a:noFill/>
            <a:ln>
              <a:noFill/>
            </a:ln>
            <a:effectLst/>
          </c:spPr>
          <c:txPr>
            <a:bodyPr rot="-540000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endParaRPr lang="en-US"/>
            </a:p>
          </c:txPr>
        </c:title>
        <c:numFmt formatCode="#,##0.0000" sourceLinked="0"/>
        <c:majorTickMark val="out"/>
        <c:minorTickMark val="out"/>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534453032"/>
        <c:crossesAt val="1.0000000000000002E-2"/>
        <c:crossBetween val="midCat"/>
      </c:valAx>
      <c:spPr>
        <a:noFill/>
        <a:ln>
          <a:solidFill>
            <a:schemeClr val="tx1">
              <a:lumMod val="50000"/>
              <a:lumOff val="50000"/>
            </a:schemeClr>
          </a:solidFill>
        </a:ln>
        <a:effectLst/>
      </c:spPr>
    </c:plotArea>
    <c:legend>
      <c:legendPos val="t"/>
      <c:layout>
        <c:manualLayout>
          <c:xMode val="edge"/>
          <c:yMode val="edge"/>
          <c:x val="0.2085164842199603"/>
          <c:y val="0.11522963477813453"/>
          <c:w val="0.79148351578003973"/>
          <c:h val="7.4592234180571093E-2"/>
        </c:manualLayout>
      </c:layout>
      <c:overlay val="0"/>
      <c:spPr>
        <a:noFill/>
        <a:ln>
          <a:noFill/>
        </a:ln>
        <a:effectLst/>
      </c:spPr>
      <c:txPr>
        <a:bodyPr rot="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200" b="1">
          <a:solidFill>
            <a:sysClr val="windowText" lastClr="000000"/>
          </a:solidFill>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'Bakers Bridge'!$A$1</c:f>
          <c:strCache>
            <c:ptCount val="1"/>
            <c:pt idx="0">
              <c:v>Bakers Bridge  RK 64</c:v>
            </c:pt>
          </c:strCache>
        </c:strRef>
      </c:tx>
      <c:layout>
        <c:manualLayout>
          <c:xMode val="edge"/>
          <c:yMode val="edge"/>
          <c:x val="0.34121952948532452"/>
          <c:y val="3.0887955517393925E-2"/>
        </c:manualLayout>
      </c:layout>
      <c:overlay val="0"/>
      <c:spPr>
        <a:noFill/>
        <a:ln>
          <a:noFill/>
        </a:ln>
        <a:effectLst/>
      </c:spPr>
      <c:txPr>
        <a:bodyPr rot="0" spcFirstLastPara="1" vertOverflow="ellipsis" vert="horz" wrap="square" anchor="ctr" anchorCtr="1"/>
        <a:lstStyle/>
        <a:p>
          <a:pPr>
            <a:defRPr sz="1300" b="1" i="0" u="none" strike="noStrike" kern="1200" spc="0" baseline="0">
              <a:solidFill>
                <a:sysClr val="windowText" lastClr="000000"/>
              </a:solidFill>
              <a:latin typeface="+mn-lt"/>
              <a:ea typeface="+mn-ea"/>
              <a:cs typeface="+mn-cs"/>
            </a:defRPr>
          </a:pPr>
          <a:endParaRPr lang="en-US"/>
        </a:p>
      </c:txPr>
    </c:title>
    <c:autoTitleDeleted val="0"/>
    <c:plotArea>
      <c:layout/>
      <c:scatterChart>
        <c:scatterStyle val="lineMarker"/>
        <c:varyColors val="0"/>
        <c:ser>
          <c:idx val="2"/>
          <c:order val="0"/>
          <c:tx>
            <c:strRef>
              <c:f>'Bakers Bridge'!$C$7</c:f>
              <c:strCache>
                <c:ptCount val="1"/>
                <c:pt idx="0">
                  <c:v>GKM Plume</c:v>
                </c:pt>
              </c:strCache>
            </c:strRef>
          </c:tx>
          <c:spPr>
            <a:ln w="25400" cap="rnd">
              <a:noFill/>
              <a:round/>
            </a:ln>
            <a:effectLst/>
          </c:spPr>
          <c:marker>
            <c:symbol val="triangle"/>
            <c:size val="8"/>
            <c:spPr>
              <a:solidFill>
                <a:schemeClr val="accent4">
                  <a:lumMod val="60000"/>
                  <a:lumOff val="40000"/>
                </a:schemeClr>
              </a:solidFill>
              <a:ln w="9525">
                <a:solidFill>
                  <a:schemeClr val="tx1">
                    <a:lumMod val="75000"/>
                    <a:lumOff val="25000"/>
                  </a:schemeClr>
                </a:solidFill>
              </a:ln>
              <a:effectLst/>
            </c:spPr>
          </c:marker>
          <c:xVal>
            <c:numRef>
              <c:f>'Bakers Bridge'!$E$5:$E$8</c:f>
              <c:numCache>
                <c:formatCode>#,##0.0000</c:formatCode>
                <c:ptCount val="4"/>
                <c:pt idx="0">
                  <c:v>0.375</c:v>
                </c:pt>
                <c:pt idx="1">
                  <c:v>31.4</c:v>
                </c:pt>
                <c:pt idx="2">
                  <c:v>1.024</c:v>
                </c:pt>
                <c:pt idx="3">
                  <c:v>0.92400000000000004</c:v>
                </c:pt>
              </c:numCache>
            </c:numRef>
          </c:xVal>
          <c:yVal>
            <c:numRef>
              <c:f>'Bakers Bridge'!$N$5:$N$8</c:f>
              <c:numCache>
                <c:formatCode>#,##0.0000</c:formatCode>
                <c:ptCount val="4"/>
                <c:pt idx="0">
                  <c:v>4.15E-3</c:v>
                </c:pt>
                <c:pt idx="1">
                  <c:v>1.1200000000000001</c:v>
                </c:pt>
                <c:pt idx="2">
                  <c:v>2.98E-2</c:v>
                </c:pt>
                <c:pt idx="3">
                  <c:v>3.32E-2</c:v>
                </c:pt>
              </c:numCache>
            </c:numRef>
          </c:yVal>
          <c:smooth val="0"/>
          <c:extLst>
            <c:ext xmlns:c16="http://schemas.microsoft.com/office/drawing/2014/chart" uri="{C3380CC4-5D6E-409C-BE32-E72D297353CC}">
              <c16:uniqueId val="{00000000-B09A-4B4B-A60B-FCD7948623EF}"/>
            </c:ext>
          </c:extLst>
        </c:ser>
        <c:ser>
          <c:idx val="0"/>
          <c:order val="1"/>
          <c:tx>
            <c:strRef>
              <c:f>'Bakers Bridge'!$C$25</c:f>
              <c:strCache>
                <c:ptCount val="1"/>
                <c:pt idx="0">
                  <c:v>Post-event</c:v>
                </c:pt>
              </c:strCache>
            </c:strRef>
          </c:tx>
          <c:spPr>
            <a:ln w="25400" cap="rnd">
              <a:noFill/>
              <a:round/>
            </a:ln>
            <a:effectLst/>
          </c:spPr>
          <c:marker>
            <c:symbol val="circle"/>
            <c:size val="7"/>
            <c:spPr>
              <a:solidFill>
                <a:schemeClr val="tx2">
                  <a:lumMod val="20000"/>
                  <a:lumOff val="80000"/>
                </a:schemeClr>
              </a:solidFill>
              <a:ln w="9525">
                <a:solidFill>
                  <a:schemeClr val="tx1">
                    <a:lumMod val="75000"/>
                    <a:lumOff val="25000"/>
                  </a:schemeClr>
                </a:solidFill>
              </a:ln>
              <a:effectLst/>
            </c:spPr>
          </c:marker>
          <c:xVal>
            <c:numRef>
              <c:f>'Bakers Bridge'!$E$9:$E$31</c:f>
              <c:numCache>
                <c:formatCode>#,##0.0000</c:formatCode>
                <c:ptCount val="23"/>
                <c:pt idx="0">
                  <c:v>1.6</c:v>
                </c:pt>
                <c:pt idx="1">
                  <c:v>1.58</c:v>
                </c:pt>
                <c:pt idx="2">
                  <c:v>0.69599999999999995</c:v>
                </c:pt>
                <c:pt idx="3">
                  <c:v>0.65</c:v>
                </c:pt>
                <c:pt idx="4">
                  <c:v>0.52</c:v>
                </c:pt>
                <c:pt idx="5">
                  <c:v>0.6</c:v>
                </c:pt>
                <c:pt idx="6">
                  <c:v>0.47</c:v>
                </c:pt>
                <c:pt idx="7">
                  <c:v>0.6</c:v>
                </c:pt>
                <c:pt idx="8">
                  <c:v>0.61</c:v>
                </c:pt>
                <c:pt idx="9">
                  <c:v>0.52</c:v>
                </c:pt>
                <c:pt idx="10">
                  <c:v>0.54</c:v>
                </c:pt>
                <c:pt idx="11">
                  <c:v>0.57999999999999996</c:v>
                </c:pt>
                <c:pt idx="12">
                  <c:v>0.52</c:v>
                </c:pt>
                <c:pt idx="13">
                  <c:v>0.58499999999999996</c:v>
                </c:pt>
                <c:pt idx="14">
                  <c:v>0.54</c:v>
                </c:pt>
                <c:pt idx="15">
                  <c:v>0.55000000000000004</c:v>
                </c:pt>
                <c:pt idx="16">
                  <c:v>0.59</c:v>
                </c:pt>
                <c:pt idx="17">
                  <c:v>0.62</c:v>
                </c:pt>
                <c:pt idx="18">
                  <c:v>0.57999999999999996</c:v>
                </c:pt>
                <c:pt idx="19">
                  <c:v>0.51</c:v>
                </c:pt>
                <c:pt idx="20">
                  <c:v>0.38</c:v>
                </c:pt>
                <c:pt idx="21">
                  <c:v>0.60099999999999998</c:v>
                </c:pt>
                <c:pt idx="22">
                  <c:v>0.69</c:v>
                </c:pt>
              </c:numCache>
            </c:numRef>
          </c:xVal>
          <c:yVal>
            <c:numRef>
              <c:f>'Bakers Bridge'!$N$9:$N$31</c:f>
              <c:numCache>
                <c:formatCode>#,##0.0000</c:formatCode>
                <c:ptCount val="23"/>
                <c:pt idx="0">
                  <c:v>3.39E-2</c:v>
                </c:pt>
                <c:pt idx="1">
                  <c:v>3.2399999999999998E-2</c:v>
                </c:pt>
                <c:pt idx="2">
                  <c:v>2.1899999999999999E-2</c:v>
                </c:pt>
                <c:pt idx="3">
                  <c:v>3.5999999999999997E-2</c:v>
                </c:pt>
                <c:pt idx="4">
                  <c:v>1.4999999999999999E-2</c:v>
                </c:pt>
                <c:pt idx="5">
                  <c:v>1.7000000000000001E-2</c:v>
                </c:pt>
                <c:pt idx="6">
                  <c:v>1.7999999999999999E-2</c:v>
                </c:pt>
                <c:pt idx="7">
                  <c:v>1.7999999999999999E-2</c:v>
                </c:pt>
                <c:pt idx="8">
                  <c:v>1.9E-2</c:v>
                </c:pt>
                <c:pt idx="9">
                  <c:v>1.2999999999999999E-2</c:v>
                </c:pt>
                <c:pt idx="10">
                  <c:v>1.4E-2</c:v>
                </c:pt>
                <c:pt idx="11">
                  <c:v>0.02</c:v>
                </c:pt>
                <c:pt idx="12">
                  <c:v>1.4999999999999999E-2</c:v>
                </c:pt>
                <c:pt idx="13">
                  <c:v>1.0699999999999999E-2</c:v>
                </c:pt>
                <c:pt idx="14">
                  <c:v>1.6E-2</c:v>
                </c:pt>
                <c:pt idx="15">
                  <c:v>1.6E-2</c:v>
                </c:pt>
                <c:pt idx="16">
                  <c:v>1.6E-2</c:v>
                </c:pt>
                <c:pt idx="17">
                  <c:v>1.9E-2</c:v>
                </c:pt>
                <c:pt idx="18">
                  <c:v>1.6E-2</c:v>
                </c:pt>
                <c:pt idx="19">
                  <c:v>1.4E-2</c:v>
                </c:pt>
                <c:pt idx="20">
                  <c:v>1.0999999999999999E-2</c:v>
                </c:pt>
                <c:pt idx="21">
                  <c:v>9.1000000000000004E-3</c:v>
                </c:pt>
                <c:pt idx="22">
                  <c:v>8.8999999999999999E-3</c:v>
                </c:pt>
              </c:numCache>
            </c:numRef>
          </c:yVal>
          <c:smooth val="0"/>
          <c:extLst>
            <c:ext xmlns:c16="http://schemas.microsoft.com/office/drawing/2014/chart" uri="{C3380CC4-5D6E-409C-BE32-E72D297353CC}">
              <c16:uniqueId val="{00000001-B09A-4B4B-A60B-FCD7948623EF}"/>
            </c:ext>
          </c:extLst>
        </c:ser>
        <c:ser>
          <c:idx val="1"/>
          <c:order val="2"/>
          <c:tx>
            <c:strRef>
              <c:f>'Bakers Bridge'!$C$38</c:f>
              <c:strCache>
                <c:ptCount val="1"/>
                <c:pt idx="0">
                  <c:v>2016 Snowmelt</c:v>
                </c:pt>
              </c:strCache>
            </c:strRef>
          </c:tx>
          <c:spPr>
            <a:ln w="25400" cap="rnd">
              <a:noFill/>
              <a:round/>
            </a:ln>
            <a:effectLst/>
          </c:spPr>
          <c:marker>
            <c:symbol val="square"/>
            <c:size val="6"/>
            <c:spPr>
              <a:solidFill>
                <a:schemeClr val="accent1">
                  <a:lumMod val="75000"/>
                </a:schemeClr>
              </a:solidFill>
              <a:ln w="9525">
                <a:solidFill>
                  <a:schemeClr val="tx2">
                    <a:lumMod val="50000"/>
                  </a:schemeClr>
                </a:solidFill>
              </a:ln>
              <a:effectLst/>
            </c:spPr>
          </c:marker>
          <c:xVal>
            <c:numRef>
              <c:f>'Bakers Bridge'!$E$32:$E$47</c:f>
              <c:numCache>
                <c:formatCode>#,##0.0000</c:formatCode>
                <c:ptCount val="16"/>
                <c:pt idx="0">
                  <c:v>0.95</c:v>
                </c:pt>
                <c:pt idx="3">
                  <c:v>0.51</c:v>
                </c:pt>
                <c:pt idx="4">
                  <c:v>0.77</c:v>
                </c:pt>
                <c:pt idx="5">
                  <c:v>0.48</c:v>
                </c:pt>
                <c:pt idx="6">
                  <c:v>0.55000000000000004</c:v>
                </c:pt>
                <c:pt idx="7">
                  <c:v>1.4</c:v>
                </c:pt>
                <c:pt idx="8">
                  <c:v>2.9</c:v>
                </c:pt>
                <c:pt idx="9">
                  <c:v>1.3</c:v>
                </c:pt>
                <c:pt idx="10">
                  <c:v>0.52</c:v>
                </c:pt>
                <c:pt idx="11">
                  <c:v>0.42</c:v>
                </c:pt>
                <c:pt idx="12">
                  <c:v>0.31</c:v>
                </c:pt>
                <c:pt idx="13">
                  <c:v>0.27</c:v>
                </c:pt>
                <c:pt idx="14">
                  <c:v>0.49</c:v>
                </c:pt>
                <c:pt idx="15">
                  <c:v>0.66</c:v>
                </c:pt>
              </c:numCache>
            </c:numRef>
          </c:xVal>
          <c:yVal>
            <c:numRef>
              <c:f>'Bakers Bridge'!$N$32:$N$47</c:f>
              <c:numCache>
                <c:formatCode>#,##0.0000</c:formatCode>
                <c:ptCount val="16"/>
                <c:pt idx="0">
                  <c:v>8.0000000000000002E-3</c:v>
                </c:pt>
                <c:pt idx="3">
                  <c:v>4.4000000000000003E-3</c:v>
                </c:pt>
                <c:pt idx="4">
                  <c:v>1.6E-2</c:v>
                </c:pt>
                <c:pt idx="5">
                  <c:v>1.6E-2</c:v>
                </c:pt>
                <c:pt idx="6">
                  <c:v>0.03</c:v>
                </c:pt>
                <c:pt idx="7">
                  <c:v>2.5999999999999999E-2</c:v>
                </c:pt>
                <c:pt idx="8">
                  <c:v>2.4E-2</c:v>
                </c:pt>
                <c:pt idx="9">
                  <c:v>2.1999999999999999E-2</c:v>
                </c:pt>
                <c:pt idx="10">
                  <c:v>1.6E-2</c:v>
                </c:pt>
                <c:pt idx="11">
                  <c:v>8.0000000000000002E-3</c:v>
                </c:pt>
                <c:pt idx="12">
                  <c:v>3.2000000000000001E-2</c:v>
                </c:pt>
                <c:pt idx="13">
                  <c:v>4.0000000000000001E-3</c:v>
                </c:pt>
                <c:pt idx="14">
                  <c:v>1.6E-2</c:v>
                </c:pt>
                <c:pt idx="15">
                  <c:v>2.5000000000000001E-2</c:v>
                </c:pt>
              </c:numCache>
            </c:numRef>
          </c:yVal>
          <c:smooth val="0"/>
          <c:extLst>
            <c:ext xmlns:c16="http://schemas.microsoft.com/office/drawing/2014/chart" uri="{C3380CC4-5D6E-409C-BE32-E72D297353CC}">
              <c16:uniqueId val="{00000002-B09A-4B4B-A60B-FCD7948623EF}"/>
            </c:ext>
          </c:extLst>
        </c:ser>
        <c:dLbls>
          <c:showLegendKey val="0"/>
          <c:showVal val="0"/>
          <c:showCatName val="0"/>
          <c:showSerName val="0"/>
          <c:showPercent val="0"/>
          <c:showBubbleSize val="0"/>
        </c:dLbls>
        <c:axId val="782707216"/>
        <c:axId val="782707608"/>
      </c:scatterChart>
      <c:valAx>
        <c:axId val="782707216"/>
        <c:scaling>
          <c:logBase val="10"/>
          <c:orientation val="minMax"/>
          <c:min val="1.0000000000000002E-2"/>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r>
                  <a:rPr lang="en-US" sz="1300"/>
                  <a:t>Aluminum Concentration (mg/L)</a:t>
                </a:r>
              </a:p>
            </c:rich>
          </c:tx>
          <c:overlay val="0"/>
          <c:spPr>
            <a:noFill/>
            <a:ln>
              <a:noFill/>
            </a:ln>
            <a:effectLst/>
          </c:spPr>
          <c:txPr>
            <a:bodyPr rot="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endParaRPr lang="en-US"/>
            </a:p>
          </c:txPr>
        </c:title>
        <c:numFmt formatCode="#,##0.00" sourceLinked="0"/>
        <c:majorTickMark val="out"/>
        <c:minorTickMark val="out"/>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782707608"/>
        <c:crossesAt val="1.0000000000000002E-3"/>
        <c:crossBetween val="midCat"/>
      </c:valAx>
      <c:valAx>
        <c:axId val="782707608"/>
        <c:scaling>
          <c:logBase val="10"/>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r>
                  <a:rPr lang="en-US" sz="1300"/>
                  <a:t>Copper Concentation (mg/L)</a:t>
                </a:r>
              </a:p>
            </c:rich>
          </c:tx>
          <c:layout>
            <c:manualLayout>
              <c:xMode val="edge"/>
              <c:yMode val="edge"/>
              <c:x val="3.5772357723577237E-2"/>
              <c:y val="0.23930816224888615"/>
            </c:manualLayout>
          </c:layout>
          <c:overlay val="0"/>
          <c:spPr>
            <a:noFill/>
            <a:ln>
              <a:noFill/>
            </a:ln>
            <a:effectLst/>
          </c:spPr>
          <c:txPr>
            <a:bodyPr rot="-540000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endParaRPr lang="en-US"/>
            </a:p>
          </c:txPr>
        </c:title>
        <c:numFmt formatCode="#,##0.000" sourceLinked="0"/>
        <c:majorTickMark val="out"/>
        <c:minorTickMark val="out"/>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782707216"/>
        <c:crossesAt val="1.0000000000000002E-2"/>
        <c:crossBetween val="midCat"/>
      </c:valAx>
      <c:spPr>
        <a:noFill/>
        <a:ln>
          <a:solidFill>
            <a:schemeClr val="tx1">
              <a:lumMod val="50000"/>
              <a:lumOff val="50000"/>
            </a:schemeClr>
          </a:solidFill>
        </a:ln>
        <a:effectLst/>
      </c:spPr>
    </c:plotArea>
    <c:legend>
      <c:legendPos val="t"/>
      <c:layout>
        <c:manualLayout>
          <c:xMode val="edge"/>
          <c:yMode val="edge"/>
          <c:x val="0.2085164842199603"/>
          <c:y val="0.11522963477813453"/>
          <c:w val="0.79148351578003973"/>
          <c:h val="7.4592234180571093E-2"/>
        </c:manualLayout>
      </c:layout>
      <c:overlay val="0"/>
      <c:spPr>
        <a:noFill/>
        <a:ln>
          <a:noFill/>
        </a:ln>
        <a:effectLst/>
      </c:spPr>
      <c:txPr>
        <a:bodyPr rot="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200" b="1">
          <a:solidFill>
            <a:sysClr val="windowText" lastClr="000000"/>
          </a:solidFill>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'Bakers Bridge'!$A$1</c:f>
          <c:strCache>
            <c:ptCount val="1"/>
            <c:pt idx="0">
              <c:v>Bakers Bridge  RK 64</c:v>
            </c:pt>
          </c:strCache>
        </c:strRef>
      </c:tx>
      <c:layout>
        <c:manualLayout>
          <c:xMode val="edge"/>
          <c:yMode val="edge"/>
          <c:x val="0.31540644004865248"/>
          <c:y val="3.7752032651049344E-2"/>
        </c:manualLayout>
      </c:layout>
      <c:overlay val="0"/>
      <c:spPr>
        <a:noFill/>
        <a:ln>
          <a:noFill/>
        </a:ln>
        <a:effectLst/>
      </c:spPr>
      <c:txPr>
        <a:bodyPr rot="0" spcFirstLastPara="1" vertOverflow="ellipsis" vert="horz" wrap="square" anchor="ctr" anchorCtr="1"/>
        <a:lstStyle/>
        <a:p>
          <a:pPr>
            <a:defRPr sz="1300" b="1" i="0" u="none" strike="noStrike" kern="1200" spc="0" baseline="0">
              <a:solidFill>
                <a:sysClr val="windowText" lastClr="000000"/>
              </a:solidFill>
              <a:latin typeface="+mn-lt"/>
              <a:ea typeface="+mn-ea"/>
              <a:cs typeface="+mn-cs"/>
            </a:defRPr>
          </a:pPr>
          <a:endParaRPr lang="en-US"/>
        </a:p>
      </c:txPr>
    </c:title>
    <c:autoTitleDeleted val="0"/>
    <c:plotArea>
      <c:layout/>
      <c:scatterChart>
        <c:scatterStyle val="lineMarker"/>
        <c:varyColors val="0"/>
        <c:ser>
          <c:idx val="2"/>
          <c:order val="0"/>
          <c:tx>
            <c:strRef>
              <c:f>'Bakers Bridge'!$C$6</c:f>
              <c:strCache>
                <c:ptCount val="1"/>
                <c:pt idx="0">
                  <c:v>GKM Plume</c:v>
                </c:pt>
              </c:strCache>
            </c:strRef>
          </c:tx>
          <c:spPr>
            <a:ln w="25400" cap="rnd">
              <a:noFill/>
              <a:round/>
            </a:ln>
            <a:effectLst/>
          </c:spPr>
          <c:marker>
            <c:symbol val="triangle"/>
            <c:size val="8"/>
            <c:spPr>
              <a:solidFill>
                <a:schemeClr val="accent4">
                  <a:lumMod val="60000"/>
                  <a:lumOff val="40000"/>
                </a:schemeClr>
              </a:solidFill>
              <a:ln w="9525">
                <a:solidFill>
                  <a:schemeClr val="tx1">
                    <a:lumMod val="75000"/>
                    <a:lumOff val="25000"/>
                  </a:schemeClr>
                </a:solidFill>
              </a:ln>
              <a:effectLst/>
            </c:spPr>
          </c:marker>
          <c:xVal>
            <c:numRef>
              <c:f>'Bakers Bridge'!$E$5:$E$8</c:f>
              <c:numCache>
                <c:formatCode>#,##0.0000</c:formatCode>
                <c:ptCount val="4"/>
                <c:pt idx="0">
                  <c:v>0.375</c:v>
                </c:pt>
                <c:pt idx="1">
                  <c:v>31.4</c:v>
                </c:pt>
                <c:pt idx="2">
                  <c:v>1.024</c:v>
                </c:pt>
                <c:pt idx="3">
                  <c:v>0.92400000000000004</c:v>
                </c:pt>
              </c:numCache>
            </c:numRef>
          </c:xVal>
          <c:yVal>
            <c:numRef>
              <c:f>'Bakers Bridge'!$AB$5:$AB$8</c:f>
              <c:numCache>
                <c:formatCode>#,##0.000</c:formatCode>
                <c:ptCount val="4"/>
                <c:pt idx="0">
                  <c:v>0.13700000000000001</c:v>
                </c:pt>
                <c:pt idx="1">
                  <c:v>1.86</c:v>
                </c:pt>
                <c:pt idx="2">
                  <c:v>0.18049999999999999</c:v>
                </c:pt>
                <c:pt idx="3">
                  <c:v>0.24299999999999999</c:v>
                </c:pt>
              </c:numCache>
            </c:numRef>
          </c:yVal>
          <c:smooth val="0"/>
          <c:extLst>
            <c:ext xmlns:c16="http://schemas.microsoft.com/office/drawing/2014/chart" uri="{C3380CC4-5D6E-409C-BE32-E72D297353CC}">
              <c16:uniqueId val="{00000000-CED9-4A87-B8E6-0D743767B18F}"/>
            </c:ext>
          </c:extLst>
        </c:ser>
        <c:ser>
          <c:idx val="0"/>
          <c:order val="1"/>
          <c:tx>
            <c:strRef>
              <c:f>'Bakers Bridge'!$C$15</c:f>
              <c:strCache>
                <c:ptCount val="1"/>
                <c:pt idx="0">
                  <c:v>Post-event</c:v>
                </c:pt>
              </c:strCache>
            </c:strRef>
          </c:tx>
          <c:spPr>
            <a:ln w="25400" cap="rnd">
              <a:noFill/>
              <a:round/>
            </a:ln>
            <a:effectLst/>
          </c:spPr>
          <c:marker>
            <c:symbol val="circle"/>
            <c:size val="7"/>
            <c:spPr>
              <a:solidFill>
                <a:schemeClr val="tx2">
                  <a:lumMod val="20000"/>
                  <a:lumOff val="80000"/>
                </a:schemeClr>
              </a:solidFill>
              <a:ln w="9525">
                <a:solidFill>
                  <a:schemeClr val="tx1">
                    <a:lumMod val="75000"/>
                    <a:lumOff val="25000"/>
                  </a:schemeClr>
                </a:solidFill>
              </a:ln>
              <a:effectLst/>
            </c:spPr>
          </c:marker>
          <c:xVal>
            <c:numRef>
              <c:f>'Bakers Bridge'!$E$9:$E$31</c:f>
              <c:numCache>
                <c:formatCode>#,##0.0000</c:formatCode>
                <c:ptCount val="23"/>
                <c:pt idx="0">
                  <c:v>1.6</c:v>
                </c:pt>
                <c:pt idx="1">
                  <c:v>1.58</c:v>
                </c:pt>
                <c:pt idx="2">
                  <c:v>0.69599999999999995</c:v>
                </c:pt>
                <c:pt idx="3">
                  <c:v>0.65</c:v>
                </c:pt>
                <c:pt idx="4">
                  <c:v>0.52</c:v>
                </c:pt>
                <c:pt idx="5">
                  <c:v>0.6</c:v>
                </c:pt>
                <c:pt idx="6">
                  <c:v>0.47</c:v>
                </c:pt>
                <c:pt idx="7">
                  <c:v>0.6</c:v>
                </c:pt>
                <c:pt idx="8">
                  <c:v>0.61</c:v>
                </c:pt>
                <c:pt idx="9">
                  <c:v>0.52</c:v>
                </c:pt>
                <c:pt idx="10">
                  <c:v>0.54</c:v>
                </c:pt>
                <c:pt idx="11">
                  <c:v>0.57999999999999996</c:v>
                </c:pt>
                <c:pt idx="12">
                  <c:v>0.52</c:v>
                </c:pt>
                <c:pt idx="13">
                  <c:v>0.58499999999999996</c:v>
                </c:pt>
                <c:pt idx="14">
                  <c:v>0.54</c:v>
                </c:pt>
                <c:pt idx="15">
                  <c:v>0.55000000000000004</c:v>
                </c:pt>
                <c:pt idx="16">
                  <c:v>0.59</c:v>
                </c:pt>
                <c:pt idx="17">
                  <c:v>0.62</c:v>
                </c:pt>
                <c:pt idx="18">
                  <c:v>0.57999999999999996</c:v>
                </c:pt>
                <c:pt idx="19">
                  <c:v>0.51</c:v>
                </c:pt>
                <c:pt idx="20">
                  <c:v>0.38</c:v>
                </c:pt>
                <c:pt idx="21">
                  <c:v>0.60099999999999998</c:v>
                </c:pt>
                <c:pt idx="22">
                  <c:v>0.69</c:v>
                </c:pt>
              </c:numCache>
            </c:numRef>
          </c:xVal>
          <c:yVal>
            <c:numRef>
              <c:f>'Bakers Bridge'!$AB$9:$AB$31</c:f>
              <c:numCache>
                <c:formatCode>#,##0.000</c:formatCode>
                <c:ptCount val="23"/>
                <c:pt idx="0">
                  <c:v>0.24399999999999999</c:v>
                </c:pt>
                <c:pt idx="1">
                  <c:v>0.251</c:v>
                </c:pt>
                <c:pt idx="2">
                  <c:v>0.20499999999999999</c:v>
                </c:pt>
                <c:pt idx="3">
                  <c:v>0.25</c:v>
                </c:pt>
                <c:pt idx="4">
                  <c:v>0.17</c:v>
                </c:pt>
                <c:pt idx="5">
                  <c:v>0.19</c:v>
                </c:pt>
                <c:pt idx="6">
                  <c:v>0.19</c:v>
                </c:pt>
                <c:pt idx="7">
                  <c:v>0.21</c:v>
                </c:pt>
                <c:pt idx="8">
                  <c:v>0.22</c:v>
                </c:pt>
                <c:pt idx="9">
                  <c:v>0.22</c:v>
                </c:pt>
                <c:pt idx="10">
                  <c:v>0.22</c:v>
                </c:pt>
                <c:pt idx="11">
                  <c:v>0.22</c:v>
                </c:pt>
                <c:pt idx="12">
                  <c:v>0.23</c:v>
                </c:pt>
                <c:pt idx="13">
                  <c:v>0.30280000000000001</c:v>
                </c:pt>
                <c:pt idx="14">
                  <c:v>0.26</c:v>
                </c:pt>
                <c:pt idx="15">
                  <c:v>0.28000000000000003</c:v>
                </c:pt>
                <c:pt idx="16">
                  <c:v>0.28000000000000003</c:v>
                </c:pt>
                <c:pt idx="17">
                  <c:v>0.32</c:v>
                </c:pt>
                <c:pt idx="18">
                  <c:v>0.31</c:v>
                </c:pt>
                <c:pt idx="19">
                  <c:v>0.31</c:v>
                </c:pt>
                <c:pt idx="20">
                  <c:v>0.3</c:v>
                </c:pt>
                <c:pt idx="21">
                  <c:v>0.26589999999999997</c:v>
                </c:pt>
                <c:pt idx="22">
                  <c:v>0.19</c:v>
                </c:pt>
              </c:numCache>
            </c:numRef>
          </c:yVal>
          <c:smooth val="0"/>
          <c:extLst>
            <c:ext xmlns:c16="http://schemas.microsoft.com/office/drawing/2014/chart" uri="{C3380CC4-5D6E-409C-BE32-E72D297353CC}">
              <c16:uniqueId val="{00000001-CED9-4A87-B8E6-0D743767B18F}"/>
            </c:ext>
          </c:extLst>
        </c:ser>
        <c:ser>
          <c:idx val="1"/>
          <c:order val="2"/>
          <c:tx>
            <c:strRef>
              <c:f>'Bakers Bridge'!$C$41</c:f>
              <c:strCache>
                <c:ptCount val="1"/>
                <c:pt idx="0">
                  <c:v>2016 Snowmelt</c:v>
                </c:pt>
              </c:strCache>
            </c:strRef>
          </c:tx>
          <c:spPr>
            <a:ln w="25400" cap="rnd">
              <a:noFill/>
              <a:round/>
            </a:ln>
            <a:effectLst/>
          </c:spPr>
          <c:marker>
            <c:symbol val="square"/>
            <c:size val="6"/>
            <c:spPr>
              <a:solidFill>
                <a:schemeClr val="accent1">
                  <a:lumMod val="75000"/>
                </a:schemeClr>
              </a:solidFill>
              <a:ln w="9525">
                <a:solidFill>
                  <a:schemeClr val="tx2">
                    <a:lumMod val="50000"/>
                  </a:schemeClr>
                </a:solidFill>
              </a:ln>
              <a:effectLst/>
            </c:spPr>
          </c:marker>
          <c:xVal>
            <c:numRef>
              <c:f>'Bakers Bridge'!$E$38:$E$47</c:f>
              <c:numCache>
                <c:formatCode>#,##0.0000</c:formatCode>
                <c:ptCount val="10"/>
                <c:pt idx="0">
                  <c:v>0.55000000000000004</c:v>
                </c:pt>
                <c:pt idx="1">
                  <c:v>1.4</c:v>
                </c:pt>
                <c:pt idx="2">
                  <c:v>2.9</c:v>
                </c:pt>
                <c:pt idx="3">
                  <c:v>1.3</c:v>
                </c:pt>
                <c:pt idx="4">
                  <c:v>0.52</c:v>
                </c:pt>
                <c:pt idx="5">
                  <c:v>0.42</c:v>
                </c:pt>
                <c:pt idx="6">
                  <c:v>0.31</c:v>
                </c:pt>
                <c:pt idx="7">
                  <c:v>0.27</c:v>
                </c:pt>
                <c:pt idx="8">
                  <c:v>0.49</c:v>
                </c:pt>
                <c:pt idx="9">
                  <c:v>0.66</c:v>
                </c:pt>
              </c:numCache>
            </c:numRef>
          </c:xVal>
          <c:yVal>
            <c:numRef>
              <c:f>'Bakers Bridge'!$AB$37:$AB$47</c:f>
              <c:numCache>
                <c:formatCode>#,##0.000</c:formatCode>
                <c:ptCount val="11"/>
                <c:pt idx="0">
                  <c:v>0.15</c:v>
                </c:pt>
                <c:pt idx="1">
                  <c:v>0.15</c:v>
                </c:pt>
                <c:pt idx="2">
                  <c:v>0.18</c:v>
                </c:pt>
                <c:pt idx="3">
                  <c:v>0.22</c:v>
                </c:pt>
                <c:pt idx="4">
                  <c:v>0.18</c:v>
                </c:pt>
                <c:pt idx="5">
                  <c:v>8.4000000000000005E-2</c:v>
                </c:pt>
                <c:pt idx="6">
                  <c:v>0.12</c:v>
                </c:pt>
                <c:pt idx="7">
                  <c:v>0.12</c:v>
                </c:pt>
                <c:pt idx="8">
                  <c:v>0.12</c:v>
                </c:pt>
                <c:pt idx="9">
                  <c:v>0.15</c:v>
                </c:pt>
                <c:pt idx="10">
                  <c:v>0.16</c:v>
                </c:pt>
              </c:numCache>
            </c:numRef>
          </c:yVal>
          <c:smooth val="0"/>
          <c:extLst>
            <c:ext xmlns:c16="http://schemas.microsoft.com/office/drawing/2014/chart" uri="{C3380CC4-5D6E-409C-BE32-E72D297353CC}">
              <c16:uniqueId val="{00000002-CED9-4A87-B8E6-0D743767B18F}"/>
            </c:ext>
          </c:extLst>
        </c:ser>
        <c:dLbls>
          <c:showLegendKey val="0"/>
          <c:showVal val="0"/>
          <c:showCatName val="0"/>
          <c:showSerName val="0"/>
          <c:showPercent val="0"/>
          <c:showBubbleSize val="0"/>
        </c:dLbls>
        <c:axId val="782710352"/>
        <c:axId val="782710744"/>
      </c:scatterChart>
      <c:valAx>
        <c:axId val="782710352"/>
        <c:scaling>
          <c:logBase val="10"/>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r>
                  <a:rPr lang="en-US" sz="1300"/>
                  <a:t>Aluminum Concentration (mg/L)</a:t>
                </a:r>
              </a:p>
            </c:rich>
          </c:tx>
          <c:overlay val="0"/>
          <c:spPr>
            <a:noFill/>
            <a:ln>
              <a:noFill/>
            </a:ln>
            <a:effectLst/>
          </c:spPr>
          <c:txPr>
            <a:bodyPr rot="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endParaRPr lang="en-US"/>
            </a:p>
          </c:txPr>
        </c:title>
        <c:numFmt formatCode="#,##0.00" sourceLinked="0"/>
        <c:majorTickMark val="out"/>
        <c:minorTickMark val="out"/>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782710744"/>
        <c:crossesAt val="1.0000000000000002E-3"/>
        <c:crossBetween val="midCat"/>
      </c:valAx>
      <c:valAx>
        <c:axId val="782710744"/>
        <c:scaling>
          <c:logBase val="10"/>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r>
                  <a:rPr lang="en-US" sz="1300"/>
                  <a:t>Zinc Concentation (mg/L)</a:t>
                </a:r>
              </a:p>
            </c:rich>
          </c:tx>
          <c:layout>
            <c:manualLayout>
              <c:xMode val="edge"/>
              <c:yMode val="edge"/>
              <c:x val="3.5772357723577237E-2"/>
              <c:y val="0.23930816224888615"/>
            </c:manualLayout>
          </c:layout>
          <c:overlay val="0"/>
          <c:spPr>
            <a:noFill/>
            <a:ln>
              <a:noFill/>
            </a:ln>
            <a:effectLst/>
          </c:spPr>
          <c:txPr>
            <a:bodyPr rot="-540000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endParaRPr lang="en-US"/>
            </a:p>
          </c:txPr>
        </c:title>
        <c:numFmt formatCode="#,##0.00" sourceLinked="0"/>
        <c:majorTickMark val="out"/>
        <c:minorTickMark val="out"/>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782710352"/>
        <c:crossesAt val="1.0000000000000002E-2"/>
        <c:crossBetween val="midCat"/>
      </c:valAx>
      <c:spPr>
        <a:noFill/>
        <a:ln>
          <a:solidFill>
            <a:schemeClr val="tx1">
              <a:lumMod val="50000"/>
              <a:lumOff val="50000"/>
            </a:schemeClr>
          </a:solidFill>
        </a:ln>
        <a:effectLst/>
      </c:spPr>
    </c:plotArea>
    <c:legend>
      <c:legendPos val="t"/>
      <c:layout>
        <c:manualLayout>
          <c:xMode val="edge"/>
          <c:yMode val="edge"/>
          <c:x val="0.15350661177050318"/>
          <c:y val="0.11522954641895133"/>
          <c:w val="0.79148351578003973"/>
          <c:h val="7.5001519357186616E-2"/>
        </c:manualLayout>
      </c:layout>
      <c:overlay val="0"/>
      <c:spPr>
        <a:noFill/>
        <a:ln>
          <a:noFill/>
        </a:ln>
        <a:effectLst/>
      </c:spPr>
      <c:txPr>
        <a:bodyPr rot="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200" b="1">
          <a:solidFill>
            <a:sysClr val="windowText" lastClr="000000"/>
          </a:solidFill>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'Bakers Bridge'!$A$1</c:f>
          <c:strCache>
            <c:ptCount val="1"/>
            <c:pt idx="0">
              <c:v>Bakers Bridge  RK 64</c:v>
            </c:pt>
          </c:strCache>
        </c:strRef>
      </c:tx>
      <c:layout>
        <c:manualLayout>
          <c:xMode val="edge"/>
          <c:yMode val="edge"/>
          <c:x val="0.35781251924316387"/>
          <c:y val="2.3556314133066851E-2"/>
        </c:manualLayout>
      </c:layout>
      <c:overlay val="0"/>
      <c:spPr>
        <a:noFill/>
        <a:ln>
          <a:noFill/>
        </a:ln>
        <a:effectLst/>
      </c:spPr>
      <c:txPr>
        <a:bodyPr rot="0" spcFirstLastPara="1" vertOverflow="ellipsis" vert="horz" wrap="square" anchor="ctr" anchorCtr="1"/>
        <a:lstStyle/>
        <a:p>
          <a:pPr>
            <a:defRPr sz="1300" b="1" i="0" u="none" strike="noStrike" kern="1200" spc="0" baseline="0">
              <a:solidFill>
                <a:sysClr val="windowText" lastClr="000000"/>
              </a:solidFill>
              <a:latin typeface="+mn-lt"/>
              <a:ea typeface="+mn-ea"/>
              <a:cs typeface="+mn-cs"/>
            </a:defRPr>
          </a:pPr>
          <a:endParaRPr lang="en-US"/>
        </a:p>
      </c:txPr>
    </c:title>
    <c:autoTitleDeleted val="0"/>
    <c:plotArea>
      <c:layout/>
      <c:scatterChart>
        <c:scatterStyle val="lineMarker"/>
        <c:varyColors val="0"/>
        <c:ser>
          <c:idx val="2"/>
          <c:order val="0"/>
          <c:tx>
            <c:strRef>
              <c:f>'Bakers Bridge'!$C$7</c:f>
              <c:strCache>
                <c:ptCount val="1"/>
                <c:pt idx="0">
                  <c:v>GKM Plume</c:v>
                </c:pt>
              </c:strCache>
            </c:strRef>
          </c:tx>
          <c:spPr>
            <a:ln w="25400" cap="rnd">
              <a:noFill/>
              <a:round/>
            </a:ln>
            <a:effectLst/>
          </c:spPr>
          <c:marker>
            <c:symbol val="triangle"/>
            <c:size val="8"/>
            <c:spPr>
              <a:solidFill>
                <a:schemeClr val="accent4">
                  <a:lumMod val="60000"/>
                  <a:lumOff val="40000"/>
                </a:schemeClr>
              </a:solidFill>
              <a:ln w="9525">
                <a:solidFill>
                  <a:schemeClr val="tx1">
                    <a:lumMod val="75000"/>
                    <a:lumOff val="25000"/>
                  </a:schemeClr>
                </a:solidFill>
              </a:ln>
              <a:effectLst/>
            </c:spPr>
          </c:marker>
          <c:xVal>
            <c:numRef>
              <c:f>'Bakers Bridge'!$E$5:$E$8</c:f>
              <c:numCache>
                <c:formatCode>#,##0.0000</c:formatCode>
                <c:ptCount val="4"/>
                <c:pt idx="0">
                  <c:v>0.375</c:v>
                </c:pt>
                <c:pt idx="1">
                  <c:v>31.4</c:v>
                </c:pt>
                <c:pt idx="2">
                  <c:v>1.024</c:v>
                </c:pt>
                <c:pt idx="3">
                  <c:v>0.92400000000000004</c:v>
                </c:pt>
              </c:numCache>
            </c:numRef>
          </c:xVal>
          <c:yVal>
            <c:numRef>
              <c:f>'Bakers Bridge'!$J$5:$J$8</c:f>
              <c:numCache>
                <c:formatCode>#,##0.0000</c:formatCode>
                <c:ptCount val="4"/>
                <c:pt idx="0">
                  <c:v>5.0000000000000001E-4</c:v>
                </c:pt>
                <c:pt idx="1">
                  <c:v>6.13E-3</c:v>
                </c:pt>
                <c:pt idx="2">
                  <c:v>9.5999999999999992E-4</c:v>
                </c:pt>
                <c:pt idx="3">
                  <c:v>8.9999999999999998E-4</c:v>
                </c:pt>
              </c:numCache>
            </c:numRef>
          </c:yVal>
          <c:smooth val="0"/>
          <c:extLst>
            <c:ext xmlns:c16="http://schemas.microsoft.com/office/drawing/2014/chart" uri="{C3380CC4-5D6E-409C-BE32-E72D297353CC}">
              <c16:uniqueId val="{00000000-867A-4B47-A278-861383B9F965}"/>
            </c:ext>
          </c:extLst>
        </c:ser>
        <c:ser>
          <c:idx val="0"/>
          <c:order val="1"/>
          <c:tx>
            <c:strRef>
              <c:f>'Bakers Bridge'!$C$24</c:f>
              <c:strCache>
                <c:ptCount val="1"/>
                <c:pt idx="0">
                  <c:v>Post-event</c:v>
                </c:pt>
              </c:strCache>
            </c:strRef>
          </c:tx>
          <c:spPr>
            <a:ln w="25400" cap="rnd">
              <a:noFill/>
              <a:round/>
            </a:ln>
            <a:effectLst/>
          </c:spPr>
          <c:marker>
            <c:symbol val="circle"/>
            <c:size val="7"/>
            <c:spPr>
              <a:solidFill>
                <a:schemeClr val="tx2">
                  <a:lumMod val="20000"/>
                  <a:lumOff val="80000"/>
                </a:schemeClr>
              </a:solidFill>
              <a:ln w="9525">
                <a:solidFill>
                  <a:schemeClr val="tx1">
                    <a:lumMod val="75000"/>
                    <a:lumOff val="25000"/>
                  </a:schemeClr>
                </a:solidFill>
              </a:ln>
              <a:effectLst/>
            </c:spPr>
          </c:marker>
          <c:xVal>
            <c:numRef>
              <c:f>'Bakers Bridge'!$E$9:$E$31</c:f>
              <c:numCache>
                <c:formatCode>#,##0.0000</c:formatCode>
                <c:ptCount val="23"/>
                <c:pt idx="0">
                  <c:v>1.6</c:v>
                </c:pt>
                <c:pt idx="1">
                  <c:v>1.58</c:v>
                </c:pt>
                <c:pt idx="2">
                  <c:v>0.69599999999999995</c:v>
                </c:pt>
                <c:pt idx="3">
                  <c:v>0.65</c:v>
                </c:pt>
                <c:pt idx="4">
                  <c:v>0.52</c:v>
                </c:pt>
                <c:pt idx="5">
                  <c:v>0.6</c:v>
                </c:pt>
                <c:pt idx="6">
                  <c:v>0.47</c:v>
                </c:pt>
                <c:pt idx="7">
                  <c:v>0.6</c:v>
                </c:pt>
                <c:pt idx="8">
                  <c:v>0.61</c:v>
                </c:pt>
                <c:pt idx="9">
                  <c:v>0.52</c:v>
                </c:pt>
                <c:pt idx="10">
                  <c:v>0.54</c:v>
                </c:pt>
                <c:pt idx="11">
                  <c:v>0.57999999999999996</c:v>
                </c:pt>
                <c:pt idx="12">
                  <c:v>0.52</c:v>
                </c:pt>
                <c:pt idx="13">
                  <c:v>0.58499999999999996</c:v>
                </c:pt>
                <c:pt idx="14">
                  <c:v>0.54</c:v>
                </c:pt>
                <c:pt idx="15">
                  <c:v>0.55000000000000004</c:v>
                </c:pt>
                <c:pt idx="16">
                  <c:v>0.59</c:v>
                </c:pt>
                <c:pt idx="17">
                  <c:v>0.62</c:v>
                </c:pt>
                <c:pt idx="18">
                  <c:v>0.57999999999999996</c:v>
                </c:pt>
                <c:pt idx="19">
                  <c:v>0.51</c:v>
                </c:pt>
                <c:pt idx="20">
                  <c:v>0.38</c:v>
                </c:pt>
                <c:pt idx="21">
                  <c:v>0.60099999999999998</c:v>
                </c:pt>
                <c:pt idx="22">
                  <c:v>0.69</c:v>
                </c:pt>
              </c:numCache>
            </c:numRef>
          </c:xVal>
          <c:yVal>
            <c:numRef>
              <c:f>'Bakers Bridge'!$J$9:$J$31</c:f>
              <c:numCache>
                <c:formatCode>#,##0.0000</c:formatCode>
                <c:ptCount val="23"/>
                <c:pt idx="0">
                  <c:v>7.0399999999999998E-4</c:v>
                </c:pt>
                <c:pt idx="1">
                  <c:v>8.9700000000000001E-4</c:v>
                </c:pt>
                <c:pt idx="2">
                  <c:v>6.1799999999999995E-4</c:v>
                </c:pt>
                <c:pt idx="3">
                  <c:v>4.7999999999999996E-4</c:v>
                </c:pt>
                <c:pt idx="4">
                  <c:v>8.5000000000000006E-5</c:v>
                </c:pt>
                <c:pt idx="5">
                  <c:v>6.0999999999999997E-4</c:v>
                </c:pt>
                <c:pt idx="6">
                  <c:v>6.8999999999999997E-4</c:v>
                </c:pt>
                <c:pt idx="7">
                  <c:v>7.7999999999999999E-4</c:v>
                </c:pt>
                <c:pt idx="8">
                  <c:v>8.4999999999999995E-4</c:v>
                </c:pt>
                <c:pt idx="9">
                  <c:v>7.2999999999999996E-4</c:v>
                </c:pt>
                <c:pt idx="10">
                  <c:v>7.5000000000000002E-4</c:v>
                </c:pt>
                <c:pt idx="11">
                  <c:v>9.3999999999999997E-4</c:v>
                </c:pt>
                <c:pt idx="12">
                  <c:v>7.7999999999999999E-4</c:v>
                </c:pt>
                <c:pt idx="13">
                  <c:v>9.5999999999999992E-4</c:v>
                </c:pt>
                <c:pt idx="14">
                  <c:v>8.7000000000000001E-4</c:v>
                </c:pt>
                <c:pt idx="15">
                  <c:v>8.9000000000000006E-4</c:v>
                </c:pt>
                <c:pt idx="16">
                  <c:v>9.8999999999999999E-4</c:v>
                </c:pt>
                <c:pt idx="17">
                  <c:v>1.1999999999999999E-3</c:v>
                </c:pt>
                <c:pt idx="18">
                  <c:v>1.1000000000000001E-3</c:v>
                </c:pt>
                <c:pt idx="19">
                  <c:v>8.3999999999999993E-4</c:v>
                </c:pt>
                <c:pt idx="20">
                  <c:v>1E-3</c:v>
                </c:pt>
                <c:pt idx="21">
                  <c:v>7.9000000000000001E-4</c:v>
                </c:pt>
                <c:pt idx="22">
                  <c:v>5.8999999999999992E-4</c:v>
                </c:pt>
              </c:numCache>
            </c:numRef>
          </c:yVal>
          <c:smooth val="0"/>
          <c:extLst>
            <c:ext xmlns:c16="http://schemas.microsoft.com/office/drawing/2014/chart" uri="{C3380CC4-5D6E-409C-BE32-E72D297353CC}">
              <c16:uniqueId val="{00000001-867A-4B47-A278-861383B9F965}"/>
            </c:ext>
          </c:extLst>
        </c:ser>
        <c:ser>
          <c:idx val="1"/>
          <c:order val="2"/>
          <c:tx>
            <c:strRef>
              <c:f>'Bakers Bridge'!$C$41</c:f>
              <c:strCache>
                <c:ptCount val="1"/>
                <c:pt idx="0">
                  <c:v>2016 Snowmelt</c:v>
                </c:pt>
              </c:strCache>
            </c:strRef>
          </c:tx>
          <c:spPr>
            <a:ln w="25400" cap="rnd">
              <a:noFill/>
              <a:round/>
            </a:ln>
            <a:effectLst/>
          </c:spPr>
          <c:marker>
            <c:symbol val="square"/>
            <c:size val="6"/>
            <c:spPr>
              <a:solidFill>
                <a:schemeClr val="accent1">
                  <a:lumMod val="75000"/>
                </a:schemeClr>
              </a:solidFill>
              <a:ln w="9525">
                <a:solidFill>
                  <a:schemeClr val="tx2">
                    <a:lumMod val="50000"/>
                  </a:schemeClr>
                </a:solidFill>
              </a:ln>
              <a:effectLst/>
            </c:spPr>
          </c:marker>
          <c:xVal>
            <c:numRef>
              <c:f>'Bakers Bridge'!$E$32:$E$47</c:f>
              <c:numCache>
                <c:formatCode>#,##0.0000</c:formatCode>
                <c:ptCount val="16"/>
                <c:pt idx="0">
                  <c:v>0.95</c:v>
                </c:pt>
                <c:pt idx="3">
                  <c:v>0.51</c:v>
                </c:pt>
                <c:pt idx="4">
                  <c:v>0.77</c:v>
                </c:pt>
                <c:pt idx="5">
                  <c:v>0.48</c:v>
                </c:pt>
                <c:pt idx="6">
                  <c:v>0.55000000000000004</c:v>
                </c:pt>
                <c:pt idx="7">
                  <c:v>1.4</c:v>
                </c:pt>
                <c:pt idx="8">
                  <c:v>2.9</c:v>
                </c:pt>
                <c:pt idx="9">
                  <c:v>1.3</c:v>
                </c:pt>
                <c:pt idx="10">
                  <c:v>0.52</c:v>
                </c:pt>
                <c:pt idx="11">
                  <c:v>0.42</c:v>
                </c:pt>
                <c:pt idx="12">
                  <c:v>0.31</c:v>
                </c:pt>
                <c:pt idx="13">
                  <c:v>0.27</c:v>
                </c:pt>
                <c:pt idx="14">
                  <c:v>0.49</c:v>
                </c:pt>
                <c:pt idx="15">
                  <c:v>0.66</c:v>
                </c:pt>
              </c:numCache>
            </c:numRef>
          </c:xVal>
          <c:yVal>
            <c:numRef>
              <c:f>'Bakers Bridge'!$J$32:$J$47</c:f>
              <c:numCache>
                <c:formatCode>#,##0.0000</c:formatCode>
                <c:ptCount val="16"/>
                <c:pt idx="0">
                  <c:v>6.0999999999999997E-4</c:v>
                </c:pt>
                <c:pt idx="3">
                  <c:v>5.0000000000000001E-4</c:v>
                </c:pt>
                <c:pt idx="4">
                  <c:v>5.9999999999999995E-4</c:v>
                </c:pt>
                <c:pt idx="5">
                  <c:v>1.7999999999999998E-4</c:v>
                </c:pt>
                <c:pt idx="6">
                  <c:v>5.9999999999999995E-4</c:v>
                </c:pt>
                <c:pt idx="7">
                  <c:v>2.3000000000000001E-4</c:v>
                </c:pt>
                <c:pt idx="8">
                  <c:v>8.8000000000000003E-4</c:v>
                </c:pt>
                <c:pt idx="9">
                  <c:v>6.3000000000000003E-4</c:v>
                </c:pt>
                <c:pt idx="10">
                  <c:v>5.9999999999999995E-4</c:v>
                </c:pt>
                <c:pt idx="11">
                  <c:v>4.1999999999999996E-4</c:v>
                </c:pt>
                <c:pt idx="12">
                  <c:v>4.1999999999999996E-4</c:v>
                </c:pt>
                <c:pt idx="13">
                  <c:v>3.6999999999999999E-4</c:v>
                </c:pt>
                <c:pt idx="14">
                  <c:v>4.1999999999999996E-4</c:v>
                </c:pt>
                <c:pt idx="15">
                  <c:v>4.1999999999999996E-4</c:v>
                </c:pt>
              </c:numCache>
            </c:numRef>
          </c:yVal>
          <c:smooth val="0"/>
          <c:extLst>
            <c:ext xmlns:c16="http://schemas.microsoft.com/office/drawing/2014/chart" uri="{C3380CC4-5D6E-409C-BE32-E72D297353CC}">
              <c16:uniqueId val="{00000002-867A-4B47-A278-861383B9F965}"/>
            </c:ext>
          </c:extLst>
        </c:ser>
        <c:dLbls>
          <c:showLegendKey val="0"/>
          <c:showVal val="0"/>
          <c:showCatName val="0"/>
          <c:showSerName val="0"/>
          <c:showPercent val="0"/>
          <c:showBubbleSize val="0"/>
        </c:dLbls>
        <c:axId val="793950264"/>
        <c:axId val="793950656"/>
      </c:scatterChart>
      <c:valAx>
        <c:axId val="793950264"/>
        <c:scaling>
          <c:logBase val="10"/>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r>
                  <a:rPr lang="en-US" sz="1300"/>
                  <a:t>Aluminum Concentration (mg/L)</a:t>
                </a:r>
              </a:p>
            </c:rich>
          </c:tx>
          <c:overlay val="0"/>
          <c:spPr>
            <a:noFill/>
            <a:ln>
              <a:noFill/>
            </a:ln>
            <a:effectLst/>
          </c:spPr>
          <c:txPr>
            <a:bodyPr rot="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endParaRPr lang="en-US"/>
            </a:p>
          </c:txPr>
        </c:title>
        <c:numFmt formatCode="#,##0.00" sourceLinked="0"/>
        <c:majorTickMark val="out"/>
        <c:minorTickMark val="out"/>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793950656"/>
        <c:crossesAt val="1.0000000000000004E-5"/>
        <c:crossBetween val="midCat"/>
      </c:valAx>
      <c:valAx>
        <c:axId val="793950656"/>
        <c:scaling>
          <c:logBase val="10"/>
          <c:orientation val="minMax"/>
          <c:max val="0.1"/>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r>
                  <a:rPr lang="en-US" sz="1300"/>
                  <a:t>Cadmium</a:t>
                </a:r>
                <a:r>
                  <a:rPr lang="en-US" sz="1300" baseline="0"/>
                  <a:t> </a:t>
                </a:r>
                <a:r>
                  <a:rPr lang="en-US" sz="1300"/>
                  <a:t>Concentation (mg/L)</a:t>
                </a:r>
              </a:p>
            </c:rich>
          </c:tx>
          <c:layout>
            <c:manualLayout>
              <c:xMode val="edge"/>
              <c:yMode val="edge"/>
              <c:x val="3.5772357723577237E-2"/>
              <c:y val="0.23930816224888615"/>
            </c:manualLayout>
          </c:layout>
          <c:overlay val="0"/>
          <c:spPr>
            <a:noFill/>
            <a:ln>
              <a:noFill/>
            </a:ln>
            <a:effectLst/>
          </c:spPr>
          <c:txPr>
            <a:bodyPr rot="-540000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endParaRPr lang="en-US"/>
            </a:p>
          </c:txPr>
        </c:title>
        <c:numFmt formatCode="#,##0.00000" sourceLinked="0"/>
        <c:majorTickMark val="out"/>
        <c:minorTickMark val="out"/>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793950264"/>
        <c:crossesAt val="1.0000000000000002E-2"/>
        <c:crossBetween val="midCat"/>
      </c:valAx>
      <c:spPr>
        <a:noFill/>
        <a:ln>
          <a:solidFill>
            <a:schemeClr val="tx1">
              <a:lumMod val="50000"/>
              <a:lumOff val="50000"/>
            </a:schemeClr>
          </a:solidFill>
        </a:ln>
        <a:effectLst/>
      </c:spPr>
    </c:plotArea>
    <c:legend>
      <c:legendPos val="t"/>
      <c:layout>
        <c:manualLayout>
          <c:xMode val="edge"/>
          <c:yMode val="edge"/>
          <c:x val="0.2085164842199603"/>
          <c:y val="0.11522963477813453"/>
          <c:w val="0.68052800716983552"/>
          <c:h val="7.0368221490121646E-2"/>
        </c:manualLayout>
      </c:layout>
      <c:overlay val="0"/>
      <c:spPr>
        <a:noFill/>
        <a:ln>
          <a:noFill/>
        </a:ln>
        <a:effectLst/>
      </c:spPr>
      <c:txPr>
        <a:bodyPr rot="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200" b="1">
          <a:solidFill>
            <a:sysClr val="windowText" lastClr="000000"/>
          </a:solidFill>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'Bakers Bridge'!$A$1</c:f>
          <c:strCache>
            <c:ptCount val="1"/>
            <c:pt idx="0">
              <c:v>Bakers Bridge  RK 64</c:v>
            </c:pt>
          </c:strCache>
        </c:strRef>
      </c:tx>
      <c:overlay val="0"/>
      <c:spPr>
        <a:noFill/>
        <a:ln>
          <a:noFill/>
        </a:ln>
        <a:effectLst/>
      </c:spPr>
      <c:txPr>
        <a:bodyPr rot="0" spcFirstLastPara="1" vertOverflow="ellipsis" vert="horz" wrap="square" anchor="ctr" anchorCtr="1"/>
        <a:lstStyle/>
        <a:p>
          <a:pPr>
            <a:defRPr sz="13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5749781277340333"/>
          <c:y val="0.20817184310294545"/>
          <c:w val="0.68869775893397955"/>
          <c:h val="0.63473924455095287"/>
        </c:manualLayout>
      </c:layout>
      <c:areaChart>
        <c:grouping val="stacked"/>
        <c:varyColors val="0"/>
        <c:ser>
          <c:idx val="0"/>
          <c:order val="0"/>
          <c:tx>
            <c:strRef>
              <c:f>'Bakers Bridge'!$P$3</c:f>
              <c:strCache>
                <c:ptCount val="1"/>
                <c:pt idx="0">
                  <c:v>Lead</c:v>
                </c:pt>
              </c:strCache>
            </c:strRef>
          </c:tx>
          <c:spPr>
            <a:solidFill>
              <a:schemeClr val="tx2">
                <a:lumMod val="20000"/>
                <a:lumOff val="80000"/>
              </a:schemeClr>
            </a:solidFill>
            <a:ln>
              <a:solidFill>
                <a:schemeClr val="accent5">
                  <a:lumMod val="75000"/>
                </a:schemeClr>
              </a:solidFill>
            </a:ln>
            <a:effectLst/>
          </c:spPr>
          <c:cat>
            <c:numRef>
              <c:f>'Bakers Bridge'!$D$32:$D$47</c:f>
              <c:numCache>
                <c:formatCode>m/d/yyyy</c:formatCode>
                <c:ptCount val="16"/>
                <c:pt idx="0">
                  <c:v>42451.638888888891</c:v>
                </c:pt>
                <c:pt idx="1">
                  <c:v>42465.375</c:v>
                </c:pt>
                <c:pt idx="2">
                  <c:v>42479.354166666664</c:v>
                </c:pt>
                <c:pt idx="3">
                  <c:v>42493.618055555555</c:v>
                </c:pt>
                <c:pt idx="4">
                  <c:v>42501.469444444447</c:v>
                </c:pt>
                <c:pt idx="5">
                  <c:v>42509.559027777781</c:v>
                </c:pt>
                <c:pt idx="6">
                  <c:v>42516.538194444445</c:v>
                </c:pt>
                <c:pt idx="7">
                  <c:v>42522.538194444445</c:v>
                </c:pt>
                <c:pt idx="8">
                  <c:v>42527.642361111109</c:v>
                </c:pt>
                <c:pt idx="9">
                  <c:v>42528.395833333336</c:v>
                </c:pt>
                <c:pt idx="10">
                  <c:v>42536.5625</c:v>
                </c:pt>
                <c:pt idx="11">
                  <c:v>42544.65625</c:v>
                </c:pt>
                <c:pt idx="12">
                  <c:v>42551.569444444445</c:v>
                </c:pt>
                <c:pt idx="13">
                  <c:v>42557.559027777781</c:v>
                </c:pt>
                <c:pt idx="14">
                  <c:v>42564.454861111109</c:v>
                </c:pt>
                <c:pt idx="15">
                  <c:v>42571.569444444445</c:v>
                </c:pt>
              </c:numCache>
            </c:numRef>
          </c:cat>
          <c:val>
            <c:numRef>
              <c:f>'Bakers Bridge'!$P$32:$P$47</c:f>
              <c:numCache>
                <c:formatCode>#,##0.0000</c:formatCode>
                <c:ptCount val="16"/>
                <c:pt idx="0">
                  <c:v>3.8999999999999998E-3</c:v>
                </c:pt>
                <c:pt idx="3">
                  <c:v>2.1000000000000003E-3</c:v>
                </c:pt>
                <c:pt idx="4">
                  <c:v>9.300000000000001E-3</c:v>
                </c:pt>
                <c:pt idx="5">
                  <c:v>3.7000000000000002E-3</c:v>
                </c:pt>
                <c:pt idx="6">
                  <c:v>7.4000000000000003E-3</c:v>
                </c:pt>
                <c:pt idx="7">
                  <c:v>1.7999999999999999E-2</c:v>
                </c:pt>
                <c:pt idx="8">
                  <c:v>5.6000000000000001E-2</c:v>
                </c:pt>
                <c:pt idx="9">
                  <c:v>3.2000000000000001E-2</c:v>
                </c:pt>
                <c:pt idx="10">
                  <c:v>2.1000000000000001E-2</c:v>
                </c:pt>
                <c:pt idx="11">
                  <c:v>6.9000000000000008E-3</c:v>
                </c:pt>
                <c:pt idx="12">
                  <c:v>5.3E-3</c:v>
                </c:pt>
                <c:pt idx="13">
                  <c:v>2.5000000000000001E-3</c:v>
                </c:pt>
                <c:pt idx="14">
                  <c:v>7.0000000000000001E-3</c:v>
                </c:pt>
                <c:pt idx="15">
                  <c:v>3.8E-3</c:v>
                </c:pt>
              </c:numCache>
            </c:numRef>
          </c:val>
          <c:extLst>
            <c:ext xmlns:c16="http://schemas.microsoft.com/office/drawing/2014/chart" uri="{C3380CC4-5D6E-409C-BE32-E72D297353CC}">
              <c16:uniqueId val="{00000000-2DD8-456F-85B5-83F701A578B7}"/>
            </c:ext>
          </c:extLst>
        </c:ser>
        <c:dLbls>
          <c:showLegendKey val="0"/>
          <c:showVal val="0"/>
          <c:showCatName val="0"/>
          <c:showSerName val="0"/>
          <c:showPercent val="0"/>
          <c:showBubbleSize val="0"/>
        </c:dLbls>
        <c:axId val="5330160"/>
        <c:axId val="5330552"/>
      </c:areaChart>
      <c:lineChart>
        <c:grouping val="stacked"/>
        <c:varyColors val="0"/>
        <c:ser>
          <c:idx val="1"/>
          <c:order val="1"/>
          <c:tx>
            <c:strRef>
              <c:f>'Bakers Bridge'!$AC$3</c:f>
              <c:strCache>
                <c:ptCount val="1"/>
                <c:pt idx="0">
                  <c:v>Ratio Pb:Al</c:v>
                </c:pt>
              </c:strCache>
            </c:strRef>
          </c:tx>
          <c:spPr>
            <a:ln w="15875" cap="rnd">
              <a:solidFill>
                <a:schemeClr val="tx1">
                  <a:lumMod val="65000"/>
                  <a:lumOff val="35000"/>
                </a:schemeClr>
              </a:solidFill>
              <a:prstDash val="sysDash"/>
              <a:round/>
            </a:ln>
            <a:effectLst/>
          </c:spPr>
          <c:marker>
            <c:symbol val="square"/>
            <c:size val="5"/>
            <c:spPr>
              <a:solidFill>
                <a:schemeClr val="accent1">
                  <a:lumMod val="50000"/>
                </a:schemeClr>
              </a:solidFill>
              <a:ln w="9525">
                <a:solidFill>
                  <a:schemeClr val="accent2"/>
                </a:solidFill>
              </a:ln>
              <a:effectLst/>
            </c:spPr>
          </c:marker>
          <c:dPt>
            <c:idx val="1"/>
            <c:bubble3D val="0"/>
            <c:spPr>
              <a:ln w="15875" cap="rnd">
                <a:noFill/>
                <a:prstDash val="sysDash"/>
                <a:round/>
              </a:ln>
              <a:effectLst/>
            </c:spPr>
            <c:extLst>
              <c:ext xmlns:c16="http://schemas.microsoft.com/office/drawing/2014/chart" uri="{C3380CC4-5D6E-409C-BE32-E72D297353CC}">
                <c16:uniqueId val="{00000003-2DD8-456F-85B5-83F701A578B7}"/>
              </c:ext>
            </c:extLst>
          </c:dPt>
          <c:dPt>
            <c:idx val="3"/>
            <c:bubble3D val="0"/>
            <c:spPr>
              <a:ln w="15875" cap="rnd">
                <a:noFill/>
                <a:prstDash val="sysDash"/>
                <a:round/>
              </a:ln>
              <a:effectLst/>
            </c:spPr>
            <c:extLst>
              <c:ext xmlns:c16="http://schemas.microsoft.com/office/drawing/2014/chart" uri="{C3380CC4-5D6E-409C-BE32-E72D297353CC}">
                <c16:uniqueId val="{00000002-2DD8-456F-85B5-83F701A578B7}"/>
              </c:ext>
            </c:extLst>
          </c:dPt>
          <c:cat>
            <c:numRef>
              <c:f>'Bakers Bridge'!$D$32:$D$47</c:f>
              <c:numCache>
                <c:formatCode>m/d/yyyy</c:formatCode>
                <c:ptCount val="16"/>
                <c:pt idx="0">
                  <c:v>42451.638888888891</c:v>
                </c:pt>
                <c:pt idx="1">
                  <c:v>42465.375</c:v>
                </c:pt>
                <c:pt idx="2">
                  <c:v>42479.354166666664</c:v>
                </c:pt>
                <c:pt idx="3">
                  <c:v>42493.618055555555</c:v>
                </c:pt>
                <c:pt idx="4">
                  <c:v>42501.469444444447</c:v>
                </c:pt>
                <c:pt idx="5">
                  <c:v>42509.559027777781</c:v>
                </c:pt>
                <c:pt idx="6">
                  <c:v>42516.538194444445</c:v>
                </c:pt>
                <c:pt idx="7">
                  <c:v>42522.538194444445</c:v>
                </c:pt>
                <c:pt idx="8">
                  <c:v>42527.642361111109</c:v>
                </c:pt>
                <c:pt idx="9">
                  <c:v>42528.395833333336</c:v>
                </c:pt>
                <c:pt idx="10">
                  <c:v>42536.5625</c:v>
                </c:pt>
                <c:pt idx="11">
                  <c:v>42544.65625</c:v>
                </c:pt>
                <c:pt idx="12">
                  <c:v>42551.569444444445</c:v>
                </c:pt>
                <c:pt idx="13">
                  <c:v>42557.559027777781</c:v>
                </c:pt>
                <c:pt idx="14">
                  <c:v>42564.454861111109</c:v>
                </c:pt>
                <c:pt idx="15">
                  <c:v>42571.569444444445</c:v>
                </c:pt>
              </c:numCache>
            </c:numRef>
          </c:cat>
          <c:val>
            <c:numRef>
              <c:f>'Bakers Bridge'!$AB$32:$AB$47</c:f>
              <c:numCache>
                <c:formatCode>#,##0.000</c:formatCode>
                <c:ptCount val="16"/>
                <c:pt idx="0">
                  <c:v>0.22</c:v>
                </c:pt>
                <c:pt idx="3">
                  <c:v>0.15</c:v>
                </c:pt>
                <c:pt idx="4">
                  <c:v>0.18</c:v>
                </c:pt>
                <c:pt idx="5">
                  <c:v>0.15</c:v>
                </c:pt>
                <c:pt idx="6">
                  <c:v>0.15</c:v>
                </c:pt>
                <c:pt idx="7">
                  <c:v>0.18</c:v>
                </c:pt>
                <c:pt idx="8">
                  <c:v>0.22</c:v>
                </c:pt>
                <c:pt idx="9">
                  <c:v>0.18</c:v>
                </c:pt>
                <c:pt idx="10">
                  <c:v>8.4000000000000005E-2</c:v>
                </c:pt>
                <c:pt idx="11">
                  <c:v>0.12</c:v>
                </c:pt>
                <c:pt idx="12">
                  <c:v>0.12</c:v>
                </c:pt>
                <c:pt idx="13">
                  <c:v>0.12</c:v>
                </c:pt>
                <c:pt idx="14">
                  <c:v>0.15</c:v>
                </c:pt>
                <c:pt idx="15">
                  <c:v>0.16</c:v>
                </c:pt>
              </c:numCache>
            </c:numRef>
          </c:val>
          <c:smooth val="0"/>
          <c:extLst>
            <c:ext xmlns:c16="http://schemas.microsoft.com/office/drawing/2014/chart" uri="{C3380CC4-5D6E-409C-BE32-E72D297353CC}">
              <c16:uniqueId val="{00000001-2DD8-456F-85B5-83F701A578B7}"/>
            </c:ext>
          </c:extLst>
        </c:ser>
        <c:dLbls>
          <c:showLegendKey val="0"/>
          <c:showVal val="0"/>
          <c:showCatName val="0"/>
          <c:showSerName val="0"/>
          <c:showPercent val="0"/>
          <c:showBubbleSize val="0"/>
        </c:dLbls>
        <c:marker val="1"/>
        <c:smooth val="0"/>
        <c:axId val="5331336"/>
        <c:axId val="5330944"/>
      </c:lineChart>
      <c:dateAx>
        <c:axId val="5330160"/>
        <c:scaling>
          <c:orientation val="minMax"/>
          <c:max val="42581"/>
        </c:scaling>
        <c:delete val="0"/>
        <c:axPos val="b"/>
        <c:majorGridlines>
          <c:spPr>
            <a:ln w="9525" cap="flat" cmpd="sng" algn="ctr">
              <a:noFill/>
              <a:round/>
            </a:ln>
            <a:effectLst/>
          </c:spPr>
        </c:majorGridlines>
        <c:numFmt formatCode="m/d;@"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5330552"/>
        <c:crosses val="autoZero"/>
        <c:auto val="1"/>
        <c:lblOffset val="100"/>
        <c:baseTimeUnit val="days"/>
        <c:majorUnit val="14"/>
        <c:majorTimeUnit val="days"/>
        <c:minorUnit val="7"/>
      </c:dateAx>
      <c:valAx>
        <c:axId val="533055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r>
                  <a:rPr lang="en-US" sz="1050">
                    <a:solidFill>
                      <a:sysClr val="windowText" lastClr="000000"/>
                    </a:solidFill>
                  </a:rPr>
                  <a:t>Total Lead Concentration (mg/L)</a:t>
                </a:r>
              </a:p>
            </c:rich>
          </c:tx>
          <c:layout>
            <c:manualLayout>
              <c:xMode val="edge"/>
              <c:yMode val="edge"/>
              <c:x val="1.9658186957399557E-2"/>
              <c:y val="0.19751567512394283"/>
            </c:manualLayout>
          </c:layout>
          <c:overlay val="0"/>
          <c:spPr>
            <a:noFill/>
            <a:ln>
              <a:noFill/>
            </a:ln>
            <a:effectLst/>
          </c:spPr>
        </c:title>
        <c:numFmt formatCode="#,##0.00"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5330160"/>
        <c:crosses val="autoZero"/>
        <c:crossBetween val="between"/>
        <c:minorUnit val="1.0000000000000002E-2"/>
      </c:valAx>
      <c:valAx>
        <c:axId val="5330944"/>
        <c:scaling>
          <c:orientation val="minMax"/>
        </c:scaling>
        <c:delete val="0"/>
        <c:axPos val="r"/>
        <c:title>
          <c:tx>
            <c:rich>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sz="1100"/>
                  <a:t>Ratio Pb:Al</a:t>
                </a:r>
              </a:p>
            </c:rich>
          </c:tx>
          <c:overlay val="0"/>
          <c:spPr>
            <a:noFill/>
            <a:ln>
              <a:noFill/>
            </a:ln>
            <a:effectLst/>
          </c:spPr>
        </c:title>
        <c:numFmt formatCode="0.00" sourceLinked="0"/>
        <c:majorTickMark val="out"/>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5331336"/>
        <c:crosses val="max"/>
        <c:crossBetween val="between"/>
      </c:valAx>
      <c:dateAx>
        <c:axId val="5331336"/>
        <c:scaling>
          <c:orientation val="minMax"/>
        </c:scaling>
        <c:delete val="1"/>
        <c:axPos val="b"/>
        <c:numFmt formatCode="m/d/yyyy" sourceLinked="1"/>
        <c:majorTickMark val="out"/>
        <c:minorTickMark val="none"/>
        <c:tickLblPos val="nextTo"/>
        <c:crossAx val="5330944"/>
        <c:crosses val="autoZero"/>
        <c:auto val="1"/>
        <c:lblOffset val="100"/>
        <c:baseTimeUnit val="days"/>
      </c:dateAx>
    </c:plotArea>
    <c:legend>
      <c:legendPos val="t"/>
      <c:layout>
        <c:manualLayout>
          <c:xMode val="edge"/>
          <c:yMode val="edge"/>
          <c:x val="0.28376620664352442"/>
          <c:y val="0.10689814814814814"/>
          <c:w val="0.42011277622555243"/>
          <c:h val="6.9876265466816662E-2"/>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b="1">
          <a:solidFill>
            <a:sysClr val="windowText" lastClr="000000"/>
          </a:solidFill>
        </a:defRPr>
      </a:pPr>
      <a:endParaRPr lang="en-US"/>
    </a:p>
  </c:txPr>
  <c:printSettings>
    <c:headerFooter/>
    <c:pageMargins b="0.75" l="0.7" r="0.7" t="0.75" header="0.3" footer="0.3"/>
    <c:pageSetup orientation="portrait"/>
  </c:printSettings>
  <c:userShapes r:id="rId1"/>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'Bakers Bridge'!$A$1</c:f>
          <c:strCache>
            <c:ptCount val="1"/>
            <c:pt idx="0">
              <c:v>Bakers Bridge  RK 64</c:v>
            </c:pt>
          </c:strCache>
        </c:strRef>
      </c:tx>
      <c:overlay val="0"/>
      <c:spPr>
        <a:noFill/>
        <a:ln>
          <a:noFill/>
        </a:ln>
        <a:effectLst/>
      </c:spPr>
      <c:txPr>
        <a:bodyPr rot="0" spcFirstLastPara="1" vertOverflow="ellipsis" vert="horz" wrap="square" anchor="ctr" anchorCtr="1"/>
        <a:lstStyle/>
        <a:p>
          <a:pPr>
            <a:defRPr sz="13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5749781277340333"/>
          <c:y val="0.20817184310294545"/>
          <c:w val="0.68869775893397955"/>
          <c:h val="0.63473924455095287"/>
        </c:manualLayout>
      </c:layout>
      <c:areaChart>
        <c:grouping val="stacked"/>
        <c:varyColors val="0"/>
        <c:ser>
          <c:idx val="0"/>
          <c:order val="0"/>
          <c:tx>
            <c:strRef>
              <c:f>'Bakers Bridge'!$G$3</c:f>
              <c:strCache>
                <c:ptCount val="1"/>
                <c:pt idx="0">
                  <c:v>Arsenic</c:v>
                </c:pt>
              </c:strCache>
            </c:strRef>
          </c:tx>
          <c:spPr>
            <a:solidFill>
              <a:schemeClr val="tx2">
                <a:lumMod val="20000"/>
                <a:lumOff val="80000"/>
              </a:schemeClr>
            </a:solidFill>
            <a:ln>
              <a:solidFill>
                <a:schemeClr val="accent5">
                  <a:lumMod val="75000"/>
                </a:schemeClr>
              </a:solidFill>
            </a:ln>
            <a:effectLst/>
          </c:spPr>
          <c:cat>
            <c:numRef>
              <c:f>'Bakers Bridge'!$D$32:$D$47</c:f>
              <c:numCache>
                <c:formatCode>m/d/yyyy</c:formatCode>
                <c:ptCount val="16"/>
                <c:pt idx="0">
                  <c:v>42451.638888888891</c:v>
                </c:pt>
                <c:pt idx="1">
                  <c:v>42465.375</c:v>
                </c:pt>
                <c:pt idx="2">
                  <c:v>42479.354166666664</c:v>
                </c:pt>
                <c:pt idx="3">
                  <c:v>42493.618055555555</c:v>
                </c:pt>
                <c:pt idx="4">
                  <c:v>42501.469444444447</c:v>
                </c:pt>
                <c:pt idx="5">
                  <c:v>42509.559027777781</c:v>
                </c:pt>
                <c:pt idx="6">
                  <c:v>42516.538194444445</c:v>
                </c:pt>
                <c:pt idx="7">
                  <c:v>42522.538194444445</c:v>
                </c:pt>
                <c:pt idx="8">
                  <c:v>42527.642361111109</c:v>
                </c:pt>
                <c:pt idx="9">
                  <c:v>42528.395833333336</c:v>
                </c:pt>
                <c:pt idx="10">
                  <c:v>42536.5625</c:v>
                </c:pt>
                <c:pt idx="11">
                  <c:v>42544.65625</c:v>
                </c:pt>
                <c:pt idx="12">
                  <c:v>42551.569444444445</c:v>
                </c:pt>
                <c:pt idx="13">
                  <c:v>42557.559027777781</c:v>
                </c:pt>
                <c:pt idx="14">
                  <c:v>42564.454861111109</c:v>
                </c:pt>
                <c:pt idx="15">
                  <c:v>42571.569444444445</c:v>
                </c:pt>
              </c:numCache>
            </c:numRef>
          </c:cat>
          <c:val>
            <c:numRef>
              <c:f>'Bakers Bridge'!$G$32:$G$47</c:f>
              <c:numCache>
                <c:formatCode>#,##0.0000</c:formatCode>
                <c:ptCount val="16"/>
                <c:pt idx="0">
                  <c:v>5.2000000000000006E-4</c:v>
                </c:pt>
                <c:pt idx="1">
                  <c:v>1.9E-3</c:v>
                </c:pt>
                <c:pt idx="2">
                  <c:v>7.9000000000000001E-4</c:v>
                </c:pt>
                <c:pt idx="3">
                  <c:v>4.1999999999999996E-4</c:v>
                </c:pt>
                <c:pt idx="4">
                  <c:v>1E-3</c:v>
                </c:pt>
                <c:pt idx="7">
                  <c:v>2E-3</c:v>
                </c:pt>
                <c:pt idx="8">
                  <c:v>3.8999999999999998E-3</c:v>
                </c:pt>
                <c:pt idx="9">
                  <c:v>2.3E-3</c:v>
                </c:pt>
                <c:pt idx="10">
                  <c:v>1E-3</c:v>
                </c:pt>
                <c:pt idx="11">
                  <c:v>5.8999999999999992E-4</c:v>
                </c:pt>
                <c:pt idx="12">
                  <c:v>7.0999999999999991E-4</c:v>
                </c:pt>
                <c:pt idx="13">
                  <c:v>2.0999999999999998E-4</c:v>
                </c:pt>
                <c:pt idx="14">
                  <c:v>5.6000000000000006E-4</c:v>
                </c:pt>
                <c:pt idx="15">
                  <c:v>7.5000000000000002E-4</c:v>
                </c:pt>
              </c:numCache>
            </c:numRef>
          </c:val>
          <c:extLst>
            <c:ext xmlns:c16="http://schemas.microsoft.com/office/drawing/2014/chart" uri="{C3380CC4-5D6E-409C-BE32-E72D297353CC}">
              <c16:uniqueId val="{00000000-D345-4C8E-A122-8901D4F38DC9}"/>
            </c:ext>
          </c:extLst>
        </c:ser>
        <c:dLbls>
          <c:showLegendKey val="0"/>
          <c:showVal val="0"/>
          <c:showCatName val="0"/>
          <c:showSerName val="0"/>
          <c:showPercent val="0"/>
          <c:showBubbleSize val="0"/>
        </c:dLbls>
        <c:axId val="5330160"/>
        <c:axId val="5330552"/>
      </c:areaChart>
      <c:lineChart>
        <c:grouping val="stacked"/>
        <c:varyColors val="0"/>
        <c:ser>
          <c:idx val="1"/>
          <c:order val="1"/>
          <c:tx>
            <c:strRef>
              <c:f>'Bakers Bridge'!$AC$3</c:f>
              <c:strCache>
                <c:ptCount val="1"/>
                <c:pt idx="0">
                  <c:v>Ratio Pb:Al</c:v>
                </c:pt>
              </c:strCache>
            </c:strRef>
          </c:tx>
          <c:spPr>
            <a:ln w="15875" cap="rnd">
              <a:solidFill>
                <a:schemeClr val="tx2">
                  <a:lumMod val="75000"/>
                </a:schemeClr>
              </a:solidFill>
              <a:prstDash val="sysDash"/>
              <a:round/>
            </a:ln>
            <a:effectLst/>
          </c:spPr>
          <c:marker>
            <c:symbol val="square"/>
            <c:size val="5"/>
            <c:spPr>
              <a:solidFill>
                <a:schemeClr val="accent1">
                  <a:lumMod val="50000"/>
                </a:schemeClr>
              </a:solidFill>
              <a:ln w="9525">
                <a:solidFill>
                  <a:schemeClr val="accent2"/>
                </a:solidFill>
              </a:ln>
              <a:effectLst/>
            </c:spPr>
          </c:marker>
          <c:dPt>
            <c:idx val="1"/>
            <c:bubble3D val="0"/>
            <c:spPr>
              <a:ln w="15875" cap="rnd">
                <a:noFill/>
                <a:prstDash val="sysDash"/>
                <a:round/>
              </a:ln>
              <a:effectLst/>
            </c:spPr>
            <c:extLst>
              <c:ext xmlns:c16="http://schemas.microsoft.com/office/drawing/2014/chart" uri="{C3380CC4-5D6E-409C-BE32-E72D297353CC}">
                <c16:uniqueId val="{00000005-D345-4C8E-A122-8901D4F38DC9}"/>
              </c:ext>
            </c:extLst>
          </c:dPt>
          <c:dPt>
            <c:idx val="2"/>
            <c:bubble3D val="0"/>
            <c:spPr>
              <a:ln w="15875" cap="rnd">
                <a:noFill/>
                <a:prstDash val="sysDash"/>
                <a:round/>
              </a:ln>
              <a:effectLst/>
            </c:spPr>
            <c:extLst>
              <c:ext xmlns:c16="http://schemas.microsoft.com/office/drawing/2014/chart" uri="{C3380CC4-5D6E-409C-BE32-E72D297353CC}">
                <c16:uniqueId val="{00000006-D345-4C8E-A122-8901D4F38DC9}"/>
              </c:ext>
            </c:extLst>
          </c:dPt>
          <c:dPt>
            <c:idx val="3"/>
            <c:bubble3D val="0"/>
            <c:spPr>
              <a:ln w="15875" cap="rnd">
                <a:noFill/>
                <a:prstDash val="sysDash"/>
                <a:round/>
              </a:ln>
              <a:effectLst/>
            </c:spPr>
            <c:extLst>
              <c:ext xmlns:c16="http://schemas.microsoft.com/office/drawing/2014/chart" uri="{C3380CC4-5D6E-409C-BE32-E72D297353CC}">
                <c16:uniqueId val="{00000004-D345-4C8E-A122-8901D4F38DC9}"/>
              </c:ext>
            </c:extLst>
          </c:dPt>
          <c:cat>
            <c:numRef>
              <c:f>'Bakers Bridge'!$D$32:$D$47</c:f>
              <c:numCache>
                <c:formatCode>m/d/yyyy</c:formatCode>
                <c:ptCount val="16"/>
                <c:pt idx="0">
                  <c:v>42451.638888888891</c:v>
                </c:pt>
                <c:pt idx="1">
                  <c:v>42465.375</c:v>
                </c:pt>
                <c:pt idx="2">
                  <c:v>42479.354166666664</c:v>
                </c:pt>
                <c:pt idx="3">
                  <c:v>42493.618055555555</c:v>
                </c:pt>
                <c:pt idx="4">
                  <c:v>42501.469444444447</c:v>
                </c:pt>
                <c:pt idx="5">
                  <c:v>42509.559027777781</c:v>
                </c:pt>
                <c:pt idx="6">
                  <c:v>42516.538194444445</c:v>
                </c:pt>
                <c:pt idx="7">
                  <c:v>42522.538194444445</c:v>
                </c:pt>
                <c:pt idx="8">
                  <c:v>42527.642361111109</c:v>
                </c:pt>
                <c:pt idx="9">
                  <c:v>42528.395833333336</c:v>
                </c:pt>
                <c:pt idx="10">
                  <c:v>42536.5625</c:v>
                </c:pt>
                <c:pt idx="11">
                  <c:v>42544.65625</c:v>
                </c:pt>
                <c:pt idx="12">
                  <c:v>42551.569444444445</c:v>
                </c:pt>
                <c:pt idx="13">
                  <c:v>42557.559027777781</c:v>
                </c:pt>
                <c:pt idx="14">
                  <c:v>42564.454861111109</c:v>
                </c:pt>
                <c:pt idx="15">
                  <c:v>42571.569444444445</c:v>
                </c:pt>
              </c:numCache>
            </c:numRef>
          </c:cat>
          <c:val>
            <c:numRef>
              <c:f>'Bakers Bridge'!$AC$32:$AC$47</c:f>
              <c:numCache>
                <c:formatCode>0.00000</c:formatCode>
                <c:ptCount val="16"/>
                <c:pt idx="0">
                  <c:v>4.1052631578947368E-3</c:v>
                </c:pt>
                <c:pt idx="3">
                  <c:v>4.1176470588235297E-3</c:v>
                </c:pt>
                <c:pt idx="4">
                  <c:v>1.2077922077922078E-2</c:v>
                </c:pt>
                <c:pt idx="5">
                  <c:v>7.7083333333333335E-3</c:v>
                </c:pt>
                <c:pt idx="6">
                  <c:v>1.3454545454545453E-2</c:v>
                </c:pt>
                <c:pt idx="7">
                  <c:v>1.2857142857142857E-2</c:v>
                </c:pt>
                <c:pt idx="8">
                  <c:v>1.9310344827586208E-2</c:v>
                </c:pt>
                <c:pt idx="9">
                  <c:v>2.4615384615384615E-2</c:v>
                </c:pt>
                <c:pt idx="10">
                  <c:v>4.0384615384615387E-2</c:v>
                </c:pt>
                <c:pt idx="11">
                  <c:v>1.6428571428571431E-2</c:v>
                </c:pt>
                <c:pt idx="12">
                  <c:v>1.7096774193548388E-2</c:v>
                </c:pt>
                <c:pt idx="13">
                  <c:v>9.2592592592592587E-3</c:v>
                </c:pt>
                <c:pt idx="14">
                  <c:v>1.4285714285714287E-2</c:v>
                </c:pt>
                <c:pt idx="15">
                  <c:v>5.7575757575757574E-3</c:v>
                </c:pt>
              </c:numCache>
            </c:numRef>
          </c:val>
          <c:smooth val="0"/>
          <c:extLst>
            <c:ext xmlns:c16="http://schemas.microsoft.com/office/drawing/2014/chart" uri="{C3380CC4-5D6E-409C-BE32-E72D297353CC}">
              <c16:uniqueId val="{00000001-D345-4C8E-A122-8901D4F38DC9}"/>
            </c:ext>
          </c:extLst>
        </c:ser>
        <c:dLbls>
          <c:showLegendKey val="0"/>
          <c:showVal val="0"/>
          <c:showCatName val="0"/>
          <c:showSerName val="0"/>
          <c:showPercent val="0"/>
          <c:showBubbleSize val="0"/>
        </c:dLbls>
        <c:marker val="1"/>
        <c:smooth val="0"/>
        <c:axId val="5331336"/>
        <c:axId val="5330944"/>
      </c:lineChart>
      <c:dateAx>
        <c:axId val="5330160"/>
        <c:scaling>
          <c:orientation val="minMax"/>
          <c:max val="42581"/>
        </c:scaling>
        <c:delete val="0"/>
        <c:axPos val="b"/>
        <c:majorGridlines>
          <c:spPr>
            <a:ln w="9525" cap="flat" cmpd="sng" algn="ctr">
              <a:noFill/>
              <a:round/>
            </a:ln>
            <a:effectLst/>
          </c:spPr>
        </c:majorGridlines>
        <c:numFmt formatCode="m/d;@"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5330552"/>
        <c:crosses val="autoZero"/>
        <c:auto val="1"/>
        <c:lblOffset val="100"/>
        <c:baseTimeUnit val="days"/>
        <c:majorUnit val="14"/>
        <c:majorTimeUnit val="days"/>
        <c:minorUnit val="7"/>
      </c:dateAx>
      <c:valAx>
        <c:axId val="533055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r>
                  <a:rPr lang="en-US" sz="1050">
                    <a:solidFill>
                      <a:sysClr val="windowText" lastClr="000000"/>
                    </a:solidFill>
                  </a:rPr>
                  <a:t>Total Arsenic Concentration (mg/L)</a:t>
                </a:r>
              </a:p>
            </c:rich>
          </c:tx>
          <c:layout>
            <c:manualLayout>
              <c:xMode val="edge"/>
              <c:yMode val="edge"/>
              <c:x val="1.9658186957399557E-2"/>
              <c:y val="0.19751567512394283"/>
            </c:manualLayout>
          </c:layout>
          <c:overlay val="0"/>
          <c:spPr>
            <a:noFill/>
            <a:ln>
              <a:noFill/>
            </a:ln>
            <a:effectLst/>
          </c:spPr>
        </c:title>
        <c:numFmt formatCode="#,##0.000"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5330160"/>
        <c:crosses val="autoZero"/>
        <c:crossBetween val="between"/>
        <c:minorUnit val="5.0000000000000012E-4"/>
      </c:valAx>
      <c:valAx>
        <c:axId val="5330944"/>
        <c:scaling>
          <c:orientation val="minMax"/>
        </c:scaling>
        <c:delete val="0"/>
        <c:axPos val="r"/>
        <c:title>
          <c:tx>
            <c:rich>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sz="1100"/>
                  <a:t>Ratio As:Al</a:t>
                </a:r>
              </a:p>
            </c:rich>
          </c:tx>
          <c:overlay val="0"/>
          <c:spPr>
            <a:noFill/>
            <a:ln>
              <a:noFill/>
            </a:ln>
            <a:effectLst/>
          </c:spPr>
        </c:title>
        <c:numFmt formatCode="0.000" sourceLinked="0"/>
        <c:majorTickMark val="out"/>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5331336"/>
        <c:crosses val="max"/>
        <c:crossBetween val="between"/>
      </c:valAx>
      <c:dateAx>
        <c:axId val="5331336"/>
        <c:scaling>
          <c:orientation val="minMax"/>
        </c:scaling>
        <c:delete val="1"/>
        <c:axPos val="b"/>
        <c:numFmt formatCode="m/d/yyyy" sourceLinked="1"/>
        <c:majorTickMark val="out"/>
        <c:minorTickMark val="none"/>
        <c:tickLblPos val="nextTo"/>
        <c:crossAx val="5330944"/>
        <c:crosses val="autoZero"/>
        <c:auto val="1"/>
        <c:lblOffset val="100"/>
        <c:baseTimeUnit val="days"/>
      </c:dateAx>
    </c:plotArea>
    <c:legend>
      <c:legendPos val="t"/>
      <c:layout>
        <c:manualLayout>
          <c:xMode val="edge"/>
          <c:yMode val="edge"/>
          <c:x val="0.28376620664352442"/>
          <c:y val="0.10689814814814814"/>
          <c:w val="0.42011277622555243"/>
          <c:h val="6.9876265466816662E-2"/>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b="1">
          <a:solidFill>
            <a:sysClr val="windowText" lastClr="000000"/>
          </a:solidFill>
        </a:defRPr>
      </a:pPr>
      <a:endParaRPr lang="en-US"/>
    </a:p>
  </c:txPr>
  <c:printSettings>
    <c:headerFooter/>
    <c:pageMargins b="0.75" l="0.7" r="0.7" t="0.75" header="0.3" footer="0.3"/>
    <c:pageSetup orientation="portrait"/>
  </c:printSettings>
  <c:userShapes r:id="rId1"/>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'Bakers Bridge'!$A$1</c:f>
          <c:strCache>
            <c:ptCount val="1"/>
            <c:pt idx="0">
              <c:v>Bakers Bridge  RK 64</c:v>
            </c:pt>
          </c:strCache>
        </c:strRef>
      </c:tx>
      <c:overlay val="0"/>
      <c:spPr>
        <a:noFill/>
        <a:ln>
          <a:noFill/>
        </a:ln>
        <a:effectLst/>
      </c:spPr>
      <c:txPr>
        <a:bodyPr rot="0" spcFirstLastPara="1" vertOverflow="ellipsis" vert="horz" wrap="square" anchor="ctr" anchorCtr="1"/>
        <a:lstStyle/>
        <a:p>
          <a:pPr>
            <a:defRPr sz="13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5749781277340333"/>
          <c:y val="0.20817184310294545"/>
          <c:w val="0.68869775893397955"/>
          <c:h val="0.63473924455095287"/>
        </c:manualLayout>
      </c:layout>
      <c:areaChart>
        <c:grouping val="stacked"/>
        <c:varyColors val="0"/>
        <c:ser>
          <c:idx val="0"/>
          <c:order val="0"/>
          <c:tx>
            <c:strRef>
              <c:f>'Bakers Bridge'!$N$3</c:f>
              <c:strCache>
                <c:ptCount val="1"/>
                <c:pt idx="0">
                  <c:v>Copper</c:v>
                </c:pt>
              </c:strCache>
            </c:strRef>
          </c:tx>
          <c:spPr>
            <a:solidFill>
              <a:schemeClr val="tx2">
                <a:lumMod val="20000"/>
                <a:lumOff val="80000"/>
              </a:schemeClr>
            </a:solidFill>
            <a:ln>
              <a:solidFill>
                <a:schemeClr val="accent5">
                  <a:lumMod val="75000"/>
                </a:schemeClr>
              </a:solidFill>
            </a:ln>
            <a:effectLst/>
          </c:spPr>
          <c:cat>
            <c:numRef>
              <c:f>'Bakers Bridge'!$D$32:$D$47</c:f>
              <c:numCache>
                <c:formatCode>m/d/yyyy</c:formatCode>
                <c:ptCount val="16"/>
                <c:pt idx="0">
                  <c:v>42451.638888888891</c:v>
                </c:pt>
                <c:pt idx="1">
                  <c:v>42465.375</c:v>
                </c:pt>
                <c:pt idx="2">
                  <c:v>42479.354166666664</c:v>
                </c:pt>
                <c:pt idx="3">
                  <c:v>42493.618055555555</c:v>
                </c:pt>
                <c:pt idx="4">
                  <c:v>42501.469444444447</c:v>
                </c:pt>
                <c:pt idx="5">
                  <c:v>42509.559027777781</c:v>
                </c:pt>
                <c:pt idx="6">
                  <c:v>42516.538194444445</c:v>
                </c:pt>
                <c:pt idx="7">
                  <c:v>42522.538194444445</c:v>
                </c:pt>
                <c:pt idx="8">
                  <c:v>42527.642361111109</c:v>
                </c:pt>
                <c:pt idx="9">
                  <c:v>42528.395833333336</c:v>
                </c:pt>
                <c:pt idx="10">
                  <c:v>42536.5625</c:v>
                </c:pt>
                <c:pt idx="11">
                  <c:v>42544.65625</c:v>
                </c:pt>
                <c:pt idx="12">
                  <c:v>42551.569444444445</c:v>
                </c:pt>
                <c:pt idx="13">
                  <c:v>42557.559027777781</c:v>
                </c:pt>
                <c:pt idx="14">
                  <c:v>42564.454861111109</c:v>
                </c:pt>
                <c:pt idx="15">
                  <c:v>42571.569444444445</c:v>
                </c:pt>
              </c:numCache>
            </c:numRef>
          </c:cat>
          <c:val>
            <c:numRef>
              <c:f>'Bakers Bridge'!$N$32:$N$47</c:f>
              <c:numCache>
                <c:formatCode>#,##0.0000</c:formatCode>
                <c:ptCount val="16"/>
                <c:pt idx="0">
                  <c:v>8.0000000000000002E-3</c:v>
                </c:pt>
                <c:pt idx="3">
                  <c:v>4.4000000000000003E-3</c:v>
                </c:pt>
                <c:pt idx="4">
                  <c:v>1.6E-2</c:v>
                </c:pt>
                <c:pt idx="5">
                  <c:v>1.6E-2</c:v>
                </c:pt>
                <c:pt idx="6">
                  <c:v>0.03</c:v>
                </c:pt>
                <c:pt idx="7">
                  <c:v>2.5999999999999999E-2</c:v>
                </c:pt>
                <c:pt idx="8">
                  <c:v>2.4E-2</c:v>
                </c:pt>
                <c:pt idx="9">
                  <c:v>2.1999999999999999E-2</c:v>
                </c:pt>
                <c:pt idx="10">
                  <c:v>1.6E-2</c:v>
                </c:pt>
                <c:pt idx="11">
                  <c:v>8.0000000000000002E-3</c:v>
                </c:pt>
                <c:pt idx="12">
                  <c:v>3.2000000000000001E-2</c:v>
                </c:pt>
                <c:pt idx="13">
                  <c:v>4.0000000000000001E-3</c:v>
                </c:pt>
                <c:pt idx="14">
                  <c:v>1.6E-2</c:v>
                </c:pt>
                <c:pt idx="15">
                  <c:v>2.5000000000000001E-2</c:v>
                </c:pt>
              </c:numCache>
            </c:numRef>
          </c:val>
          <c:extLst>
            <c:ext xmlns:c16="http://schemas.microsoft.com/office/drawing/2014/chart" uri="{C3380CC4-5D6E-409C-BE32-E72D297353CC}">
              <c16:uniqueId val="{00000000-A42F-4426-8EED-3FEBED7BDBDD}"/>
            </c:ext>
          </c:extLst>
        </c:ser>
        <c:dLbls>
          <c:showLegendKey val="0"/>
          <c:showVal val="0"/>
          <c:showCatName val="0"/>
          <c:showSerName val="0"/>
          <c:showPercent val="0"/>
          <c:showBubbleSize val="0"/>
        </c:dLbls>
        <c:axId val="5330160"/>
        <c:axId val="5330552"/>
      </c:areaChart>
      <c:lineChart>
        <c:grouping val="stacked"/>
        <c:varyColors val="0"/>
        <c:ser>
          <c:idx val="1"/>
          <c:order val="1"/>
          <c:tx>
            <c:strRef>
              <c:f>'Bakers Bridge'!$AE$3</c:f>
              <c:strCache>
                <c:ptCount val="1"/>
                <c:pt idx="0">
                  <c:v>Ratio Cu:Al</c:v>
                </c:pt>
              </c:strCache>
            </c:strRef>
          </c:tx>
          <c:spPr>
            <a:ln w="15875" cap="rnd">
              <a:solidFill>
                <a:schemeClr val="tx2">
                  <a:lumMod val="75000"/>
                </a:schemeClr>
              </a:solidFill>
              <a:prstDash val="sysDash"/>
              <a:round/>
            </a:ln>
            <a:effectLst/>
          </c:spPr>
          <c:marker>
            <c:symbol val="square"/>
            <c:size val="5"/>
            <c:spPr>
              <a:solidFill>
                <a:schemeClr val="accent1">
                  <a:lumMod val="50000"/>
                </a:schemeClr>
              </a:solidFill>
              <a:ln w="9525">
                <a:solidFill>
                  <a:schemeClr val="accent2"/>
                </a:solidFill>
              </a:ln>
              <a:effectLst/>
            </c:spPr>
          </c:marker>
          <c:dPt>
            <c:idx val="1"/>
            <c:bubble3D val="0"/>
            <c:spPr>
              <a:ln w="15875" cap="rnd">
                <a:noFill/>
                <a:prstDash val="sysDash"/>
                <a:round/>
              </a:ln>
              <a:effectLst/>
            </c:spPr>
            <c:extLst>
              <c:ext xmlns:c16="http://schemas.microsoft.com/office/drawing/2014/chart" uri="{C3380CC4-5D6E-409C-BE32-E72D297353CC}">
                <c16:uniqueId val="{00000003-A42F-4426-8EED-3FEBED7BDBDD}"/>
              </c:ext>
            </c:extLst>
          </c:dPt>
          <c:dPt>
            <c:idx val="2"/>
            <c:bubble3D val="0"/>
            <c:spPr>
              <a:ln w="15875" cap="rnd">
                <a:noFill/>
                <a:prstDash val="sysDash"/>
                <a:round/>
              </a:ln>
              <a:effectLst/>
            </c:spPr>
            <c:extLst>
              <c:ext xmlns:c16="http://schemas.microsoft.com/office/drawing/2014/chart" uri="{C3380CC4-5D6E-409C-BE32-E72D297353CC}">
                <c16:uniqueId val="{00000004-A42F-4426-8EED-3FEBED7BDBDD}"/>
              </c:ext>
            </c:extLst>
          </c:dPt>
          <c:dPt>
            <c:idx val="3"/>
            <c:bubble3D val="0"/>
            <c:spPr>
              <a:ln w="15875" cap="rnd">
                <a:noFill/>
                <a:prstDash val="sysDash"/>
                <a:round/>
              </a:ln>
              <a:effectLst/>
            </c:spPr>
            <c:extLst>
              <c:ext xmlns:c16="http://schemas.microsoft.com/office/drawing/2014/chart" uri="{C3380CC4-5D6E-409C-BE32-E72D297353CC}">
                <c16:uniqueId val="{00000002-A42F-4426-8EED-3FEBED7BDBDD}"/>
              </c:ext>
            </c:extLst>
          </c:dPt>
          <c:cat>
            <c:numRef>
              <c:f>'Bakers Bridge'!$D$32:$D$47</c:f>
              <c:numCache>
                <c:formatCode>m/d/yyyy</c:formatCode>
                <c:ptCount val="16"/>
                <c:pt idx="0">
                  <c:v>42451.638888888891</c:v>
                </c:pt>
                <c:pt idx="1">
                  <c:v>42465.375</c:v>
                </c:pt>
                <c:pt idx="2">
                  <c:v>42479.354166666664</c:v>
                </c:pt>
                <c:pt idx="3">
                  <c:v>42493.618055555555</c:v>
                </c:pt>
                <c:pt idx="4">
                  <c:v>42501.469444444447</c:v>
                </c:pt>
                <c:pt idx="5">
                  <c:v>42509.559027777781</c:v>
                </c:pt>
                <c:pt idx="6">
                  <c:v>42516.538194444445</c:v>
                </c:pt>
                <c:pt idx="7">
                  <c:v>42522.538194444445</c:v>
                </c:pt>
                <c:pt idx="8">
                  <c:v>42527.642361111109</c:v>
                </c:pt>
                <c:pt idx="9">
                  <c:v>42528.395833333336</c:v>
                </c:pt>
                <c:pt idx="10">
                  <c:v>42536.5625</c:v>
                </c:pt>
                <c:pt idx="11">
                  <c:v>42544.65625</c:v>
                </c:pt>
                <c:pt idx="12">
                  <c:v>42551.569444444445</c:v>
                </c:pt>
                <c:pt idx="13">
                  <c:v>42557.559027777781</c:v>
                </c:pt>
                <c:pt idx="14">
                  <c:v>42564.454861111109</c:v>
                </c:pt>
                <c:pt idx="15">
                  <c:v>42571.569444444445</c:v>
                </c:pt>
              </c:numCache>
            </c:numRef>
          </c:cat>
          <c:val>
            <c:numRef>
              <c:f>'Bakers Bridge'!$AE$32:$AE$47</c:f>
              <c:numCache>
                <c:formatCode>0.00000</c:formatCode>
                <c:ptCount val="16"/>
                <c:pt idx="0">
                  <c:v>8.4210526315789472E-3</c:v>
                </c:pt>
                <c:pt idx="3">
                  <c:v>8.6274509803921564E-3</c:v>
                </c:pt>
                <c:pt idx="4">
                  <c:v>2.0779220779220779E-2</c:v>
                </c:pt>
                <c:pt idx="5">
                  <c:v>3.3333333333333333E-2</c:v>
                </c:pt>
                <c:pt idx="6">
                  <c:v>5.4545454545454536E-2</c:v>
                </c:pt>
                <c:pt idx="7">
                  <c:v>1.8571428571428572E-2</c:v>
                </c:pt>
                <c:pt idx="8">
                  <c:v>8.2758620689655175E-3</c:v>
                </c:pt>
                <c:pt idx="9">
                  <c:v>1.6923076923076923E-2</c:v>
                </c:pt>
                <c:pt idx="10">
                  <c:v>3.0769230769230767E-2</c:v>
                </c:pt>
                <c:pt idx="11">
                  <c:v>1.9047619047619049E-2</c:v>
                </c:pt>
                <c:pt idx="12">
                  <c:v>0.1032258064516129</c:v>
                </c:pt>
                <c:pt idx="13">
                  <c:v>1.4814814814814814E-2</c:v>
                </c:pt>
                <c:pt idx="14">
                  <c:v>3.2653061224489799E-2</c:v>
                </c:pt>
                <c:pt idx="15">
                  <c:v>3.787878787878788E-2</c:v>
                </c:pt>
              </c:numCache>
            </c:numRef>
          </c:val>
          <c:smooth val="0"/>
          <c:extLst>
            <c:ext xmlns:c16="http://schemas.microsoft.com/office/drawing/2014/chart" uri="{C3380CC4-5D6E-409C-BE32-E72D297353CC}">
              <c16:uniqueId val="{00000001-A42F-4426-8EED-3FEBED7BDBDD}"/>
            </c:ext>
          </c:extLst>
        </c:ser>
        <c:dLbls>
          <c:showLegendKey val="0"/>
          <c:showVal val="0"/>
          <c:showCatName val="0"/>
          <c:showSerName val="0"/>
          <c:showPercent val="0"/>
          <c:showBubbleSize val="0"/>
        </c:dLbls>
        <c:marker val="1"/>
        <c:smooth val="0"/>
        <c:axId val="5331336"/>
        <c:axId val="5330944"/>
      </c:lineChart>
      <c:dateAx>
        <c:axId val="5330160"/>
        <c:scaling>
          <c:orientation val="minMax"/>
          <c:max val="42581"/>
        </c:scaling>
        <c:delete val="0"/>
        <c:axPos val="b"/>
        <c:majorGridlines>
          <c:spPr>
            <a:ln w="9525" cap="flat" cmpd="sng" algn="ctr">
              <a:noFill/>
              <a:round/>
            </a:ln>
            <a:effectLst/>
          </c:spPr>
        </c:majorGridlines>
        <c:numFmt formatCode="m/d;@"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5330552"/>
        <c:crosses val="autoZero"/>
        <c:auto val="1"/>
        <c:lblOffset val="100"/>
        <c:baseTimeUnit val="days"/>
        <c:majorUnit val="14"/>
        <c:majorTimeUnit val="days"/>
        <c:minorUnit val="7"/>
      </c:dateAx>
      <c:valAx>
        <c:axId val="533055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r>
                  <a:rPr lang="en-US" sz="1050">
                    <a:solidFill>
                      <a:sysClr val="windowText" lastClr="000000"/>
                    </a:solidFill>
                  </a:rPr>
                  <a:t>Total Copper Concentration (mg/L)</a:t>
                </a:r>
              </a:p>
            </c:rich>
          </c:tx>
          <c:layout>
            <c:manualLayout>
              <c:xMode val="edge"/>
              <c:yMode val="edge"/>
              <c:x val="1.9658186957399557E-2"/>
              <c:y val="0.19751567512394283"/>
            </c:manualLayout>
          </c:layout>
          <c:overlay val="0"/>
          <c:spPr>
            <a:noFill/>
            <a:ln>
              <a:noFill/>
            </a:ln>
            <a:effectLst/>
          </c:spPr>
        </c:title>
        <c:numFmt formatCode="#,##0.000"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5330160"/>
        <c:crosses val="autoZero"/>
        <c:crossBetween val="between"/>
        <c:minorUnit val="1.0000000000000002E-3"/>
      </c:valAx>
      <c:valAx>
        <c:axId val="5330944"/>
        <c:scaling>
          <c:orientation val="minMax"/>
        </c:scaling>
        <c:delete val="0"/>
        <c:axPos val="r"/>
        <c:title>
          <c:tx>
            <c:rich>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sz="1100"/>
                  <a:t>Ratio Cu:Al</a:t>
                </a:r>
              </a:p>
            </c:rich>
          </c:tx>
          <c:overlay val="0"/>
          <c:spPr>
            <a:noFill/>
            <a:ln>
              <a:noFill/>
            </a:ln>
            <a:effectLst/>
          </c:spPr>
        </c:title>
        <c:numFmt formatCode="0.00" sourceLinked="0"/>
        <c:majorTickMark val="out"/>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5331336"/>
        <c:crosses val="max"/>
        <c:crossBetween val="between"/>
      </c:valAx>
      <c:dateAx>
        <c:axId val="5331336"/>
        <c:scaling>
          <c:orientation val="minMax"/>
        </c:scaling>
        <c:delete val="1"/>
        <c:axPos val="b"/>
        <c:numFmt formatCode="m/d/yyyy" sourceLinked="1"/>
        <c:majorTickMark val="out"/>
        <c:minorTickMark val="none"/>
        <c:tickLblPos val="nextTo"/>
        <c:crossAx val="5330944"/>
        <c:crosses val="autoZero"/>
        <c:auto val="1"/>
        <c:lblOffset val="100"/>
        <c:baseTimeUnit val="days"/>
      </c:dateAx>
    </c:plotArea>
    <c:legend>
      <c:legendPos val="t"/>
      <c:layout>
        <c:manualLayout>
          <c:xMode val="edge"/>
          <c:yMode val="edge"/>
          <c:x val="0.28376620664352442"/>
          <c:y val="0.10689814814814814"/>
          <c:w val="0.42011277622555243"/>
          <c:h val="6.9876265466816662E-2"/>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b="1">
          <a:solidFill>
            <a:sysClr val="windowText" lastClr="000000"/>
          </a:solidFill>
        </a:defRPr>
      </a:pPr>
      <a:endParaRPr lang="en-US"/>
    </a:p>
  </c:txPr>
  <c:printSettings>
    <c:headerFooter/>
    <c:pageMargins b="0.75" l="0.7" r="0.7" t="0.75"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00" b="1" i="0" u="none" strike="noStrike" kern="1200" spc="0" baseline="0">
                <a:solidFill>
                  <a:sysClr val="windowText" lastClr="000000"/>
                </a:solidFill>
                <a:latin typeface="+mn-lt"/>
                <a:ea typeface="+mn-ea"/>
                <a:cs typeface="+mn-cs"/>
              </a:defRPr>
            </a:pPr>
            <a:r>
              <a:rPr lang="en-US"/>
              <a:t>Animas at Silverton (A72)</a:t>
            </a:r>
          </a:p>
        </c:rich>
      </c:tx>
      <c:layout>
        <c:manualLayout>
          <c:xMode val="edge"/>
          <c:yMode val="edge"/>
          <c:x val="0.29264221240637606"/>
          <c:y val="3.0888026714494917E-2"/>
        </c:manualLayout>
      </c:layout>
      <c:overlay val="0"/>
      <c:spPr>
        <a:noFill/>
        <a:ln>
          <a:noFill/>
        </a:ln>
        <a:effectLst/>
      </c:spPr>
      <c:txPr>
        <a:bodyPr rot="0" spcFirstLastPara="1" vertOverflow="ellipsis" vert="horz" wrap="square" anchor="ctr" anchorCtr="1"/>
        <a:lstStyle/>
        <a:p>
          <a:pPr>
            <a:defRPr sz="1300" b="1" i="0" u="none" strike="noStrike" kern="1200" spc="0" baseline="0">
              <a:solidFill>
                <a:sysClr val="windowText" lastClr="000000"/>
              </a:solidFill>
              <a:latin typeface="+mn-lt"/>
              <a:ea typeface="+mn-ea"/>
              <a:cs typeface="+mn-cs"/>
            </a:defRPr>
          </a:pPr>
          <a:endParaRPr lang="en-US"/>
        </a:p>
      </c:txPr>
    </c:title>
    <c:autoTitleDeleted val="0"/>
    <c:plotArea>
      <c:layout/>
      <c:scatterChart>
        <c:scatterStyle val="lineMarker"/>
        <c:varyColors val="0"/>
        <c:ser>
          <c:idx val="2"/>
          <c:order val="0"/>
          <c:tx>
            <c:strRef>
              <c:f>'Silverton A72'!$C$6</c:f>
              <c:strCache>
                <c:ptCount val="1"/>
                <c:pt idx="0">
                  <c:v>GKM Plume</c:v>
                </c:pt>
              </c:strCache>
            </c:strRef>
          </c:tx>
          <c:spPr>
            <a:ln w="25400" cap="rnd">
              <a:noFill/>
              <a:round/>
            </a:ln>
            <a:effectLst/>
          </c:spPr>
          <c:marker>
            <c:symbol val="triangle"/>
            <c:size val="8"/>
            <c:spPr>
              <a:solidFill>
                <a:schemeClr val="accent4">
                  <a:lumMod val="60000"/>
                  <a:lumOff val="40000"/>
                </a:schemeClr>
              </a:solidFill>
              <a:ln w="9525">
                <a:solidFill>
                  <a:schemeClr val="tx1">
                    <a:lumMod val="75000"/>
                    <a:lumOff val="25000"/>
                  </a:schemeClr>
                </a:solidFill>
              </a:ln>
              <a:effectLst/>
            </c:spPr>
          </c:marker>
          <c:xVal>
            <c:numRef>
              <c:f>'Silverton A72'!$E$5:$E$10</c:f>
              <c:numCache>
                <c:formatCode>#,##0.00</c:formatCode>
                <c:ptCount val="6"/>
                <c:pt idx="0">
                  <c:v>126</c:v>
                </c:pt>
                <c:pt idx="1">
                  <c:v>12.8</c:v>
                </c:pt>
                <c:pt idx="2">
                  <c:v>4.47</c:v>
                </c:pt>
                <c:pt idx="3">
                  <c:v>2.78</c:v>
                </c:pt>
                <c:pt idx="4">
                  <c:v>7.14</c:v>
                </c:pt>
                <c:pt idx="5">
                  <c:v>2.2999999999999998</c:v>
                </c:pt>
              </c:numCache>
            </c:numRef>
          </c:xVal>
          <c:yVal>
            <c:numRef>
              <c:f>'Silverton A72'!$G$5:$G$10</c:f>
              <c:numCache>
                <c:formatCode>#,##0.0000</c:formatCode>
                <c:ptCount val="6"/>
                <c:pt idx="0">
                  <c:v>1.08</c:v>
                </c:pt>
                <c:pt idx="1">
                  <c:v>0.11600000000000001</c:v>
                </c:pt>
                <c:pt idx="2">
                  <c:v>2.7100000000000003E-2</c:v>
                </c:pt>
                <c:pt idx="3">
                  <c:v>1.5699999999999999E-2</c:v>
                </c:pt>
                <c:pt idx="4">
                  <c:v>2.35E-2</c:v>
                </c:pt>
                <c:pt idx="5">
                  <c:v>9.4000000000000004E-3</c:v>
                </c:pt>
              </c:numCache>
            </c:numRef>
          </c:yVal>
          <c:smooth val="0"/>
          <c:extLst>
            <c:ext xmlns:c16="http://schemas.microsoft.com/office/drawing/2014/chart" uri="{C3380CC4-5D6E-409C-BE32-E72D297353CC}">
              <c16:uniqueId val="{00000004-88F9-4B36-BFD9-828D26CB9CB1}"/>
            </c:ext>
          </c:extLst>
        </c:ser>
        <c:ser>
          <c:idx val="0"/>
          <c:order val="1"/>
          <c:tx>
            <c:strRef>
              <c:f>'Silverton A72'!$C$27</c:f>
              <c:strCache>
                <c:ptCount val="1"/>
                <c:pt idx="0">
                  <c:v>Post</c:v>
                </c:pt>
              </c:strCache>
            </c:strRef>
          </c:tx>
          <c:spPr>
            <a:ln w="25400" cap="rnd">
              <a:noFill/>
              <a:round/>
            </a:ln>
            <a:effectLst/>
          </c:spPr>
          <c:marker>
            <c:symbol val="circle"/>
            <c:size val="7"/>
            <c:spPr>
              <a:solidFill>
                <a:schemeClr val="tx2">
                  <a:lumMod val="20000"/>
                  <a:lumOff val="80000"/>
                </a:schemeClr>
              </a:solidFill>
              <a:ln w="9525">
                <a:solidFill>
                  <a:schemeClr val="tx1">
                    <a:lumMod val="75000"/>
                    <a:lumOff val="25000"/>
                  </a:schemeClr>
                </a:solidFill>
              </a:ln>
              <a:effectLst/>
            </c:spPr>
          </c:marker>
          <c:xVal>
            <c:numRef>
              <c:f>'Silverton A72'!$E$11:$E$38</c:f>
              <c:numCache>
                <c:formatCode>#,##0.00</c:formatCode>
                <c:ptCount val="28"/>
                <c:pt idx="0">
                  <c:v>0.80600000000000005</c:v>
                </c:pt>
                <c:pt idx="1">
                  <c:v>0.97099999999999997</c:v>
                </c:pt>
                <c:pt idx="2">
                  <c:v>2.2000000000000002</c:v>
                </c:pt>
                <c:pt idx="3">
                  <c:v>2.0299999999999998</c:v>
                </c:pt>
                <c:pt idx="4">
                  <c:v>1.52</c:v>
                </c:pt>
                <c:pt idx="5">
                  <c:v>1.58</c:v>
                </c:pt>
                <c:pt idx="6">
                  <c:v>1.7</c:v>
                </c:pt>
                <c:pt idx="7">
                  <c:v>1.7</c:v>
                </c:pt>
                <c:pt idx="8">
                  <c:v>0.68</c:v>
                </c:pt>
                <c:pt idx="9">
                  <c:v>1.7</c:v>
                </c:pt>
                <c:pt idx="10">
                  <c:v>1.7</c:v>
                </c:pt>
                <c:pt idx="11">
                  <c:v>1.7</c:v>
                </c:pt>
                <c:pt idx="12">
                  <c:v>1.8</c:v>
                </c:pt>
                <c:pt idx="13">
                  <c:v>2</c:v>
                </c:pt>
                <c:pt idx="14">
                  <c:v>2.2789999999999999</c:v>
                </c:pt>
                <c:pt idx="15">
                  <c:v>2.2130000000000001</c:v>
                </c:pt>
                <c:pt idx="16">
                  <c:v>2.1</c:v>
                </c:pt>
                <c:pt idx="17">
                  <c:v>2.2000000000000002</c:v>
                </c:pt>
                <c:pt idx="18">
                  <c:v>2.2999999999999998</c:v>
                </c:pt>
                <c:pt idx="19">
                  <c:v>2.7</c:v>
                </c:pt>
                <c:pt idx="20">
                  <c:v>2.4</c:v>
                </c:pt>
                <c:pt idx="21">
                  <c:v>2.2999999999999998</c:v>
                </c:pt>
                <c:pt idx="22">
                  <c:v>2.7</c:v>
                </c:pt>
                <c:pt idx="23">
                  <c:v>2.4</c:v>
                </c:pt>
                <c:pt idx="24">
                  <c:v>2.5</c:v>
                </c:pt>
                <c:pt idx="25">
                  <c:v>2.8439999999999999</c:v>
                </c:pt>
                <c:pt idx="26">
                  <c:v>2.3559999999999999</c:v>
                </c:pt>
                <c:pt idx="27">
                  <c:v>1.9</c:v>
                </c:pt>
              </c:numCache>
            </c:numRef>
          </c:xVal>
          <c:yVal>
            <c:numRef>
              <c:f>'Silverton A72'!$G$11:$G$38</c:f>
              <c:numCache>
                <c:formatCode>#,##0.0000</c:formatCode>
                <c:ptCount val="28"/>
                <c:pt idx="2">
                  <c:v>6.0000000000000001E-3</c:v>
                </c:pt>
                <c:pt idx="3">
                  <c:v>4.9000000000000007E-3</c:v>
                </c:pt>
                <c:pt idx="4">
                  <c:v>2.5000000000000001E-3</c:v>
                </c:pt>
                <c:pt idx="5">
                  <c:v>2.5000000000000001E-3</c:v>
                </c:pt>
                <c:pt idx="6">
                  <c:v>3.2000000000000003E-4</c:v>
                </c:pt>
                <c:pt idx="7">
                  <c:v>3.8999999999999999E-4</c:v>
                </c:pt>
                <c:pt idx="8">
                  <c:v>9.1E-4</c:v>
                </c:pt>
                <c:pt idx="9">
                  <c:v>5.6000000000000006E-4</c:v>
                </c:pt>
                <c:pt idx="10">
                  <c:v>6.6E-4</c:v>
                </c:pt>
                <c:pt idx="11">
                  <c:v>7.6000000000000004E-4</c:v>
                </c:pt>
                <c:pt idx="12">
                  <c:v>1.2999999999999999E-3</c:v>
                </c:pt>
                <c:pt idx="13">
                  <c:v>1.6000000000000001E-3</c:v>
                </c:pt>
                <c:pt idx="16">
                  <c:v>1.1999999999999999E-3</c:v>
                </c:pt>
                <c:pt idx="17">
                  <c:v>1.1999999999999999E-3</c:v>
                </c:pt>
                <c:pt idx="18">
                  <c:v>1.6999999999999999E-3</c:v>
                </c:pt>
                <c:pt idx="19">
                  <c:v>1.5E-3</c:v>
                </c:pt>
                <c:pt idx="20">
                  <c:v>1.5E-3</c:v>
                </c:pt>
                <c:pt idx="21">
                  <c:v>1.4E-3</c:v>
                </c:pt>
                <c:pt idx="22">
                  <c:v>1.6000000000000001E-3</c:v>
                </c:pt>
                <c:pt idx="23">
                  <c:v>1.8E-3</c:v>
                </c:pt>
                <c:pt idx="24">
                  <c:v>1.4E-3</c:v>
                </c:pt>
                <c:pt idx="27">
                  <c:v>8.4999999999999995E-4</c:v>
                </c:pt>
              </c:numCache>
            </c:numRef>
          </c:yVal>
          <c:smooth val="0"/>
          <c:extLst>
            <c:ext xmlns:c16="http://schemas.microsoft.com/office/drawing/2014/chart" uri="{C3380CC4-5D6E-409C-BE32-E72D297353CC}">
              <c16:uniqueId val="{00000006-88F9-4B36-BFD9-828D26CB9CB1}"/>
            </c:ext>
          </c:extLst>
        </c:ser>
        <c:ser>
          <c:idx val="1"/>
          <c:order val="2"/>
          <c:tx>
            <c:strRef>
              <c:f>'Silverton A72'!$C$43</c:f>
              <c:strCache>
                <c:ptCount val="1"/>
                <c:pt idx="0">
                  <c:v>2016 Snowmelt</c:v>
                </c:pt>
              </c:strCache>
            </c:strRef>
          </c:tx>
          <c:spPr>
            <a:ln w="25400" cap="rnd">
              <a:noFill/>
              <a:round/>
            </a:ln>
            <a:effectLst/>
          </c:spPr>
          <c:marker>
            <c:symbol val="square"/>
            <c:size val="6"/>
            <c:spPr>
              <a:solidFill>
                <a:schemeClr val="accent1">
                  <a:lumMod val="75000"/>
                </a:schemeClr>
              </a:solidFill>
              <a:ln w="9525">
                <a:solidFill>
                  <a:schemeClr val="tx2">
                    <a:lumMod val="50000"/>
                  </a:schemeClr>
                </a:solidFill>
              </a:ln>
              <a:effectLst/>
            </c:spPr>
          </c:marker>
          <c:xVal>
            <c:numRef>
              <c:f>'Silverton A72'!$E$39:$E$51</c:f>
              <c:numCache>
                <c:formatCode>#,##0.00</c:formatCode>
                <c:ptCount val="13"/>
                <c:pt idx="0">
                  <c:v>2.2000000000000002</c:v>
                </c:pt>
                <c:pt idx="1">
                  <c:v>1.28</c:v>
                </c:pt>
                <c:pt idx="2">
                  <c:v>1.9</c:v>
                </c:pt>
                <c:pt idx="3">
                  <c:v>1.1000000000000001</c:v>
                </c:pt>
                <c:pt idx="4">
                  <c:v>1.1000000000000001</c:v>
                </c:pt>
                <c:pt idx="5">
                  <c:v>1.3</c:v>
                </c:pt>
                <c:pt idx="6">
                  <c:v>1.2</c:v>
                </c:pt>
                <c:pt idx="7">
                  <c:v>2.6</c:v>
                </c:pt>
                <c:pt idx="8">
                  <c:v>1.1000000000000001</c:v>
                </c:pt>
                <c:pt idx="9">
                  <c:v>1.4</c:v>
                </c:pt>
                <c:pt idx="10">
                  <c:v>0.45</c:v>
                </c:pt>
                <c:pt idx="11">
                  <c:v>0.41</c:v>
                </c:pt>
                <c:pt idx="12">
                  <c:v>0.56000000000000005</c:v>
                </c:pt>
              </c:numCache>
            </c:numRef>
          </c:xVal>
          <c:yVal>
            <c:numRef>
              <c:f>'Silverton A72'!$G$39:$G$51</c:f>
              <c:numCache>
                <c:formatCode>#,##0.0000</c:formatCode>
                <c:ptCount val="13"/>
                <c:pt idx="0">
                  <c:v>1.1999999999999999E-3</c:v>
                </c:pt>
                <c:pt idx="2">
                  <c:v>1.1999999999999999E-3</c:v>
                </c:pt>
                <c:pt idx="3">
                  <c:v>7.3999999999999999E-4</c:v>
                </c:pt>
                <c:pt idx="4">
                  <c:v>6.9999999999999999E-4</c:v>
                </c:pt>
                <c:pt idx="5">
                  <c:v>1.4E-3</c:v>
                </c:pt>
                <c:pt idx="6">
                  <c:v>2.8E-3</c:v>
                </c:pt>
                <c:pt idx="7">
                  <c:v>3.8E-3</c:v>
                </c:pt>
                <c:pt idx="8">
                  <c:v>2.3E-3</c:v>
                </c:pt>
                <c:pt idx="9">
                  <c:v>6.0999999999999997E-4</c:v>
                </c:pt>
                <c:pt idx="10">
                  <c:v>1.1999999999999999E-3</c:v>
                </c:pt>
                <c:pt idx="11">
                  <c:v>4.1999999999999996E-4</c:v>
                </c:pt>
                <c:pt idx="12">
                  <c:v>4.2999999999999999E-4</c:v>
                </c:pt>
              </c:numCache>
            </c:numRef>
          </c:yVal>
          <c:smooth val="0"/>
          <c:extLst>
            <c:ext xmlns:c16="http://schemas.microsoft.com/office/drawing/2014/chart" uri="{C3380CC4-5D6E-409C-BE32-E72D297353CC}">
              <c16:uniqueId val="{00000008-88F9-4B36-BFD9-828D26CB9CB1}"/>
            </c:ext>
          </c:extLst>
        </c:ser>
        <c:dLbls>
          <c:showLegendKey val="0"/>
          <c:showVal val="0"/>
          <c:showCatName val="0"/>
          <c:showSerName val="0"/>
          <c:showPercent val="0"/>
          <c:showBubbleSize val="0"/>
        </c:dLbls>
        <c:axId val="782707216"/>
        <c:axId val="782707608"/>
      </c:scatterChart>
      <c:valAx>
        <c:axId val="782707216"/>
        <c:scaling>
          <c:logBase val="10"/>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r>
                  <a:rPr lang="en-US" sz="1300"/>
                  <a:t>Aluminum Concentration (mg/L)</a:t>
                </a:r>
              </a:p>
            </c:rich>
          </c:tx>
          <c:overlay val="0"/>
          <c:spPr>
            <a:noFill/>
            <a:ln>
              <a:noFill/>
            </a:ln>
            <a:effectLst/>
          </c:spPr>
          <c:txPr>
            <a:bodyPr rot="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endParaRPr lang="en-US"/>
            </a:p>
          </c:txPr>
        </c:title>
        <c:numFmt formatCode="#,##0.0" sourceLinked="0"/>
        <c:majorTickMark val="out"/>
        <c:minorTickMark val="out"/>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782707608"/>
        <c:crossesAt val="1.0000000000000003E-4"/>
        <c:crossBetween val="midCat"/>
      </c:valAx>
      <c:valAx>
        <c:axId val="782707608"/>
        <c:scaling>
          <c:logBase val="10"/>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r>
                  <a:rPr lang="en-US" sz="1300"/>
                  <a:t>Copper Concentation (mg/L)</a:t>
                </a:r>
              </a:p>
            </c:rich>
          </c:tx>
          <c:layout>
            <c:manualLayout>
              <c:xMode val="edge"/>
              <c:yMode val="edge"/>
              <c:x val="3.5772357723577237E-2"/>
              <c:y val="0.23930816224888615"/>
            </c:manualLayout>
          </c:layout>
          <c:overlay val="0"/>
          <c:spPr>
            <a:noFill/>
            <a:ln>
              <a:noFill/>
            </a:ln>
            <a:effectLst/>
          </c:spPr>
          <c:txPr>
            <a:bodyPr rot="-540000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endParaRPr lang="en-US"/>
            </a:p>
          </c:txPr>
        </c:title>
        <c:numFmt formatCode="#,##0.0000" sourceLinked="0"/>
        <c:majorTickMark val="out"/>
        <c:minorTickMark val="out"/>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782707216"/>
        <c:crossesAt val="1.0000000000000002E-2"/>
        <c:crossBetween val="midCat"/>
      </c:valAx>
      <c:spPr>
        <a:noFill/>
        <a:ln>
          <a:solidFill>
            <a:schemeClr val="tx1">
              <a:lumMod val="50000"/>
              <a:lumOff val="50000"/>
            </a:schemeClr>
          </a:solidFill>
        </a:ln>
        <a:effectLst/>
      </c:spPr>
    </c:plotArea>
    <c:legend>
      <c:legendPos val="t"/>
      <c:layout>
        <c:manualLayout>
          <c:xMode val="edge"/>
          <c:yMode val="edge"/>
          <c:x val="0.1988010441712382"/>
          <c:y val="0.11522956259478806"/>
          <c:w val="0.79148351578003973"/>
          <c:h val="7.4592234180571093E-2"/>
        </c:manualLayout>
      </c:layout>
      <c:overlay val="0"/>
      <c:spPr>
        <a:noFill/>
        <a:ln>
          <a:noFill/>
        </a:ln>
        <a:effectLst/>
      </c:spPr>
      <c:txPr>
        <a:bodyPr rot="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200" b="1">
          <a:solidFill>
            <a:sysClr val="windowText" lastClr="000000"/>
          </a:solidFill>
        </a:defRPr>
      </a:pPr>
      <a:endParaRPr lang="en-US"/>
    </a:p>
  </c:tx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'Bakers Bridge'!$A$1</c:f>
          <c:strCache>
            <c:ptCount val="1"/>
            <c:pt idx="0">
              <c:v>Bakers Bridge  RK 64</c:v>
            </c:pt>
          </c:strCache>
        </c:strRef>
      </c:tx>
      <c:overlay val="0"/>
      <c:spPr>
        <a:noFill/>
        <a:ln>
          <a:noFill/>
        </a:ln>
        <a:effectLst/>
      </c:spPr>
      <c:txPr>
        <a:bodyPr rot="0" spcFirstLastPara="1" vertOverflow="ellipsis" vert="horz" wrap="square" anchor="ctr" anchorCtr="1"/>
        <a:lstStyle/>
        <a:p>
          <a:pPr>
            <a:defRPr sz="13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5749781277340333"/>
          <c:y val="0.20817184310294545"/>
          <c:w val="0.68869775893397955"/>
          <c:h val="0.63473924455095287"/>
        </c:manualLayout>
      </c:layout>
      <c:areaChart>
        <c:grouping val="stacked"/>
        <c:varyColors val="0"/>
        <c:ser>
          <c:idx val="0"/>
          <c:order val="0"/>
          <c:tx>
            <c:strRef>
              <c:f>'Bakers Bridge'!$AB$3</c:f>
              <c:strCache>
                <c:ptCount val="1"/>
                <c:pt idx="0">
                  <c:v>Zinc</c:v>
                </c:pt>
              </c:strCache>
            </c:strRef>
          </c:tx>
          <c:spPr>
            <a:solidFill>
              <a:schemeClr val="tx2">
                <a:lumMod val="20000"/>
                <a:lumOff val="80000"/>
              </a:schemeClr>
            </a:solidFill>
            <a:ln>
              <a:solidFill>
                <a:schemeClr val="accent5">
                  <a:lumMod val="75000"/>
                </a:schemeClr>
              </a:solidFill>
            </a:ln>
            <a:effectLst/>
          </c:spPr>
          <c:cat>
            <c:numRef>
              <c:f>'Bakers Bridge'!$D$32:$D$47</c:f>
              <c:numCache>
                <c:formatCode>m/d/yyyy</c:formatCode>
                <c:ptCount val="16"/>
                <c:pt idx="0">
                  <c:v>42451.638888888891</c:v>
                </c:pt>
                <c:pt idx="1">
                  <c:v>42465.375</c:v>
                </c:pt>
                <c:pt idx="2">
                  <c:v>42479.354166666664</c:v>
                </c:pt>
                <c:pt idx="3">
                  <c:v>42493.618055555555</c:v>
                </c:pt>
                <c:pt idx="4">
                  <c:v>42501.469444444447</c:v>
                </c:pt>
                <c:pt idx="5">
                  <c:v>42509.559027777781</c:v>
                </c:pt>
                <c:pt idx="6">
                  <c:v>42516.538194444445</c:v>
                </c:pt>
                <c:pt idx="7">
                  <c:v>42522.538194444445</c:v>
                </c:pt>
                <c:pt idx="8">
                  <c:v>42527.642361111109</c:v>
                </c:pt>
                <c:pt idx="9">
                  <c:v>42528.395833333336</c:v>
                </c:pt>
                <c:pt idx="10">
                  <c:v>42536.5625</c:v>
                </c:pt>
                <c:pt idx="11">
                  <c:v>42544.65625</c:v>
                </c:pt>
                <c:pt idx="12">
                  <c:v>42551.569444444445</c:v>
                </c:pt>
                <c:pt idx="13">
                  <c:v>42557.559027777781</c:v>
                </c:pt>
                <c:pt idx="14">
                  <c:v>42564.454861111109</c:v>
                </c:pt>
                <c:pt idx="15">
                  <c:v>42571.569444444445</c:v>
                </c:pt>
              </c:numCache>
            </c:numRef>
          </c:cat>
          <c:val>
            <c:numRef>
              <c:f>'Bakers Bridge'!$AB$32:$AB$47</c:f>
              <c:numCache>
                <c:formatCode>#,##0.000</c:formatCode>
                <c:ptCount val="16"/>
                <c:pt idx="0">
                  <c:v>0.22</c:v>
                </c:pt>
                <c:pt idx="3">
                  <c:v>0.15</c:v>
                </c:pt>
                <c:pt idx="4">
                  <c:v>0.18</c:v>
                </c:pt>
                <c:pt idx="5">
                  <c:v>0.15</c:v>
                </c:pt>
                <c:pt idx="6">
                  <c:v>0.15</c:v>
                </c:pt>
                <c:pt idx="7">
                  <c:v>0.18</c:v>
                </c:pt>
                <c:pt idx="8">
                  <c:v>0.22</c:v>
                </c:pt>
                <c:pt idx="9">
                  <c:v>0.18</c:v>
                </c:pt>
                <c:pt idx="10">
                  <c:v>8.4000000000000005E-2</c:v>
                </c:pt>
                <c:pt idx="11">
                  <c:v>0.12</c:v>
                </c:pt>
                <c:pt idx="12">
                  <c:v>0.12</c:v>
                </c:pt>
                <c:pt idx="13">
                  <c:v>0.12</c:v>
                </c:pt>
                <c:pt idx="14">
                  <c:v>0.15</c:v>
                </c:pt>
                <c:pt idx="15">
                  <c:v>0.16</c:v>
                </c:pt>
              </c:numCache>
            </c:numRef>
          </c:val>
          <c:extLst>
            <c:ext xmlns:c16="http://schemas.microsoft.com/office/drawing/2014/chart" uri="{C3380CC4-5D6E-409C-BE32-E72D297353CC}">
              <c16:uniqueId val="{00000000-2D5C-4A08-AAFF-E438AFEABFD0}"/>
            </c:ext>
          </c:extLst>
        </c:ser>
        <c:dLbls>
          <c:showLegendKey val="0"/>
          <c:showVal val="0"/>
          <c:showCatName val="0"/>
          <c:showSerName val="0"/>
          <c:showPercent val="0"/>
          <c:showBubbleSize val="0"/>
        </c:dLbls>
        <c:axId val="5330160"/>
        <c:axId val="5330552"/>
      </c:areaChart>
      <c:lineChart>
        <c:grouping val="stacked"/>
        <c:varyColors val="0"/>
        <c:ser>
          <c:idx val="1"/>
          <c:order val="1"/>
          <c:tx>
            <c:strRef>
              <c:f>'Bakers Bridge'!$AF$3</c:f>
              <c:strCache>
                <c:ptCount val="1"/>
                <c:pt idx="0">
                  <c:v>Ratio Zn:Al</c:v>
                </c:pt>
              </c:strCache>
            </c:strRef>
          </c:tx>
          <c:spPr>
            <a:ln w="15875" cap="rnd">
              <a:solidFill>
                <a:schemeClr val="tx2">
                  <a:lumMod val="75000"/>
                </a:schemeClr>
              </a:solidFill>
              <a:prstDash val="sysDash"/>
              <a:round/>
            </a:ln>
            <a:effectLst/>
          </c:spPr>
          <c:marker>
            <c:symbol val="square"/>
            <c:size val="5"/>
            <c:spPr>
              <a:solidFill>
                <a:schemeClr val="accent1">
                  <a:lumMod val="50000"/>
                </a:schemeClr>
              </a:solidFill>
              <a:ln w="9525">
                <a:solidFill>
                  <a:schemeClr val="accent2"/>
                </a:solidFill>
              </a:ln>
              <a:effectLst/>
            </c:spPr>
          </c:marker>
          <c:dPt>
            <c:idx val="1"/>
            <c:bubble3D val="0"/>
            <c:spPr>
              <a:ln w="15875" cap="rnd">
                <a:noFill/>
                <a:prstDash val="sysDash"/>
                <a:round/>
              </a:ln>
              <a:effectLst/>
            </c:spPr>
            <c:extLst>
              <c:ext xmlns:c16="http://schemas.microsoft.com/office/drawing/2014/chart" uri="{C3380CC4-5D6E-409C-BE32-E72D297353CC}">
                <c16:uniqueId val="{00000003-2D5C-4A08-AAFF-E438AFEABFD0}"/>
              </c:ext>
            </c:extLst>
          </c:dPt>
          <c:dPt>
            <c:idx val="2"/>
            <c:bubble3D val="0"/>
            <c:spPr>
              <a:ln w="15875" cap="rnd">
                <a:noFill/>
                <a:prstDash val="sysDash"/>
                <a:round/>
              </a:ln>
              <a:effectLst/>
            </c:spPr>
            <c:extLst>
              <c:ext xmlns:c16="http://schemas.microsoft.com/office/drawing/2014/chart" uri="{C3380CC4-5D6E-409C-BE32-E72D297353CC}">
                <c16:uniqueId val="{00000004-2D5C-4A08-AAFF-E438AFEABFD0}"/>
              </c:ext>
            </c:extLst>
          </c:dPt>
          <c:dPt>
            <c:idx val="3"/>
            <c:bubble3D val="0"/>
            <c:spPr>
              <a:ln w="15875" cap="rnd">
                <a:noFill/>
                <a:prstDash val="sysDash"/>
                <a:round/>
              </a:ln>
              <a:effectLst/>
            </c:spPr>
            <c:extLst>
              <c:ext xmlns:c16="http://schemas.microsoft.com/office/drawing/2014/chart" uri="{C3380CC4-5D6E-409C-BE32-E72D297353CC}">
                <c16:uniqueId val="{00000002-2D5C-4A08-AAFF-E438AFEABFD0}"/>
              </c:ext>
            </c:extLst>
          </c:dPt>
          <c:cat>
            <c:numRef>
              <c:f>'Bakers Bridge'!$D$32:$D$47</c:f>
              <c:numCache>
                <c:formatCode>m/d/yyyy</c:formatCode>
                <c:ptCount val="16"/>
                <c:pt idx="0">
                  <c:v>42451.638888888891</c:v>
                </c:pt>
                <c:pt idx="1">
                  <c:v>42465.375</c:v>
                </c:pt>
                <c:pt idx="2">
                  <c:v>42479.354166666664</c:v>
                </c:pt>
                <c:pt idx="3">
                  <c:v>42493.618055555555</c:v>
                </c:pt>
                <c:pt idx="4">
                  <c:v>42501.469444444447</c:v>
                </c:pt>
                <c:pt idx="5">
                  <c:v>42509.559027777781</c:v>
                </c:pt>
                <c:pt idx="6">
                  <c:v>42516.538194444445</c:v>
                </c:pt>
                <c:pt idx="7">
                  <c:v>42522.538194444445</c:v>
                </c:pt>
                <c:pt idx="8">
                  <c:v>42527.642361111109</c:v>
                </c:pt>
                <c:pt idx="9">
                  <c:v>42528.395833333336</c:v>
                </c:pt>
                <c:pt idx="10">
                  <c:v>42536.5625</c:v>
                </c:pt>
                <c:pt idx="11">
                  <c:v>42544.65625</c:v>
                </c:pt>
                <c:pt idx="12">
                  <c:v>42551.569444444445</c:v>
                </c:pt>
                <c:pt idx="13">
                  <c:v>42557.559027777781</c:v>
                </c:pt>
                <c:pt idx="14">
                  <c:v>42564.454861111109</c:v>
                </c:pt>
                <c:pt idx="15">
                  <c:v>42571.569444444445</c:v>
                </c:pt>
              </c:numCache>
            </c:numRef>
          </c:cat>
          <c:val>
            <c:numRef>
              <c:f>'Bakers Bridge'!$AF$32:$AF$47</c:f>
              <c:numCache>
                <c:formatCode>0.00000</c:formatCode>
                <c:ptCount val="16"/>
                <c:pt idx="0">
                  <c:v>0.23157894736842105</c:v>
                </c:pt>
                <c:pt idx="3">
                  <c:v>0.29411764705882354</c:v>
                </c:pt>
                <c:pt idx="4">
                  <c:v>0.23376623376623376</c:v>
                </c:pt>
                <c:pt idx="5">
                  <c:v>0.3125</c:v>
                </c:pt>
                <c:pt idx="6">
                  <c:v>0.27272727272727271</c:v>
                </c:pt>
                <c:pt idx="7">
                  <c:v>0.12857142857142859</c:v>
                </c:pt>
                <c:pt idx="8">
                  <c:v>7.586206896551724E-2</c:v>
                </c:pt>
                <c:pt idx="9">
                  <c:v>0.13846153846153844</c:v>
                </c:pt>
                <c:pt idx="10">
                  <c:v>0.16153846153846155</c:v>
                </c:pt>
                <c:pt idx="11">
                  <c:v>0.2857142857142857</c:v>
                </c:pt>
                <c:pt idx="12">
                  <c:v>0.38709677419354838</c:v>
                </c:pt>
                <c:pt idx="13">
                  <c:v>0.44444444444444442</c:v>
                </c:pt>
                <c:pt idx="14">
                  <c:v>0.30612244897959184</c:v>
                </c:pt>
                <c:pt idx="15">
                  <c:v>0.24242424242424243</c:v>
                </c:pt>
              </c:numCache>
            </c:numRef>
          </c:val>
          <c:smooth val="0"/>
          <c:extLst>
            <c:ext xmlns:c16="http://schemas.microsoft.com/office/drawing/2014/chart" uri="{C3380CC4-5D6E-409C-BE32-E72D297353CC}">
              <c16:uniqueId val="{00000001-2D5C-4A08-AAFF-E438AFEABFD0}"/>
            </c:ext>
          </c:extLst>
        </c:ser>
        <c:dLbls>
          <c:showLegendKey val="0"/>
          <c:showVal val="0"/>
          <c:showCatName val="0"/>
          <c:showSerName val="0"/>
          <c:showPercent val="0"/>
          <c:showBubbleSize val="0"/>
        </c:dLbls>
        <c:marker val="1"/>
        <c:smooth val="0"/>
        <c:axId val="5331336"/>
        <c:axId val="5330944"/>
      </c:lineChart>
      <c:dateAx>
        <c:axId val="5330160"/>
        <c:scaling>
          <c:orientation val="minMax"/>
          <c:max val="42581"/>
        </c:scaling>
        <c:delete val="0"/>
        <c:axPos val="b"/>
        <c:majorGridlines>
          <c:spPr>
            <a:ln w="9525" cap="flat" cmpd="sng" algn="ctr">
              <a:noFill/>
              <a:round/>
            </a:ln>
            <a:effectLst/>
          </c:spPr>
        </c:majorGridlines>
        <c:numFmt formatCode="m/d;@"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5330552"/>
        <c:crosses val="autoZero"/>
        <c:auto val="1"/>
        <c:lblOffset val="100"/>
        <c:baseTimeUnit val="days"/>
        <c:majorUnit val="14"/>
        <c:majorTimeUnit val="days"/>
        <c:minorUnit val="7"/>
      </c:dateAx>
      <c:valAx>
        <c:axId val="533055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r>
                  <a:rPr lang="en-US" sz="1050">
                    <a:solidFill>
                      <a:sysClr val="windowText" lastClr="000000"/>
                    </a:solidFill>
                  </a:rPr>
                  <a:t>Total Zinc Concentration (mg/L)</a:t>
                </a:r>
              </a:p>
            </c:rich>
          </c:tx>
          <c:layout>
            <c:manualLayout>
              <c:xMode val="edge"/>
              <c:yMode val="edge"/>
              <c:x val="1.9658186957399557E-2"/>
              <c:y val="0.19751567512394283"/>
            </c:manualLayout>
          </c:layout>
          <c:overlay val="0"/>
          <c:spPr>
            <a:noFill/>
            <a:ln>
              <a:noFill/>
            </a:ln>
            <a:effectLst/>
          </c:spPr>
        </c:title>
        <c:numFmt formatCode="#,##0.00"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5330160"/>
        <c:crosses val="autoZero"/>
        <c:crossBetween val="between"/>
        <c:minorUnit val="1.0000000000000002E-2"/>
      </c:valAx>
      <c:valAx>
        <c:axId val="5330944"/>
        <c:scaling>
          <c:orientation val="minMax"/>
        </c:scaling>
        <c:delete val="0"/>
        <c:axPos val="r"/>
        <c:title>
          <c:tx>
            <c:rich>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sz="1100"/>
                  <a:t>Ratio Zn:Al</a:t>
                </a:r>
              </a:p>
            </c:rich>
          </c:tx>
          <c:overlay val="0"/>
          <c:spPr>
            <a:noFill/>
            <a:ln>
              <a:noFill/>
            </a:ln>
            <a:effectLst/>
          </c:spPr>
        </c:title>
        <c:numFmt formatCode="0.00" sourceLinked="0"/>
        <c:majorTickMark val="out"/>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5331336"/>
        <c:crosses val="max"/>
        <c:crossBetween val="between"/>
      </c:valAx>
      <c:dateAx>
        <c:axId val="5331336"/>
        <c:scaling>
          <c:orientation val="minMax"/>
        </c:scaling>
        <c:delete val="1"/>
        <c:axPos val="b"/>
        <c:numFmt formatCode="m/d/yyyy" sourceLinked="1"/>
        <c:majorTickMark val="out"/>
        <c:minorTickMark val="none"/>
        <c:tickLblPos val="nextTo"/>
        <c:crossAx val="5330944"/>
        <c:crosses val="autoZero"/>
        <c:auto val="1"/>
        <c:lblOffset val="100"/>
        <c:baseTimeUnit val="days"/>
      </c:dateAx>
    </c:plotArea>
    <c:legend>
      <c:legendPos val="t"/>
      <c:layout>
        <c:manualLayout>
          <c:xMode val="edge"/>
          <c:yMode val="edge"/>
          <c:x val="0.28376620664352442"/>
          <c:y val="0.10689814814814814"/>
          <c:w val="0.42011277622555243"/>
          <c:h val="6.9876265466816662E-2"/>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b="1">
          <a:solidFill>
            <a:sysClr val="windowText" lastClr="000000"/>
          </a:solidFill>
        </a:defRPr>
      </a:pPr>
      <a:endParaRPr lang="en-US"/>
    </a:p>
  </c:txPr>
  <c:printSettings>
    <c:headerFooter/>
    <c:pageMargins b="0.75" l="0.7" r="0.7" t="0.75" header="0.3" footer="0.3"/>
    <c:pageSetup orientation="portrait"/>
  </c:printSettings>
  <c:userShapes r:id="rId1"/>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'Bakers Bridge'!$A$1</c:f>
          <c:strCache>
            <c:ptCount val="1"/>
            <c:pt idx="0">
              <c:v>Bakers Bridge  RK 64</c:v>
            </c:pt>
          </c:strCache>
        </c:strRef>
      </c:tx>
      <c:overlay val="0"/>
      <c:spPr>
        <a:noFill/>
        <a:ln>
          <a:noFill/>
        </a:ln>
        <a:effectLst/>
      </c:spPr>
      <c:txPr>
        <a:bodyPr rot="0" spcFirstLastPara="1" vertOverflow="ellipsis" vert="horz" wrap="square" anchor="ctr" anchorCtr="1"/>
        <a:lstStyle/>
        <a:p>
          <a:pPr>
            <a:defRPr sz="13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6891007402491701"/>
          <c:y val="0.20817184310294545"/>
          <c:w val="0.67728541906154527"/>
          <c:h val="0.63473924455095287"/>
        </c:manualLayout>
      </c:layout>
      <c:areaChart>
        <c:grouping val="stacked"/>
        <c:varyColors val="0"/>
        <c:ser>
          <c:idx val="0"/>
          <c:order val="0"/>
          <c:tx>
            <c:strRef>
              <c:f>'Bakers Bridge'!$AB$3</c:f>
              <c:strCache>
                <c:ptCount val="1"/>
                <c:pt idx="0">
                  <c:v>Zinc</c:v>
                </c:pt>
              </c:strCache>
            </c:strRef>
          </c:tx>
          <c:spPr>
            <a:solidFill>
              <a:schemeClr val="tx2">
                <a:lumMod val="20000"/>
                <a:lumOff val="80000"/>
              </a:schemeClr>
            </a:solidFill>
            <a:ln>
              <a:solidFill>
                <a:schemeClr val="accent5">
                  <a:lumMod val="75000"/>
                </a:schemeClr>
              </a:solidFill>
            </a:ln>
            <a:effectLst/>
          </c:spPr>
          <c:cat>
            <c:numRef>
              <c:f>'Bakers Bridge'!$D$32:$D$47</c:f>
              <c:numCache>
                <c:formatCode>m/d/yyyy</c:formatCode>
                <c:ptCount val="16"/>
                <c:pt idx="0">
                  <c:v>42451.638888888891</c:v>
                </c:pt>
                <c:pt idx="1">
                  <c:v>42465.375</c:v>
                </c:pt>
                <c:pt idx="2">
                  <c:v>42479.354166666664</c:v>
                </c:pt>
                <c:pt idx="3">
                  <c:v>42493.618055555555</c:v>
                </c:pt>
                <c:pt idx="4">
                  <c:v>42501.469444444447</c:v>
                </c:pt>
                <c:pt idx="5">
                  <c:v>42509.559027777781</c:v>
                </c:pt>
                <c:pt idx="6">
                  <c:v>42516.538194444445</c:v>
                </c:pt>
                <c:pt idx="7">
                  <c:v>42522.538194444445</c:v>
                </c:pt>
                <c:pt idx="8">
                  <c:v>42527.642361111109</c:v>
                </c:pt>
                <c:pt idx="9">
                  <c:v>42528.395833333336</c:v>
                </c:pt>
                <c:pt idx="10">
                  <c:v>42536.5625</c:v>
                </c:pt>
                <c:pt idx="11">
                  <c:v>42544.65625</c:v>
                </c:pt>
                <c:pt idx="12">
                  <c:v>42551.569444444445</c:v>
                </c:pt>
                <c:pt idx="13">
                  <c:v>42557.559027777781</c:v>
                </c:pt>
                <c:pt idx="14">
                  <c:v>42564.454861111109</c:v>
                </c:pt>
                <c:pt idx="15">
                  <c:v>42571.569444444445</c:v>
                </c:pt>
              </c:numCache>
            </c:numRef>
          </c:cat>
          <c:val>
            <c:numRef>
              <c:f>'Bakers Bridge'!$J$32:$J$47</c:f>
              <c:numCache>
                <c:formatCode>#,##0.0000</c:formatCode>
                <c:ptCount val="16"/>
                <c:pt idx="0">
                  <c:v>6.0999999999999997E-4</c:v>
                </c:pt>
                <c:pt idx="3">
                  <c:v>5.0000000000000001E-4</c:v>
                </c:pt>
                <c:pt idx="4">
                  <c:v>5.9999999999999995E-4</c:v>
                </c:pt>
                <c:pt idx="5">
                  <c:v>1.7999999999999998E-4</c:v>
                </c:pt>
                <c:pt idx="6">
                  <c:v>5.9999999999999995E-4</c:v>
                </c:pt>
                <c:pt idx="7">
                  <c:v>2.3000000000000001E-4</c:v>
                </c:pt>
                <c:pt idx="8">
                  <c:v>8.8000000000000003E-4</c:v>
                </c:pt>
                <c:pt idx="9">
                  <c:v>6.3000000000000003E-4</c:v>
                </c:pt>
                <c:pt idx="10">
                  <c:v>5.9999999999999995E-4</c:v>
                </c:pt>
                <c:pt idx="11">
                  <c:v>4.1999999999999996E-4</c:v>
                </c:pt>
                <c:pt idx="12">
                  <c:v>4.1999999999999996E-4</c:v>
                </c:pt>
                <c:pt idx="13">
                  <c:v>3.6999999999999999E-4</c:v>
                </c:pt>
                <c:pt idx="14">
                  <c:v>4.1999999999999996E-4</c:v>
                </c:pt>
                <c:pt idx="15">
                  <c:v>4.1999999999999996E-4</c:v>
                </c:pt>
              </c:numCache>
            </c:numRef>
          </c:val>
          <c:extLst>
            <c:ext xmlns:c16="http://schemas.microsoft.com/office/drawing/2014/chart" uri="{C3380CC4-5D6E-409C-BE32-E72D297353CC}">
              <c16:uniqueId val="{00000000-2684-421C-8F3A-328D815AA70E}"/>
            </c:ext>
          </c:extLst>
        </c:ser>
        <c:dLbls>
          <c:showLegendKey val="0"/>
          <c:showVal val="0"/>
          <c:showCatName val="0"/>
          <c:showSerName val="0"/>
          <c:showPercent val="0"/>
          <c:showBubbleSize val="0"/>
        </c:dLbls>
        <c:axId val="5330160"/>
        <c:axId val="5330552"/>
      </c:areaChart>
      <c:lineChart>
        <c:grouping val="stacked"/>
        <c:varyColors val="0"/>
        <c:ser>
          <c:idx val="1"/>
          <c:order val="1"/>
          <c:tx>
            <c:strRef>
              <c:f>'Bakers Bridge'!$AF$3</c:f>
              <c:strCache>
                <c:ptCount val="1"/>
                <c:pt idx="0">
                  <c:v>Ratio Zn:Al</c:v>
                </c:pt>
              </c:strCache>
            </c:strRef>
          </c:tx>
          <c:spPr>
            <a:ln w="15875" cap="rnd">
              <a:solidFill>
                <a:schemeClr val="tx2">
                  <a:lumMod val="75000"/>
                </a:schemeClr>
              </a:solidFill>
              <a:prstDash val="sysDash"/>
              <a:round/>
            </a:ln>
            <a:effectLst/>
          </c:spPr>
          <c:marker>
            <c:symbol val="square"/>
            <c:size val="5"/>
            <c:spPr>
              <a:solidFill>
                <a:schemeClr val="accent1">
                  <a:lumMod val="50000"/>
                </a:schemeClr>
              </a:solidFill>
              <a:ln w="9525">
                <a:solidFill>
                  <a:schemeClr val="accent2"/>
                </a:solidFill>
              </a:ln>
              <a:effectLst/>
            </c:spPr>
          </c:marker>
          <c:dPt>
            <c:idx val="1"/>
            <c:bubble3D val="0"/>
            <c:spPr>
              <a:ln w="15875" cap="rnd">
                <a:noFill/>
                <a:prstDash val="sysDash"/>
                <a:round/>
              </a:ln>
              <a:effectLst/>
            </c:spPr>
            <c:extLst>
              <c:ext xmlns:c16="http://schemas.microsoft.com/office/drawing/2014/chart" uri="{C3380CC4-5D6E-409C-BE32-E72D297353CC}">
                <c16:uniqueId val="{00000003-2684-421C-8F3A-328D815AA70E}"/>
              </c:ext>
            </c:extLst>
          </c:dPt>
          <c:dPt>
            <c:idx val="2"/>
            <c:bubble3D val="0"/>
            <c:spPr>
              <a:ln w="15875" cap="rnd">
                <a:noFill/>
                <a:prstDash val="sysDash"/>
                <a:round/>
              </a:ln>
              <a:effectLst/>
            </c:spPr>
            <c:extLst>
              <c:ext xmlns:c16="http://schemas.microsoft.com/office/drawing/2014/chart" uri="{C3380CC4-5D6E-409C-BE32-E72D297353CC}">
                <c16:uniqueId val="{00000004-2684-421C-8F3A-328D815AA70E}"/>
              </c:ext>
            </c:extLst>
          </c:dPt>
          <c:dPt>
            <c:idx val="3"/>
            <c:bubble3D val="0"/>
            <c:spPr>
              <a:ln w="15875" cap="rnd">
                <a:noFill/>
                <a:prstDash val="sysDash"/>
                <a:round/>
              </a:ln>
              <a:effectLst/>
            </c:spPr>
            <c:extLst>
              <c:ext xmlns:c16="http://schemas.microsoft.com/office/drawing/2014/chart" uri="{C3380CC4-5D6E-409C-BE32-E72D297353CC}">
                <c16:uniqueId val="{00000002-2684-421C-8F3A-328D815AA70E}"/>
              </c:ext>
            </c:extLst>
          </c:dPt>
          <c:cat>
            <c:numRef>
              <c:f>'Bakers Bridge'!$D$32:$D$47</c:f>
              <c:numCache>
                <c:formatCode>m/d/yyyy</c:formatCode>
                <c:ptCount val="16"/>
                <c:pt idx="0">
                  <c:v>42451.638888888891</c:v>
                </c:pt>
                <c:pt idx="1">
                  <c:v>42465.375</c:v>
                </c:pt>
                <c:pt idx="2">
                  <c:v>42479.354166666664</c:v>
                </c:pt>
                <c:pt idx="3">
                  <c:v>42493.618055555555</c:v>
                </c:pt>
                <c:pt idx="4">
                  <c:v>42501.469444444447</c:v>
                </c:pt>
                <c:pt idx="5">
                  <c:v>42509.559027777781</c:v>
                </c:pt>
                <c:pt idx="6">
                  <c:v>42516.538194444445</c:v>
                </c:pt>
                <c:pt idx="7">
                  <c:v>42522.538194444445</c:v>
                </c:pt>
                <c:pt idx="8">
                  <c:v>42527.642361111109</c:v>
                </c:pt>
                <c:pt idx="9">
                  <c:v>42528.395833333336</c:v>
                </c:pt>
                <c:pt idx="10">
                  <c:v>42536.5625</c:v>
                </c:pt>
                <c:pt idx="11">
                  <c:v>42544.65625</c:v>
                </c:pt>
                <c:pt idx="12">
                  <c:v>42551.569444444445</c:v>
                </c:pt>
                <c:pt idx="13">
                  <c:v>42557.559027777781</c:v>
                </c:pt>
                <c:pt idx="14">
                  <c:v>42564.454861111109</c:v>
                </c:pt>
                <c:pt idx="15">
                  <c:v>42571.569444444445</c:v>
                </c:pt>
              </c:numCache>
            </c:numRef>
          </c:cat>
          <c:val>
            <c:numRef>
              <c:f>'Bakers Bridge'!$AG$32:$AG$47</c:f>
              <c:numCache>
                <c:formatCode>0.00000</c:formatCode>
                <c:ptCount val="16"/>
                <c:pt idx="0">
                  <c:v>6.4210526315789469E-4</c:v>
                </c:pt>
                <c:pt idx="3">
                  <c:v>9.8039215686274508E-4</c:v>
                </c:pt>
                <c:pt idx="4">
                  <c:v>7.7922077922077911E-4</c:v>
                </c:pt>
                <c:pt idx="5">
                  <c:v>3.7500000000000001E-4</c:v>
                </c:pt>
                <c:pt idx="6">
                  <c:v>1.0909090909090907E-3</c:v>
                </c:pt>
                <c:pt idx="7">
                  <c:v>1.6428571428571431E-4</c:v>
                </c:pt>
                <c:pt idx="8">
                  <c:v>3.0344827586206897E-4</c:v>
                </c:pt>
                <c:pt idx="9">
                  <c:v>4.8461538461538461E-4</c:v>
                </c:pt>
                <c:pt idx="10">
                  <c:v>1.1538461538461537E-3</c:v>
                </c:pt>
                <c:pt idx="11">
                  <c:v>1E-3</c:v>
                </c:pt>
                <c:pt idx="12">
                  <c:v>1.3548387096774192E-3</c:v>
                </c:pt>
                <c:pt idx="13">
                  <c:v>1.3703703703703703E-3</c:v>
                </c:pt>
                <c:pt idx="14">
                  <c:v>8.571428571428571E-4</c:v>
                </c:pt>
                <c:pt idx="15">
                  <c:v>6.363636363636363E-4</c:v>
                </c:pt>
              </c:numCache>
            </c:numRef>
          </c:val>
          <c:smooth val="0"/>
          <c:extLst>
            <c:ext xmlns:c16="http://schemas.microsoft.com/office/drawing/2014/chart" uri="{C3380CC4-5D6E-409C-BE32-E72D297353CC}">
              <c16:uniqueId val="{00000001-2684-421C-8F3A-328D815AA70E}"/>
            </c:ext>
          </c:extLst>
        </c:ser>
        <c:dLbls>
          <c:showLegendKey val="0"/>
          <c:showVal val="0"/>
          <c:showCatName val="0"/>
          <c:showSerName val="0"/>
          <c:showPercent val="0"/>
          <c:showBubbleSize val="0"/>
        </c:dLbls>
        <c:marker val="1"/>
        <c:smooth val="0"/>
        <c:axId val="5331336"/>
        <c:axId val="5330944"/>
      </c:lineChart>
      <c:dateAx>
        <c:axId val="5330160"/>
        <c:scaling>
          <c:orientation val="minMax"/>
          <c:max val="42581"/>
        </c:scaling>
        <c:delete val="0"/>
        <c:axPos val="b"/>
        <c:majorGridlines>
          <c:spPr>
            <a:ln w="9525" cap="flat" cmpd="sng" algn="ctr">
              <a:noFill/>
              <a:round/>
            </a:ln>
            <a:effectLst/>
          </c:spPr>
        </c:majorGridlines>
        <c:numFmt formatCode="m/d;@"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5330552"/>
        <c:crosses val="autoZero"/>
        <c:auto val="1"/>
        <c:lblOffset val="100"/>
        <c:baseTimeUnit val="days"/>
        <c:majorUnit val="14"/>
        <c:majorTimeUnit val="days"/>
        <c:minorUnit val="7"/>
      </c:dateAx>
      <c:valAx>
        <c:axId val="533055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r>
                  <a:rPr lang="en-US" sz="1050">
                    <a:solidFill>
                      <a:sysClr val="windowText" lastClr="000000"/>
                    </a:solidFill>
                  </a:rPr>
                  <a:t>Total Cadmium Concentration (mg/L)</a:t>
                </a:r>
              </a:p>
            </c:rich>
          </c:tx>
          <c:layout>
            <c:manualLayout>
              <c:xMode val="edge"/>
              <c:yMode val="edge"/>
              <c:x val="1.9658129834640766E-2"/>
              <c:y val="0.13942231977797717"/>
            </c:manualLayout>
          </c:layout>
          <c:overlay val="0"/>
          <c:spPr>
            <a:noFill/>
            <a:ln>
              <a:noFill/>
            </a:ln>
            <a:effectLst/>
          </c:spPr>
        </c:title>
        <c:numFmt formatCode="#,##0.0000"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5330160"/>
        <c:crosses val="autoZero"/>
        <c:crossBetween val="between"/>
        <c:minorUnit val="1.0000000000000003E-4"/>
      </c:valAx>
      <c:valAx>
        <c:axId val="5330944"/>
        <c:scaling>
          <c:orientation val="minMax"/>
        </c:scaling>
        <c:delete val="0"/>
        <c:axPos val="r"/>
        <c:title>
          <c:tx>
            <c:rich>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sz="1100"/>
                  <a:t>Ratio Cd:Al</a:t>
                </a:r>
              </a:p>
            </c:rich>
          </c:tx>
          <c:overlay val="0"/>
          <c:spPr>
            <a:noFill/>
            <a:ln>
              <a:noFill/>
            </a:ln>
            <a:effectLst/>
          </c:spPr>
        </c:title>
        <c:numFmt formatCode="0.0000" sourceLinked="0"/>
        <c:majorTickMark val="out"/>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5331336"/>
        <c:crosses val="max"/>
        <c:crossBetween val="between"/>
      </c:valAx>
      <c:dateAx>
        <c:axId val="5331336"/>
        <c:scaling>
          <c:orientation val="minMax"/>
        </c:scaling>
        <c:delete val="1"/>
        <c:axPos val="b"/>
        <c:numFmt formatCode="m/d/yyyy" sourceLinked="1"/>
        <c:majorTickMark val="out"/>
        <c:minorTickMark val="none"/>
        <c:tickLblPos val="nextTo"/>
        <c:crossAx val="5330944"/>
        <c:crosses val="autoZero"/>
        <c:auto val="1"/>
        <c:lblOffset val="100"/>
        <c:baseTimeUnit val="days"/>
      </c:dateAx>
    </c:plotArea>
    <c:legend>
      <c:legendPos val="t"/>
      <c:layout>
        <c:manualLayout>
          <c:xMode val="edge"/>
          <c:yMode val="edge"/>
          <c:x val="0.28376620664352442"/>
          <c:y val="0.10689814814814814"/>
          <c:w val="0.42011277622555243"/>
          <c:h val="6.9876265466816662E-2"/>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b="1">
          <a:solidFill>
            <a:sysClr val="windowText" lastClr="000000"/>
          </a:solidFill>
        </a:defRPr>
      </a:pPr>
      <a:endParaRPr lang="en-US"/>
    </a:p>
  </c:txPr>
  <c:printSettings>
    <c:headerFooter/>
    <c:pageMargins b="0.75" l="0.7" r="0.7" t="0.75" header="0.3" footer="0.3"/>
    <c:pageSetup orientation="portrait"/>
  </c:printSettings>
  <c:userShapes r:id="rId1"/>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'SUIT 103'!$A$1</c:f>
          <c:strCache>
            <c:ptCount val="1"/>
            <c:pt idx="0">
              <c:v>Animas at SUIT RK 103</c:v>
            </c:pt>
          </c:strCache>
        </c:strRef>
      </c:tx>
      <c:layout>
        <c:manualLayout>
          <c:xMode val="edge"/>
          <c:yMode val="edge"/>
          <c:x val="0.32841457012995334"/>
          <c:y val="3.0888026714494917E-2"/>
        </c:manualLayout>
      </c:layout>
      <c:overlay val="0"/>
      <c:spPr>
        <a:noFill/>
        <a:ln>
          <a:noFill/>
        </a:ln>
        <a:effectLst/>
      </c:spPr>
      <c:txPr>
        <a:bodyPr rot="0" spcFirstLastPara="1" vertOverflow="ellipsis" vert="horz" wrap="square" anchor="ctr" anchorCtr="1"/>
        <a:lstStyle/>
        <a:p>
          <a:pPr>
            <a:defRPr sz="1300" b="1" i="0" u="none" strike="noStrike" kern="1200" spc="0" baseline="0">
              <a:solidFill>
                <a:sysClr val="windowText" lastClr="000000"/>
              </a:solidFill>
              <a:latin typeface="+mn-lt"/>
              <a:ea typeface="+mn-ea"/>
              <a:cs typeface="+mn-cs"/>
            </a:defRPr>
          </a:pPr>
          <a:endParaRPr lang="en-US"/>
        </a:p>
      </c:txPr>
    </c:title>
    <c:autoTitleDeleted val="0"/>
    <c:plotArea>
      <c:layout/>
      <c:scatterChart>
        <c:scatterStyle val="lineMarker"/>
        <c:varyColors val="0"/>
        <c:ser>
          <c:idx val="2"/>
          <c:order val="0"/>
          <c:tx>
            <c:strRef>
              <c:f>'SUIT 103'!$C$5</c:f>
              <c:strCache>
                <c:ptCount val="1"/>
                <c:pt idx="0">
                  <c:v>Pre-event</c:v>
                </c:pt>
              </c:strCache>
            </c:strRef>
          </c:tx>
          <c:spPr>
            <a:ln w="25400" cap="rnd">
              <a:noFill/>
              <a:round/>
            </a:ln>
            <a:effectLst/>
          </c:spPr>
          <c:marker>
            <c:symbol val="triangle"/>
            <c:size val="8"/>
            <c:spPr>
              <a:solidFill>
                <a:schemeClr val="accent4">
                  <a:lumMod val="60000"/>
                  <a:lumOff val="40000"/>
                </a:schemeClr>
              </a:solidFill>
              <a:ln w="9525">
                <a:solidFill>
                  <a:schemeClr val="tx1">
                    <a:lumMod val="75000"/>
                    <a:lumOff val="25000"/>
                  </a:schemeClr>
                </a:solidFill>
              </a:ln>
              <a:effectLst/>
            </c:spPr>
          </c:marker>
          <c:xVal>
            <c:numRef>
              <c:f>'SUIT 103'!$E$6:$E$10</c:f>
              <c:numCache>
                <c:formatCode>#,##0.00</c:formatCode>
                <c:ptCount val="5"/>
                <c:pt idx="0">
                  <c:v>21.8</c:v>
                </c:pt>
                <c:pt idx="1">
                  <c:v>2.21</c:v>
                </c:pt>
                <c:pt idx="2">
                  <c:v>0.81100000000000005</c:v>
                </c:pt>
                <c:pt idx="3">
                  <c:v>0.44</c:v>
                </c:pt>
                <c:pt idx="4">
                  <c:v>0.497</c:v>
                </c:pt>
              </c:numCache>
            </c:numRef>
          </c:xVal>
          <c:yVal>
            <c:numRef>
              <c:f>'SUIT 103'!$P$6:$P$10</c:f>
              <c:numCache>
                <c:formatCode>#,##0.000</c:formatCode>
                <c:ptCount val="5"/>
                <c:pt idx="0">
                  <c:v>1.98</c:v>
                </c:pt>
                <c:pt idx="1">
                  <c:v>0.13400000000000001</c:v>
                </c:pt>
                <c:pt idx="2">
                  <c:v>3.4099999999999998E-2</c:v>
                </c:pt>
                <c:pt idx="3">
                  <c:v>1.2800000000000001E-2</c:v>
                </c:pt>
                <c:pt idx="4">
                  <c:v>1.9699999999999999E-2</c:v>
                </c:pt>
              </c:numCache>
            </c:numRef>
          </c:yVal>
          <c:smooth val="0"/>
          <c:extLst>
            <c:ext xmlns:c16="http://schemas.microsoft.com/office/drawing/2014/chart" uri="{C3380CC4-5D6E-409C-BE32-E72D297353CC}">
              <c16:uniqueId val="{00000000-5681-4B85-AB01-D5010607B5D9}"/>
            </c:ext>
          </c:extLst>
        </c:ser>
        <c:ser>
          <c:idx val="0"/>
          <c:order val="1"/>
          <c:tx>
            <c:strRef>
              <c:f>'SUIT 103'!$C$22</c:f>
              <c:strCache>
                <c:ptCount val="1"/>
                <c:pt idx="0">
                  <c:v>Post-event</c:v>
                </c:pt>
              </c:strCache>
            </c:strRef>
          </c:tx>
          <c:spPr>
            <a:ln w="19050" cap="rnd">
              <a:noFill/>
              <a:round/>
            </a:ln>
            <a:effectLst/>
          </c:spPr>
          <c:marker>
            <c:symbol val="circle"/>
            <c:size val="7"/>
            <c:spPr>
              <a:solidFill>
                <a:schemeClr val="tx2">
                  <a:lumMod val="20000"/>
                  <a:lumOff val="80000"/>
                </a:schemeClr>
              </a:solidFill>
              <a:ln w="9525">
                <a:solidFill>
                  <a:schemeClr val="tx1">
                    <a:lumMod val="75000"/>
                    <a:lumOff val="25000"/>
                  </a:schemeClr>
                </a:solidFill>
              </a:ln>
              <a:effectLst/>
            </c:spPr>
          </c:marker>
          <c:xVal>
            <c:numRef>
              <c:f>'SUIT 103'!$E$11:$E$41</c:f>
              <c:numCache>
                <c:formatCode>#,##0.00</c:formatCode>
                <c:ptCount val="31"/>
                <c:pt idx="0">
                  <c:v>0.22600000000000001</c:v>
                </c:pt>
                <c:pt idx="1">
                  <c:v>0.26500000000000001</c:v>
                </c:pt>
                <c:pt idx="2">
                  <c:v>0.22</c:v>
                </c:pt>
                <c:pt idx="3">
                  <c:v>0.16</c:v>
                </c:pt>
                <c:pt idx="4">
                  <c:v>0.16</c:v>
                </c:pt>
                <c:pt idx="5">
                  <c:v>0.16</c:v>
                </c:pt>
                <c:pt idx="6">
                  <c:v>0.15</c:v>
                </c:pt>
                <c:pt idx="7">
                  <c:v>9.1999999999999998E-2</c:v>
                </c:pt>
                <c:pt idx="8">
                  <c:v>0.08</c:v>
                </c:pt>
                <c:pt idx="9">
                  <c:v>0.1</c:v>
                </c:pt>
                <c:pt idx="10">
                  <c:v>7.9000000000000001E-2</c:v>
                </c:pt>
                <c:pt idx="11">
                  <c:v>0.13</c:v>
                </c:pt>
                <c:pt idx="12">
                  <c:v>8.4000000000000005E-2</c:v>
                </c:pt>
                <c:pt idx="13">
                  <c:v>4.7E-2</c:v>
                </c:pt>
                <c:pt idx="14">
                  <c:v>4.2999999999999997E-2</c:v>
                </c:pt>
                <c:pt idx="15">
                  <c:v>7.1999999999999995E-2</c:v>
                </c:pt>
                <c:pt idx="16">
                  <c:v>0.15</c:v>
                </c:pt>
                <c:pt idx="17">
                  <c:v>0.11</c:v>
                </c:pt>
                <c:pt idx="18">
                  <c:v>0.17</c:v>
                </c:pt>
                <c:pt idx="19">
                  <c:v>0.11</c:v>
                </c:pt>
                <c:pt idx="20">
                  <c:v>0.2</c:v>
                </c:pt>
                <c:pt idx="21">
                  <c:v>0.18</c:v>
                </c:pt>
                <c:pt idx="22">
                  <c:v>0.11</c:v>
                </c:pt>
                <c:pt idx="23">
                  <c:v>0.1</c:v>
                </c:pt>
                <c:pt idx="24">
                  <c:v>6.9000000000000006E-2</c:v>
                </c:pt>
                <c:pt idx="25">
                  <c:v>0.24</c:v>
                </c:pt>
                <c:pt idx="26">
                  <c:v>0.47</c:v>
                </c:pt>
                <c:pt idx="27">
                  <c:v>0.54</c:v>
                </c:pt>
                <c:pt idx="28">
                  <c:v>1.01</c:v>
                </c:pt>
                <c:pt idx="29">
                  <c:v>0.52</c:v>
                </c:pt>
                <c:pt idx="30">
                  <c:v>0.71</c:v>
                </c:pt>
              </c:numCache>
            </c:numRef>
          </c:xVal>
          <c:yVal>
            <c:numRef>
              <c:f>'SUIT 103'!$P$11:$P$41</c:f>
              <c:numCache>
                <c:formatCode>#,##0.000</c:formatCode>
                <c:ptCount val="31"/>
                <c:pt idx="0">
                  <c:v>7.3000000000000001E-3</c:v>
                </c:pt>
                <c:pt idx="1">
                  <c:v>6.0000000000000001E-3</c:v>
                </c:pt>
                <c:pt idx="2">
                  <c:v>4.4000000000000003E-3</c:v>
                </c:pt>
                <c:pt idx="3">
                  <c:v>3.0999999999999999E-3</c:v>
                </c:pt>
                <c:pt idx="4">
                  <c:v>3.3E-3</c:v>
                </c:pt>
                <c:pt idx="5">
                  <c:v>3.5000000000000001E-3</c:v>
                </c:pt>
                <c:pt idx="6">
                  <c:v>3.5999999999999999E-3</c:v>
                </c:pt>
                <c:pt idx="7">
                  <c:v>2.3999999999999998E-3</c:v>
                </c:pt>
                <c:pt idx="8">
                  <c:v>2.3E-3</c:v>
                </c:pt>
                <c:pt idx="9">
                  <c:v>4.4000000000000003E-3</c:v>
                </c:pt>
                <c:pt idx="10">
                  <c:v>3.3999999999999998E-3</c:v>
                </c:pt>
                <c:pt idx="11">
                  <c:v>4.5999999999999999E-3</c:v>
                </c:pt>
                <c:pt idx="12">
                  <c:v>2.5000000000000001E-3</c:v>
                </c:pt>
                <c:pt idx="13">
                  <c:v>3.0000000000000001E-3</c:v>
                </c:pt>
                <c:pt idx="14">
                  <c:v>2.8E-3</c:v>
                </c:pt>
                <c:pt idx="15">
                  <c:v>2.3999999999999998E-3</c:v>
                </c:pt>
                <c:pt idx="16">
                  <c:v>1.4E-3</c:v>
                </c:pt>
                <c:pt idx="17">
                  <c:v>1.4E-3</c:v>
                </c:pt>
                <c:pt idx="18">
                  <c:v>1.6999999999999999E-3</c:v>
                </c:pt>
                <c:pt idx="19">
                  <c:v>1.1000000000000001E-3</c:v>
                </c:pt>
                <c:pt idx="20">
                  <c:v>1.2999999999999999E-3</c:v>
                </c:pt>
                <c:pt idx="21">
                  <c:v>1.4E-3</c:v>
                </c:pt>
                <c:pt idx="22">
                  <c:v>1.1999999999999999E-3</c:v>
                </c:pt>
                <c:pt idx="23">
                  <c:v>1E-3</c:v>
                </c:pt>
                <c:pt idx="24">
                  <c:v>8.0000000000000004E-4</c:v>
                </c:pt>
                <c:pt idx="25">
                  <c:v>1.6999999999999999E-3</c:v>
                </c:pt>
                <c:pt idx="26">
                  <c:v>3.0000000000000001E-3</c:v>
                </c:pt>
                <c:pt idx="27">
                  <c:v>4.5999999999999999E-3</c:v>
                </c:pt>
                <c:pt idx="28">
                  <c:v>7.7000000000000002E-3</c:v>
                </c:pt>
                <c:pt idx="29">
                  <c:v>4.3E-3</c:v>
                </c:pt>
                <c:pt idx="30">
                  <c:v>5.0000000000000001E-3</c:v>
                </c:pt>
              </c:numCache>
            </c:numRef>
          </c:yVal>
          <c:smooth val="0"/>
          <c:extLst>
            <c:ext xmlns:c16="http://schemas.microsoft.com/office/drawing/2014/chart" uri="{C3380CC4-5D6E-409C-BE32-E72D297353CC}">
              <c16:uniqueId val="{00000001-5681-4B85-AB01-D5010607B5D9}"/>
            </c:ext>
          </c:extLst>
        </c:ser>
        <c:ser>
          <c:idx val="1"/>
          <c:order val="2"/>
          <c:tx>
            <c:strRef>
              <c:f>'SUIT 103'!$C$48</c:f>
              <c:strCache>
                <c:ptCount val="1"/>
                <c:pt idx="0">
                  <c:v>2016 Snowmelt</c:v>
                </c:pt>
              </c:strCache>
            </c:strRef>
          </c:tx>
          <c:spPr>
            <a:ln w="25400" cap="rnd">
              <a:noFill/>
              <a:round/>
            </a:ln>
            <a:effectLst/>
          </c:spPr>
          <c:marker>
            <c:symbol val="square"/>
            <c:size val="6"/>
            <c:spPr>
              <a:solidFill>
                <a:schemeClr val="accent1">
                  <a:lumMod val="75000"/>
                </a:schemeClr>
              </a:solidFill>
              <a:ln w="9525">
                <a:solidFill>
                  <a:schemeClr val="tx2">
                    <a:lumMod val="50000"/>
                  </a:schemeClr>
                </a:solidFill>
              </a:ln>
              <a:effectLst/>
            </c:spPr>
          </c:marker>
          <c:xVal>
            <c:numRef>
              <c:f>'SUIT 103'!$E$37:$E$51</c:f>
              <c:numCache>
                <c:formatCode>#,##0.00</c:formatCode>
                <c:ptCount val="15"/>
                <c:pt idx="0">
                  <c:v>0.47</c:v>
                </c:pt>
                <c:pt idx="1">
                  <c:v>0.54</c:v>
                </c:pt>
                <c:pt idx="2">
                  <c:v>1.01</c:v>
                </c:pt>
                <c:pt idx="3">
                  <c:v>0.52</c:v>
                </c:pt>
                <c:pt idx="4">
                  <c:v>0.71</c:v>
                </c:pt>
                <c:pt idx="5">
                  <c:v>1.65</c:v>
                </c:pt>
                <c:pt idx="6">
                  <c:v>1.21</c:v>
                </c:pt>
                <c:pt idx="7">
                  <c:v>1.34</c:v>
                </c:pt>
                <c:pt idx="8">
                  <c:v>1.42</c:v>
                </c:pt>
                <c:pt idx="9">
                  <c:v>3.1</c:v>
                </c:pt>
                <c:pt idx="10">
                  <c:v>5.45</c:v>
                </c:pt>
                <c:pt idx="11">
                  <c:v>4.0999999999999996</c:v>
                </c:pt>
                <c:pt idx="12">
                  <c:v>1.46</c:v>
                </c:pt>
                <c:pt idx="13">
                  <c:v>1.08</c:v>
                </c:pt>
                <c:pt idx="14">
                  <c:v>0.51</c:v>
                </c:pt>
              </c:numCache>
            </c:numRef>
          </c:xVal>
          <c:yVal>
            <c:numRef>
              <c:f>'SUIT 103'!$P$37:$P$52</c:f>
              <c:numCache>
                <c:formatCode>#,##0.000</c:formatCode>
                <c:ptCount val="16"/>
                <c:pt idx="0">
                  <c:v>3.0000000000000001E-3</c:v>
                </c:pt>
                <c:pt idx="1">
                  <c:v>4.5999999999999999E-3</c:v>
                </c:pt>
                <c:pt idx="2">
                  <c:v>7.7000000000000002E-3</c:v>
                </c:pt>
                <c:pt idx="3">
                  <c:v>4.3E-3</c:v>
                </c:pt>
                <c:pt idx="4">
                  <c:v>5.0000000000000001E-3</c:v>
                </c:pt>
                <c:pt idx="5">
                  <c:v>1.03E-2</c:v>
                </c:pt>
                <c:pt idx="6">
                  <c:v>1.03E-2</c:v>
                </c:pt>
                <c:pt idx="7">
                  <c:v>1.3299999999999999E-2</c:v>
                </c:pt>
                <c:pt idx="8">
                  <c:v>2.1100000000000001E-2</c:v>
                </c:pt>
                <c:pt idx="9">
                  <c:v>5.5100000000000003E-2</c:v>
                </c:pt>
                <c:pt idx="10">
                  <c:v>8.9700000000000002E-2</c:v>
                </c:pt>
                <c:pt idx="11">
                  <c:v>9.6000000000000002E-2</c:v>
                </c:pt>
                <c:pt idx="12">
                  <c:v>2.47E-2</c:v>
                </c:pt>
                <c:pt idx="13">
                  <c:v>1.61E-2</c:v>
                </c:pt>
                <c:pt idx="14">
                  <c:v>7.3000000000000001E-3</c:v>
                </c:pt>
                <c:pt idx="15">
                  <c:v>2.5999999999999999E-3</c:v>
                </c:pt>
              </c:numCache>
            </c:numRef>
          </c:yVal>
          <c:smooth val="0"/>
          <c:extLst>
            <c:ext xmlns:c16="http://schemas.microsoft.com/office/drawing/2014/chart" uri="{C3380CC4-5D6E-409C-BE32-E72D297353CC}">
              <c16:uniqueId val="{00000002-5681-4B85-AB01-D5010607B5D9}"/>
            </c:ext>
          </c:extLst>
        </c:ser>
        <c:dLbls>
          <c:showLegendKey val="0"/>
          <c:showVal val="0"/>
          <c:showCatName val="0"/>
          <c:showSerName val="0"/>
          <c:showPercent val="0"/>
          <c:showBubbleSize val="0"/>
        </c:dLbls>
        <c:axId val="534451856"/>
        <c:axId val="534452248"/>
      </c:scatterChart>
      <c:valAx>
        <c:axId val="534451856"/>
        <c:scaling>
          <c:logBase val="10"/>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r>
                  <a:rPr lang="en-US" sz="1300"/>
                  <a:t>Aluminum Concentration (mg/L)</a:t>
                </a:r>
              </a:p>
            </c:rich>
          </c:tx>
          <c:overlay val="0"/>
          <c:spPr>
            <a:noFill/>
            <a:ln>
              <a:noFill/>
            </a:ln>
            <a:effectLst/>
          </c:spPr>
          <c:txPr>
            <a:bodyPr rot="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endParaRPr lang="en-US"/>
            </a:p>
          </c:txPr>
        </c:title>
        <c:numFmt formatCode="#,##0.00" sourceLinked="0"/>
        <c:majorTickMark val="out"/>
        <c:minorTickMark val="out"/>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534452248"/>
        <c:crossesAt val="1.0000000000000003E-4"/>
        <c:crossBetween val="midCat"/>
      </c:valAx>
      <c:valAx>
        <c:axId val="534452248"/>
        <c:scaling>
          <c:logBase val="10"/>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r>
                  <a:rPr lang="en-US" sz="1300"/>
                  <a:t>Lead Concentation (mg/L)</a:t>
                </a:r>
              </a:p>
            </c:rich>
          </c:tx>
          <c:overlay val="0"/>
          <c:spPr>
            <a:noFill/>
            <a:ln>
              <a:noFill/>
            </a:ln>
            <a:effectLst/>
          </c:spPr>
          <c:txPr>
            <a:bodyPr rot="-540000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endParaRPr lang="en-US"/>
            </a:p>
          </c:txPr>
        </c:title>
        <c:numFmt formatCode="#,##0.000" sourceLinked="0"/>
        <c:majorTickMark val="out"/>
        <c:minorTickMark val="out"/>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534451856"/>
        <c:crossesAt val="1.0000000000000002E-2"/>
        <c:crossBetween val="midCat"/>
      </c:valAx>
      <c:spPr>
        <a:noFill/>
        <a:ln>
          <a:solidFill>
            <a:schemeClr val="tx1">
              <a:lumMod val="50000"/>
              <a:lumOff val="50000"/>
            </a:schemeClr>
          </a:solidFill>
        </a:ln>
        <a:effectLst/>
      </c:spPr>
    </c:plotArea>
    <c:legend>
      <c:legendPos val="t"/>
      <c:layout>
        <c:manualLayout>
          <c:xMode val="edge"/>
          <c:yMode val="edge"/>
          <c:x val="0.2085164842199603"/>
          <c:y val="0.11522963477813453"/>
          <c:w val="0.79148351578003973"/>
          <c:h val="7.4592234180571093E-2"/>
        </c:manualLayout>
      </c:layout>
      <c:overlay val="0"/>
      <c:spPr>
        <a:noFill/>
        <a:ln>
          <a:noFill/>
        </a:ln>
        <a:effectLst/>
      </c:spPr>
      <c:txPr>
        <a:bodyPr rot="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200" b="1">
          <a:solidFill>
            <a:sysClr val="windowText" lastClr="000000"/>
          </a:solidFill>
        </a:defRPr>
      </a:pPr>
      <a:endParaRPr lang="en-U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'SUIT 103'!$A$1</c:f>
          <c:strCache>
            <c:ptCount val="1"/>
            <c:pt idx="0">
              <c:v>Animas at SUIT RK 103</c:v>
            </c:pt>
          </c:strCache>
        </c:strRef>
      </c:tx>
      <c:layout>
        <c:manualLayout>
          <c:xMode val="edge"/>
          <c:yMode val="edge"/>
          <c:x val="0.29264221240637606"/>
          <c:y val="3.0888026714494917E-2"/>
        </c:manualLayout>
      </c:layout>
      <c:overlay val="0"/>
      <c:spPr>
        <a:noFill/>
        <a:ln>
          <a:noFill/>
        </a:ln>
        <a:effectLst/>
      </c:spPr>
      <c:txPr>
        <a:bodyPr rot="0" spcFirstLastPara="1" vertOverflow="ellipsis" vert="horz" wrap="square" anchor="ctr" anchorCtr="1"/>
        <a:lstStyle/>
        <a:p>
          <a:pPr>
            <a:defRPr sz="1300" b="1" i="0" u="none" strike="noStrike" kern="1200" spc="0" baseline="0">
              <a:solidFill>
                <a:sysClr val="windowText" lastClr="000000"/>
              </a:solidFill>
              <a:latin typeface="+mn-lt"/>
              <a:ea typeface="+mn-ea"/>
              <a:cs typeface="+mn-cs"/>
            </a:defRPr>
          </a:pPr>
          <a:endParaRPr lang="en-US"/>
        </a:p>
      </c:txPr>
    </c:title>
    <c:autoTitleDeleted val="0"/>
    <c:plotArea>
      <c:layout/>
      <c:scatterChart>
        <c:scatterStyle val="lineMarker"/>
        <c:varyColors val="0"/>
        <c:ser>
          <c:idx val="2"/>
          <c:order val="0"/>
          <c:tx>
            <c:strRef>
              <c:f>'SUIT 103'!$C$6</c:f>
              <c:strCache>
                <c:ptCount val="1"/>
                <c:pt idx="0">
                  <c:v>GKM Plume</c:v>
                </c:pt>
              </c:strCache>
            </c:strRef>
          </c:tx>
          <c:spPr>
            <a:ln w="25400" cap="rnd">
              <a:noFill/>
              <a:round/>
            </a:ln>
            <a:effectLst/>
          </c:spPr>
          <c:marker>
            <c:symbol val="triangle"/>
            <c:size val="8"/>
            <c:spPr>
              <a:solidFill>
                <a:schemeClr val="accent4">
                  <a:lumMod val="60000"/>
                  <a:lumOff val="40000"/>
                </a:schemeClr>
              </a:solidFill>
              <a:ln w="9525">
                <a:solidFill>
                  <a:schemeClr val="tx1">
                    <a:lumMod val="75000"/>
                    <a:lumOff val="25000"/>
                  </a:schemeClr>
                </a:solidFill>
              </a:ln>
              <a:effectLst/>
            </c:spPr>
          </c:marker>
          <c:xVal>
            <c:numRef>
              <c:f>'SUIT 103'!$E$6:$E$10</c:f>
              <c:numCache>
                <c:formatCode>#,##0.00</c:formatCode>
                <c:ptCount val="5"/>
                <c:pt idx="0">
                  <c:v>21.8</c:v>
                </c:pt>
                <c:pt idx="1">
                  <c:v>2.21</c:v>
                </c:pt>
                <c:pt idx="2">
                  <c:v>0.81100000000000005</c:v>
                </c:pt>
                <c:pt idx="3">
                  <c:v>0.44</c:v>
                </c:pt>
                <c:pt idx="4">
                  <c:v>0.497</c:v>
                </c:pt>
              </c:numCache>
            </c:numRef>
          </c:xVal>
          <c:yVal>
            <c:numRef>
              <c:f>'SUIT 103'!$G$6:$G$10</c:f>
              <c:numCache>
                <c:formatCode>#,##0.0000</c:formatCode>
                <c:ptCount val="5"/>
                <c:pt idx="0">
                  <c:v>9.2399999999999996E-2</c:v>
                </c:pt>
                <c:pt idx="1">
                  <c:v>7.1999999999999998E-3</c:v>
                </c:pt>
                <c:pt idx="2">
                  <c:v>1.25E-3</c:v>
                </c:pt>
                <c:pt idx="3">
                  <c:v>1.2999999999999999E-3</c:v>
                </c:pt>
                <c:pt idx="4">
                  <c:v>2.6800000000000001E-3</c:v>
                </c:pt>
              </c:numCache>
            </c:numRef>
          </c:yVal>
          <c:smooth val="0"/>
          <c:extLst>
            <c:ext xmlns:c16="http://schemas.microsoft.com/office/drawing/2014/chart" uri="{C3380CC4-5D6E-409C-BE32-E72D297353CC}">
              <c16:uniqueId val="{00000000-0345-4A2D-A8F7-F647F28FAF10}"/>
            </c:ext>
          </c:extLst>
        </c:ser>
        <c:ser>
          <c:idx val="0"/>
          <c:order val="1"/>
          <c:tx>
            <c:strRef>
              <c:f>'SUIT 103'!$C$27</c:f>
              <c:strCache>
                <c:ptCount val="1"/>
                <c:pt idx="0">
                  <c:v>Post-event</c:v>
                </c:pt>
              </c:strCache>
            </c:strRef>
          </c:tx>
          <c:spPr>
            <a:ln w="25400" cap="rnd">
              <a:noFill/>
              <a:round/>
            </a:ln>
            <a:effectLst/>
          </c:spPr>
          <c:marker>
            <c:symbol val="circle"/>
            <c:size val="7"/>
            <c:spPr>
              <a:solidFill>
                <a:schemeClr val="tx2">
                  <a:lumMod val="20000"/>
                  <a:lumOff val="80000"/>
                </a:schemeClr>
              </a:solidFill>
              <a:ln w="9525">
                <a:solidFill>
                  <a:schemeClr val="tx1">
                    <a:lumMod val="75000"/>
                    <a:lumOff val="25000"/>
                  </a:schemeClr>
                </a:solidFill>
              </a:ln>
              <a:effectLst/>
            </c:spPr>
          </c:marker>
          <c:xVal>
            <c:numRef>
              <c:f>'SUIT 103'!$E$11:$E$36</c:f>
              <c:numCache>
                <c:formatCode>#,##0.00</c:formatCode>
                <c:ptCount val="26"/>
                <c:pt idx="0">
                  <c:v>0.22600000000000001</c:v>
                </c:pt>
                <c:pt idx="1">
                  <c:v>0.26500000000000001</c:v>
                </c:pt>
                <c:pt idx="2">
                  <c:v>0.22</c:v>
                </c:pt>
                <c:pt idx="3">
                  <c:v>0.16</c:v>
                </c:pt>
                <c:pt idx="4">
                  <c:v>0.16</c:v>
                </c:pt>
                <c:pt idx="5">
                  <c:v>0.16</c:v>
                </c:pt>
                <c:pt idx="6">
                  <c:v>0.15</c:v>
                </c:pt>
                <c:pt idx="7">
                  <c:v>9.1999999999999998E-2</c:v>
                </c:pt>
                <c:pt idx="8">
                  <c:v>0.08</c:v>
                </c:pt>
                <c:pt idx="9">
                  <c:v>0.1</c:v>
                </c:pt>
                <c:pt idx="10">
                  <c:v>7.9000000000000001E-2</c:v>
                </c:pt>
                <c:pt idx="11">
                  <c:v>0.13</c:v>
                </c:pt>
                <c:pt idx="12">
                  <c:v>8.4000000000000005E-2</c:v>
                </c:pt>
                <c:pt idx="13">
                  <c:v>4.7E-2</c:v>
                </c:pt>
                <c:pt idx="14">
                  <c:v>4.2999999999999997E-2</c:v>
                </c:pt>
                <c:pt idx="15">
                  <c:v>7.1999999999999995E-2</c:v>
                </c:pt>
                <c:pt idx="16">
                  <c:v>0.15</c:v>
                </c:pt>
                <c:pt idx="17">
                  <c:v>0.11</c:v>
                </c:pt>
                <c:pt idx="18">
                  <c:v>0.17</c:v>
                </c:pt>
                <c:pt idx="19">
                  <c:v>0.11</c:v>
                </c:pt>
                <c:pt idx="20">
                  <c:v>0.2</c:v>
                </c:pt>
                <c:pt idx="21">
                  <c:v>0.18</c:v>
                </c:pt>
                <c:pt idx="22">
                  <c:v>0.11</c:v>
                </c:pt>
                <c:pt idx="23">
                  <c:v>0.1</c:v>
                </c:pt>
                <c:pt idx="24">
                  <c:v>6.9000000000000006E-2</c:v>
                </c:pt>
                <c:pt idx="25">
                  <c:v>0.24</c:v>
                </c:pt>
              </c:numCache>
            </c:numRef>
          </c:xVal>
          <c:yVal>
            <c:numRef>
              <c:f>'SUIT 103'!$G$15:$G$36</c:f>
              <c:numCache>
                <c:formatCode>#,##0.0000</c:formatCode>
                <c:ptCount val="22"/>
                <c:pt idx="0">
                  <c:v>5.9999999999999995E-4</c:v>
                </c:pt>
                <c:pt idx="1">
                  <c:v>6.9999999999999999E-4</c:v>
                </c:pt>
                <c:pt idx="2">
                  <c:v>1.85E-4</c:v>
                </c:pt>
                <c:pt idx="3">
                  <c:v>4.0000000000000002E-4</c:v>
                </c:pt>
                <c:pt idx="4">
                  <c:v>4.0000000000000002E-4</c:v>
                </c:pt>
                <c:pt idx="5">
                  <c:v>4.8999999999999998E-4</c:v>
                </c:pt>
                <c:pt idx="6">
                  <c:v>4.8999999999999998E-4</c:v>
                </c:pt>
                <c:pt idx="7">
                  <c:v>1.85E-4</c:v>
                </c:pt>
                <c:pt idx="8">
                  <c:v>5.2999999999999998E-4</c:v>
                </c:pt>
                <c:pt idx="9">
                  <c:v>3.6999999999999999E-4</c:v>
                </c:pt>
                <c:pt idx="10">
                  <c:v>3.6999999999999999E-4</c:v>
                </c:pt>
                <c:pt idx="11">
                  <c:v>1.1999999999999999E-3</c:v>
                </c:pt>
                <c:pt idx="12">
                  <c:v>6.8999999999999997E-4</c:v>
                </c:pt>
                <c:pt idx="13">
                  <c:v>4.6000000000000001E-4</c:v>
                </c:pt>
                <c:pt idx="14">
                  <c:v>7.0999999999999991E-4</c:v>
                </c:pt>
                <c:pt idx="15">
                  <c:v>3.6999999999999999E-4</c:v>
                </c:pt>
                <c:pt idx="16">
                  <c:v>7.5000000000000002E-4</c:v>
                </c:pt>
                <c:pt idx="17">
                  <c:v>8.1000000000000006E-4</c:v>
                </c:pt>
                <c:pt idx="18">
                  <c:v>3.6999999999999999E-4</c:v>
                </c:pt>
                <c:pt idx="19">
                  <c:v>5.9999999999999995E-4</c:v>
                </c:pt>
                <c:pt idx="20">
                  <c:v>3.6999999999999999E-4</c:v>
                </c:pt>
                <c:pt idx="21">
                  <c:v>3.6999999999999999E-4</c:v>
                </c:pt>
              </c:numCache>
            </c:numRef>
          </c:yVal>
          <c:smooth val="0"/>
          <c:extLst>
            <c:ext xmlns:c16="http://schemas.microsoft.com/office/drawing/2014/chart" uri="{C3380CC4-5D6E-409C-BE32-E72D297353CC}">
              <c16:uniqueId val="{00000001-0345-4A2D-A8F7-F647F28FAF10}"/>
            </c:ext>
          </c:extLst>
        </c:ser>
        <c:ser>
          <c:idx val="1"/>
          <c:order val="2"/>
          <c:tx>
            <c:strRef>
              <c:f>'SUIT 103'!$C$46</c:f>
              <c:strCache>
                <c:ptCount val="1"/>
                <c:pt idx="0">
                  <c:v>2016 Snowmelt</c:v>
                </c:pt>
              </c:strCache>
            </c:strRef>
          </c:tx>
          <c:spPr>
            <a:ln w="25400" cap="rnd">
              <a:noFill/>
              <a:round/>
            </a:ln>
            <a:effectLst/>
          </c:spPr>
          <c:marker>
            <c:symbol val="square"/>
            <c:size val="6"/>
            <c:spPr>
              <a:solidFill>
                <a:schemeClr val="accent1">
                  <a:lumMod val="75000"/>
                </a:schemeClr>
              </a:solidFill>
              <a:ln w="9525">
                <a:solidFill>
                  <a:schemeClr val="tx2">
                    <a:lumMod val="50000"/>
                  </a:schemeClr>
                </a:solidFill>
              </a:ln>
              <a:effectLst/>
            </c:spPr>
          </c:marker>
          <c:xVal>
            <c:numRef>
              <c:f>'SUIT 103'!$E$37:$E$51</c:f>
              <c:numCache>
                <c:formatCode>#,##0.00</c:formatCode>
                <c:ptCount val="15"/>
                <c:pt idx="0">
                  <c:v>0.47</c:v>
                </c:pt>
                <c:pt idx="1">
                  <c:v>0.54</c:v>
                </c:pt>
                <c:pt idx="2">
                  <c:v>1.01</c:v>
                </c:pt>
                <c:pt idx="3">
                  <c:v>0.52</c:v>
                </c:pt>
                <c:pt idx="4">
                  <c:v>0.71</c:v>
                </c:pt>
                <c:pt idx="5">
                  <c:v>1.65</c:v>
                </c:pt>
                <c:pt idx="6">
                  <c:v>1.21</c:v>
                </c:pt>
                <c:pt idx="7">
                  <c:v>1.34</c:v>
                </c:pt>
                <c:pt idx="8">
                  <c:v>1.42</c:v>
                </c:pt>
                <c:pt idx="9">
                  <c:v>3.1</c:v>
                </c:pt>
                <c:pt idx="10">
                  <c:v>5.45</c:v>
                </c:pt>
                <c:pt idx="11">
                  <c:v>4.0999999999999996</c:v>
                </c:pt>
                <c:pt idx="12">
                  <c:v>1.46</c:v>
                </c:pt>
                <c:pt idx="13">
                  <c:v>1.08</c:v>
                </c:pt>
                <c:pt idx="14">
                  <c:v>0.51</c:v>
                </c:pt>
              </c:numCache>
            </c:numRef>
          </c:xVal>
          <c:yVal>
            <c:numRef>
              <c:f>'SUIT 103'!$G$37:$G$51</c:f>
              <c:numCache>
                <c:formatCode>#,##0.0000</c:formatCode>
                <c:ptCount val="15"/>
                <c:pt idx="0">
                  <c:v>5.0000000000000001E-4</c:v>
                </c:pt>
                <c:pt idx="1">
                  <c:v>3.6999999999999999E-4</c:v>
                </c:pt>
                <c:pt idx="2">
                  <c:v>1.1000000000000001E-3</c:v>
                </c:pt>
                <c:pt idx="3">
                  <c:v>6.9999999999999999E-4</c:v>
                </c:pt>
                <c:pt idx="4">
                  <c:v>5.9999999999999995E-4</c:v>
                </c:pt>
                <c:pt idx="5">
                  <c:v>1.4E-3</c:v>
                </c:pt>
                <c:pt idx="6">
                  <c:v>1.1999999999999999E-3</c:v>
                </c:pt>
                <c:pt idx="7">
                  <c:v>1E-3</c:v>
                </c:pt>
                <c:pt idx="8">
                  <c:v>1.4E-3</c:v>
                </c:pt>
                <c:pt idx="9">
                  <c:v>3.2000000000000002E-3</c:v>
                </c:pt>
                <c:pt idx="10">
                  <c:v>5.7000000000000002E-3</c:v>
                </c:pt>
                <c:pt idx="11">
                  <c:v>5.0000000000000001E-3</c:v>
                </c:pt>
                <c:pt idx="12">
                  <c:v>1.1999999999999999E-3</c:v>
                </c:pt>
                <c:pt idx="13">
                  <c:v>1E-3</c:v>
                </c:pt>
                <c:pt idx="14">
                  <c:v>5.9999999999999995E-4</c:v>
                </c:pt>
              </c:numCache>
            </c:numRef>
          </c:yVal>
          <c:smooth val="0"/>
          <c:extLst>
            <c:ext xmlns:c16="http://schemas.microsoft.com/office/drawing/2014/chart" uri="{C3380CC4-5D6E-409C-BE32-E72D297353CC}">
              <c16:uniqueId val="{00000002-0345-4A2D-A8F7-F647F28FAF10}"/>
            </c:ext>
          </c:extLst>
        </c:ser>
        <c:dLbls>
          <c:showLegendKey val="0"/>
          <c:showVal val="0"/>
          <c:showCatName val="0"/>
          <c:showSerName val="0"/>
          <c:showPercent val="0"/>
          <c:showBubbleSize val="0"/>
        </c:dLbls>
        <c:axId val="534453032"/>
        <c:axId val="534453424"/>
      </c:scatterChart>
      <c:valAx>
        <c:axId val="534453032"/>
        <c:scaling>
          <c:logBase val="10"/>
          <c:orientation val="minMax"/>
          <c:min val="1.0000000000000002E-2"/>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r>
                  <a:rPr lang="en-US" sz="1300"/>
                  <a:t>Aluminum Concentration (mg/L)</a:t>
                </a:r>
              </a:p>
            </c:rich>
          </c:tx>
          <c:overlay val="0"/>
          <c:spPr>
            <a:noFill/>
            <a:ln>
              <a:noFill/>
            </a:ln>
            <a:effectLst/>
          </c:spPr>
          <c:txPr>
            <a:bodyPr rot="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endParaRPr lang="en-US"/>
            </a:p>
          </c:txPr>
        </c:title>
        <c:numFmt formatCode="#,##0.00" sourceLinked="0"/>
        <c:majorTickMark val="out"/>
        <c:minorTickMark val="out"/>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534453424"/>
        <c:crossesAt val="1.0000000000000003E-4"/>
        <c:crossBetween val="midCat"/>
      </c:valAx>
      <c:valAx>
        <c:axId val="534453424"/>
        <c:scaling>
          <c:logBase val="10"/>
          <c:orientation val="minMax"/>
          <c:max val="0.1"/>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r>
                  <a:rPr lang="en-US" sz="1300"/>
                  <a:t>Arsenic Concentation (mg/L)</a:t>
                </a:r>
              </a:p>
            </c:rich>
          </c:tx>
          <c:layout>
            <c:manualLayout>
              <c:xMode val="edge"/>
              <c:yMode val="edge"/>
              <c:x val="3.5772357723577237E-2"/>
              <c:y val="0.23930816224888615"/>
            </c:manualLayout>
          </c:layout>
          <c:overlay val="0"/>
          <c:spPr>
            <a:noFill/>
            <a:ln>
              <a:noFill/>
            </a:ln>
            <a:effectLst/>
          </c:spPr>
          <c:txPr>
            <a:bodyPr rot="-540000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endParaRPr lang="en-US"/>
            </a:p>
          </c:txPr>
        </c:title>
        <c:numFmt formatCode="#,##0.0000" sourceLinked="0"/>
        <c:majorTickMark val="out"/>
        <c:minorTickMark val="out"/>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534453032"/>
        <c:crossesAt val="1.0000000000000002E-2"/>
        <c:crossBetween val="midCat"/>
      </c:valAx>
      <c:spPr>
        <a:noFill/>
        <a:ln>
          <a:solidFill>
            <a:schemeClr val="tx1">
              <a:lumMod val="50000"/>
              <a:lumOff val="50000"/>
            </a:schemeClr>
          </a:solidFill>
        </a:ln>
        <a:effectLst/>
      </c:spPr>
    </c:plotArea>
    <c:legend>
      <c:legendPos val="t"/>
      <c:layout>
        <c:manualLayout>
          <c:xMode val="edge"/>
          <c:yMode val="edge"/>
          <c:x val="0.2085164842199603"/>
          <c:y val="0.11522963477813453"/>
          <c:w val="0.79148351578003973"/>
          <c:h val="7.4592234180571093E-2"/>
        </c:manualLayout>
      </c:layout>
      <c:overlay val="0"/>
      <c:spPr>
        <a:noFill/>
        <a:ln>
          <a:noFill/>
        </a:ln>
        <a:effectLst/>
      </c:spPr>
      <c:txPr>
        <a:bodyPr rot="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200" b="1">
          <a:solidFill>
            <a:sysClr val="windowText" lastClr="000000"/>
          </a:solidFill>
        </a:defRPr>
      </a:pPr>
      <a:endParaRPr lang="en-US"/>
    </a:p>
  </c:tx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'SUIT 103'!$A$1</c:f>
          <c:strCache>
            <c:ptCount val="1"/>
            <c:pt idx="0">
              <c:v>Animas at SUIT RK 103</c:v>
            </c:pt>
          </c:strCache>
        </c:strRef>
      </c:tx>
      <c:layout>
        <c:manualLayout>
          <c:xMode val="edge"/>
          <c:yMode val="edge"/>
          <c:x val="0.29264221240637606"/>
          <c:y val="3.0888026714494917E-2"/>
        </c:manualLayout>
      </c:layout>
      <c:overlay val="0"/>
      <c:spPr>
        <a:noFill/>
        <a:ln>
          <a:noFill/>
        </a:ln>
        <a:effectLst/>
      </c:spPr>
      <c:txPr>
        <a:bodyPr rot="0" spcFirstLastPara="1" vertOverflow="ellipsis" vert="horz" wrap="square" anchor="ctr" anchorCtr="1"/>
        <a:lstStyle/>
        <a:p>
          <a:pPr>
            <a:defRPr sz="1300" b="1" i="0" u="none" strike="noStrike" kern="1200" spc="0" baseline="0">
              <a:solidFill>
                <a:sysClr val="windowText" lastClr="000000"/>
              </a:solidFill>
              <a:latin typeface="+mn-lt"/>
              <a:ea typeface="+mn-ea"/>
              <a:cs typeface="+mn-cs"/>
            </a:defRPr>
          </a:pPr>
          <a:endParaRPr lang="en-US"/>
        </a:p>
      </c:txPr>
    </c:title>
    <c:autoTitleDeleted val="0"/>
    <c:plotArea>
      <c:layout/>
      <c:scatterChart>
        <c:scatterStyle val="lineMarker"/>
        <c:varyColors val="0"/>
        <c:ser>
          <c:idx val="2"/>
          <c:order val="0"/>
          <c:tx>
            <c:strRef>
              <c:f>'SUIT 103'!$C$7</c:f>
              <c:strCache>
                <c:ptCount val="1"/>
                <c:pt idx="0">
                  <c:v>GKM Plume</c:v>
                </c:pt>
              </c:strCache>
            </c:strRef>
          </c:tx>
          <c:spPr>
            <a:ln w="25400" cap="rnd">
              <a:noFill/>
              <a:round/>
            </a:ln>
            <a:effectLst/>
          </c:spPr>
          <c:marker>
            <c:symbol val="triangle"/>
            <c:size val="8"/>
            <c:spPr>
              <a:solidFill>
                <a:schemeClr val="accent4">
                  <a:lumMod val="60000"/>
                  <a:lumOff val="40000"/>
                </a:schemeClr>
              </a:solidFill>
              <a:ln w="9525">
                <a:solidFill>
                  <a:schemeClr val="tx1">
                    <a:lumMod val="75000"/>
                    <a:lumOff val="25000"/>
                  </a:schemeClr>
                </a:solidFill>
              </a:ln>
              <a:effectLst/>
            </c:spPr>
          </c:marker>
          <c:xVal>
            <c:numRef>
              <c:f>'SUIT 103'!$E$6:$E$10</c:f>
              <c:numCache>
                <c:formatCode>#,##0.00</c:formatCode>
                <c:ptCount val="5"/>
                <c:pt idx="0">
                  <c:v>21.8</c:v>
                </c:pt>
                <c:pt idx="1">
                  <c:v>2.21</c:v>
                </c:pt>
                <c:pt idx="2">
                  <c:v>0.81100000000000005</c:v>
                </c:pt>
                <c:pt idx="3">
                  <c:v>0.44</c:v>
                </c:pt>
                <c:pt idx="4">
                  <c:v>0.497</c:v>
                </c:pt>
              </c:numCache>
            </c:numRef>
          </c:xVal>
          <c:yVal>
            <c:numRef>
              <c:f>'SUIT 103'!$N$6:$N$10</c:f>
              <c:numCache>
                <c:formatCode>#,##0.000</c:formatCode>
                <c:ptCount val="5"/>
                <c:pt idx="0">
                  <c:v>0.36359999999999998</c:v>
                </c:pt>
                <c:pt idx="1">
                  <c:v>4.0500000000000001E-2</c:v>
                </c:pt>
                <c:pt idx="2">
                  <c:v>1.3800000000000002E-2</c:v>
                </c:pt>
                <c:pt idx="3">
                  <c:v>7.1999999999999998E-3</c:v>
                </c:pt>
                <c:pt idx="4">
                  <c:v>9.130000000000001E-3</c:v>
                </c:pt>
              </c:numCache>
            </c:numRef>
          </c:yVal>
          <c:smooth val="0"/>
          <c:extLst>
            <c:ext xmlns:c16="http://schemas.microsoft.com/office/drawing/2014/chart" uri="{C3380CC4-5D6E-409C-BE32-E72D297353CC}">
              <c16:uniqueId val="{00000000-8582-4178-98B7-E5084D9E7477}"/>
            </c:ext>
          </c:extLst>
        </c:ser>
        <c:ser>
          <c:idx val="0"/>
          <c:order val="1"/>
          <c:tx>
            <c:strRef>
              <c:f>'SUIT 103'!$C$25</c:f>
              <c:strCache>
                <c:ptCount val="1"/>
                <c:pt idx="0">
                  <c:v>Post-event</c:v>
                </c:pt>
              </c:strCache>
            </c:strRef>
          </c:tx>
          <c:spPr>
            <a:ln w="25400" cap="rnd">
              <a:noFill/>
              <a:round/>
            </a:ln>
            <a:effectLst/>
          </c:spPr>
          <c:marker>
            <c:symbol val="circle"/>
            <c:size val="7"/>
            <c:spPr>
              <a:solidFill>
                <a:schemeClr val="tx2">
                  <a:lumMod val="20000"/>
                  <a:lumOff val="80000"/>
                </a:schemeClr>
              </a:solidFill>
              <a:ln w="9525">
                <a:solidFill>
                  <a:schemeClr val="tx1">
                    <a:lumMod val="75000"/>
                    <a:lumOff val="25000"/>
                  </a:schemeClr>
                </a:solidFill>
              </a:ln>
              <a:effectLst/>
            </c:spPr>
          </c:marker>
          <c:xVal>
            <c:numRef>
              <c:f>'SUIT 103'!$E$11:$E$36</c:f>
              <c:numCache>
                <c:formatCode>#,##0.00</c:formatCode>
                <c:ptCount val="26"/>
                <c:pt idx="0">
                  <c:v>0.22600000000000001</c:v>
                </c:pt>
                <c:pt idx="1">
                  <c:v>0.26500000000000001</c:v>
                </c:pt>
                <c:pt idx="2">
                  <c:v>0.22</c:v>
                </c:pt>
                <c:pt idx="3">
                  <c:v>0.16</c:v>
                </c:pt>
                <c:pt idx="4">
                  <c:v>0.16</c:v>
                </c:pt>
                <c:pt idx="5">
                  <c:v>0.16</c:v>
                </c:pt>
                <c:pt idx="6">
                  <c:v>0.15</c:v>
                </c:pt>
                <c:pt idx="7">
                  <c:v>9.1999999999999998E-2</c:v>
                </c:pt>
                <c:pt idx="8">
                  <c:v>0.08</c:v>
                </c:pt>
                <c:pt idx="9">
                  <c:v>0.1</c:v>
                </c:pt>
                <c:pt idx="10">
                  <c:v>7.9000000000000001E-2</c:v>
                </c:pt>
                <c:pt idx="11">
                  <c:v>0.13</c:v>
                </c:pt>
                <c:pt idx="12">
                  <c:v>8.4000000000000005E-2</c:v>
                </c:pt>
                <c:pt idx="13">
                  <c:v>4.7E-2</c:v>
                </c:pt>
                <c:pt idx="14">
                  <c:v>4.2999999999999997E-2</c:v>
                </c:pt>
                <c:pt idx="15">
                  <c:v>7.1999999999999995E-2</c:v>
                </c:pt>
                <c:pt idx="16">
                  <c:v>0.15</c:v>
                </c:pt>
                <c:pt idx="17">
                  <c:v>0.11</c:v>
                </c:pt>
                <c:pt idx="18">
                  <c:v>0.17</c:v>
                </c:pt>
                <c:pt idx="19">
                  <c:v>0.11</c:v>
                </c:pt>
                <c:pt idx="20">
                  <c:v>0.2</c:v>
                </c:pt>
                <c:pt idx="21">
                  <c:v>0.18</c:v>
                </c:pt>
                <c:pt idx="22">
                  <c:v>0.11</c:v>
                </c:pt>
                <c:pt idx="23">
                  <c:v>0.1</c:v>
                </c:pt>
                <c:pt idx="24">
                  <c:v>6.9000000000000006E-2</c:v>
                </c:pt>
                <c:pt idx="25">
                  <c:v>0.24</c:v>
                </c:pt>
              </c:numCache>
            </c:numRef>
          </c:xVal>
          <c:yVal>
            <c:numRef>
              <c:f>'SUIT 103'!$N$11:$N$36</c:f>
              <c:numCache>
                <c:formatCode>#,##0.000</c:formatCode>
                <c:ptCount val="26"/>
                <c:pt idx="0">
                  <c:v>4.5999999999999999E-3</c:v>
                </c:pt>
                <c:pt idx="1">
                  <c:v>4.3E-3</c:v>
                </c:pt>
                <c:pt idx="2">
                  <c:v>3.8999999999999998E-3</c:v>
                </c:pt>
                <c:pt idx="3">
                  <c:v>3.2000000000000002E-3</c:v>
                </c:pt>
                <c:pt idx="4">
                  <c:v>3.3E-3</c:v>
                </c:pt>
                <c:pt idx="5">
                  <c:v>2.8999999999999998E-3</c:v>
                </c:pt>
                <c:pt idx="6">
                  <c:v>4.2000000000000006E-3</c:v>
                </c:pt>
                <c:pt idx="7">
                  <c:v>3.2000000000000002E-3</c:v>
                </c:pt>
                <c:pt idx="8">
                  <c:v>3.0999999999999999E-3</c:v>
                </c:pt>
                <c:pt idx="9">
                  <c:v>3.2000000000000002E-3</c:v>
                </c:pt>
                <c:pt idx="10">
                  <c:v>3.5000000000000001E-3</c:v>
                </c:pt>
                <c:pt idx="11">
                  <c:v>4.0999999999999995E-3</c:v>
                </c:pt>
                <c:pt idx="12">
                  <c:v>3.0000000000000001E-3</c:v>
                </c:pt>
                <c:pt idx="13">
                  <c:v>2.5999999999999999E-3</c:v>
                </c:pt>
                <c:pt idx="14">
                  <c:v>2.5000000000000001E-3</c:v>
                </c:pt>
                <c:pt idx="15">
                  <c:v>2.2000000000000001E-3</c:v>
                </c:pt>
                <c:pt idx="16">
                  <c:v>2.2000000000000001E-3</c:v>
                </c:pt>
                <c:pt idx="17">
                  <c:v>2.2000000000000001E-3</c:v>
                </c:pt>
                <c:pt idx="18">
                  <c:v>2.3999999999999998E-3</c:v>
                </c:pt>
                <c:pt idx="19">
                  <c:v>2E-3</c:v>
                </c:pt>
                <c:pt idx="20">
                  <c:v>2.2000000000000001E-3</c:v>
                </c:pt>
                <c:pt idx="21">
                  <c:v>2.3E-3</c:v>
                </c:pt>
                <c:pt idx="22">
                  <c:v>1.8E-3</c:v>
                </c:pt>
                <c:pt idx="23">
                  <c:v>1.6999999999999999E-3</c:v>
                </c:pt>
                <c:pt idx="24">
                  <c:v>2E-3</c:v>
                </c:pt>
                <c:pt idx="25">
                  <c:v>3.3999999999999998E-3</c:v>
                </c:pt>
              </c:numCache>
            </c:numRef>
          </c:yVal>
          <c:smooth val="0"/>
          <c:extLst>
            <c:ext xmlns:c16="http://schemas.microsoft.com/office/drawing/2014/chart" uri="{C3380CC4-5D6E-409C-BE32-E72D297353CC}">
              <c16:uniqueId val="{00000001-8582-4178-98B7-E5084D9E7477}"/>
            </c:ext>
          </c:extLst>
        </c:ser>
        <c:ser>
          <c:idx val="1"/>
          <c:order val="2"/>
          <c:tx>
            <c:strRef>
              <c:f>'SUIT 103'!$C$38</c:f>
              <c:strCache>
                <c:ptCount val="1"/>
                <c:pt idx="0">
                  <c:v>2016 Snowmelt</c:v>
                </c:pt>
              </c:strCache>
            </c:strRef>
          </c:tx>
          <c:spPr>
            <a:ln w="25400" cap="rnd">
              <a:noFill/>
              <a:round/>
            </a:ln>
            <a:effectLst/>
          </c:spPr>
          <c:marker>
            <c:symbol val="square"/>
            <c:size val="6"/>
            <c:spPr>
              <a:solidFill>
                <a:schemeClr val="accent1">
                  <a:lumMod val="75000"/>
                </a:schemeClr>
              </a:solidFill>
              <a:ln w="9525">
                <a:solidFill>
                  <a:schemeClr val="tx2">
                    <a:lumMod val="50000"/>
                  </a:schemeClr>
                </a:solidFill>
              </a:ln>
              <a:effectLst/>
            </c:spPr>
          </c:marker>
          <c:xVal>
            <c:numRef>
              <c:f>'SUIT 103'!$E$37:$E$51</c:f>
              <c:numCache>
                <c:formatCode>#,##0.00</c:formatCode>
                <c:ptCount val="15"/>
                <c:pt idx="0">
                  <c:v>0.47</c:v>
                </c:pt>
                <c:pt idx="1">
                  <c:v>0.54</c:v>
                </c:pt>
                <c:pt idx="2">
                  <c:v>1.01</c:v>
                </c:pt>
                <c:pt idx="3">
                  <c:v>0.52</c:v>
                </c:pt>
                <c:pt idx="4">
                  <c:v>0.71</c:v>
                </c:pt>
                <c:pt idx="5">
                  <c:v>1.65</c:v>
                </c:pt>
                <c:pt idx="6">
                  <c:v>1.21</c:v>
                </c:pt>
                <c:pt idx="7">
                  <c:v>1.34</c:v>
                </c:pt>
                <c:pt idx="8">
                  <c:v>1.42</c:v>
                </c:pt>
                <c:pt idx="9">
                  <c:v>3.1</c:v>
                </c:pt>
                <c:pt idx="10">
                  <c:v>5.45</c:v>
                </c:pt>
                <c:pt idx="11">
                  <c:v>4.0999999999999996</c:v>
                </c:pt>
                <c:pt idx="12">
                  <c:v>1.46</c:v>
                </c:pt>
                <c:pt idx="13">
                  <c:v>1.08</c:v>
                </c:pt>
                <c:pt idx="14">
                  <c:v>0.51</c:v>
                </c:pt>
              </c:numCache>
            </c:numRef>
          </c:xVal>
          <c:yVal>
            <c:numRef>
              <c:f>'SUIT 103'!$N$37:$N$51</c:f>
              <c:numCache>
                <c:formatCode>#,##0.000</c:formatCode>
                <c:ptCount val="15"/>
                <c:pt idx="0">
                  <c:v>3.7000000000000002E-3</c:v>
                </c:pt>
                <c:pt idx="1">
                  <c:v>5.0999999999999995E-3</c:v>
                </c:pt>
                <c:pt idx="2">
                  <c:v>8.6999999999999994E-3</c:v>
                </c:pt>
                <c:pt idx="3">
                  <c:v>5.3E-3</c:v>
                </c:pt>
                <c:pt idx="4">
                  <c:v>6.0000000000000001E-3</c:v>
                </c:pt>
                <c:pt idx="5">
                  <c:v>8.6999999999999994E-3</c:v>
                </c:pt>
                <c:pt idx="6">
                  <c:v>8.4000000000000012E-3</c:v>
                </c:pt>
                <c:pt idx="7">
                  <c:v>9.7999999999999997E-3</c:v>
                </c:pt>
                <c:pt idx="8">
                  <c:v>1.23E-2</c:v>
                </c:pt>
                <c:pt idx="9">
                  <c:v>2.9000000000000001E-2</c:v>
                </c:pt>
                <c:pt idx="10">
                  <c:v>3.4799999999999998E-2</c:v>
                </c:pt>
                <c:pt idx="11">
                  <c:v>3.5999999999999997E-2</c:v>
                </c:pt>
                <c:pt idx="12">
                  <c:v>1.17E-2</c:v>
                </c:pt>
                <c:pt idx="13">
                  <c:v>8.3000000000000001E-3</c:v>
                </c:pt>
                <c:pt idx="14">
                  <c:v>4.5999999999999999E-3</c:v>
                </c:pt>
              </c:numCache>
            </c:numRef>
          </c:yVal>
          <c:smooth val="0"/>
          <c:extLst>
            <c:ext xmlns:c16="http://schemas.microsoft.com/office/drawing/2014/chart" uri="{C3380CC4-5D6E-409C-BE32-E72D297353CC}">
              <c16:uniqueId val="{00000002-8582-4178-98B7-E5084D9E7477}"/>
            </c:ext>
          </c:extLst>
        </c:ser>
        <c:dLbls>
          <c:showLegendKey val="0"/>
          <c:showVal val="0"/>
          <c:showCatName val="0"/>
          <c:showSerName val="0"/>
          <c:showPercent val="0"/>
          <c:showBubbleSize val="0"/>
        </c:dLbls>
        <c:axId val="782707216"/>
        <c:axId val="782707608"/>
      </c:scatterChart>
      <c:valAx>
        <c:axId val="782707216"/>
        <c:scaling>
          <c:logBase val="10"/>
          <c:orientation val="minMax"/>
          <c:min val="1.0000000000000002E-2"/>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r>
                  <a:rPr lang="en-US" sz="1300"/>
                  <a:t>Aluminum Concentration (mg/L)</a:t>
                </a:r>
              </a:p>
            </c:rich>
          </c:tx>
          <c:overlay val="0"/>
          <c:spPr>
            <a:noFill/>
            <a:ln>
              <a:noFill/>
            </a:ln>
            <a:effectLst/>
          </c:spPr>
          <c:txPr>
            <a:bodyPr rot="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endParaRPr lang="en-US"/>
            </a:p>
          </c:txPr>
        </c:title>
        <c:numFmt formatCode="#,##0.00" sourceLinked="0"/>
        <c:majorTickMark val="out"/>
        <c:minorTickMark val="out"/>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782707608"/>
        <c:crossesAt val="1.0000000000000002E-3"/>
        <c:crossBetween val="midCat"/>
      </c:valAx>
      <c:valAx>
        <c:axId val="782707608"/>
        <c:scaling>
          <c:logBase val="10"/>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r>
                  <a:rPr lang="en-US" sz="1300"/>
                  <a:t>Copper Concentation (mg/L)</a:t>
                </a:r>
              </a:p>
            </c:rich>
          </c:tx>
          <c:layout>
            <c:manualLayout>
              <c:xMode val="edge"/>
              <c:yMode val="edge"/>
              <c:x val="3.5772357723577237E-2"/>
              <c:y val="0.23930816224888615"/>
            </c:manualLayout>
          </c:layout>
          <c:overlay val="0"/>
          <c:spPr>
            <a:noFill/>
            <a:ln>
              <a:noFill/>
            </a:ln>
            <a:effectLst/>
          </c:spPr>
          <c:txPr>
            <a:bodyPr rot="-540000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endParaRPr lang="en-US"/>
            </a:p>
          </c:txPr>
        </c:title>
        <c:numFmt formatCode="#,##0.000" sourceLinked="0"/>
        <c:majorTickMark val="out"/>
        <c:minorTickMark val="out"/>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782707216"/>
        <c:crossesAt val="1.0000000000000002E-2"/>
        <c:crossBetween val="midCat"/>
      </c:valAx>
      <c:spPr>
        <a:noFill/>
        <a:ln>
          <a:solidFill>
            <a:schemeClr val="tx1">
              <a:lumMod val="50000"/>
              <a:lumOff val="50000"/>
            </a:schemeClr>
          </a:solidFill>
        </a:ln>
        <a:effectLst/>
      </c:spPr>
    </c:plotArea>
    <c:legend>
      <c:legendPos val="t"/>
      <c:layout>
        <c:manualLayout>
          <c:xMode val="edge"/>
          <c:yMode val="edge"/>
          <c:x val="0.2085164842199603"/>
          <c:y val="0.11522963477813453"/>
          <c:w val="0.79148351578003973"/>
          <c:h val="7.4592234180571093E-2"/>
        </c:manualLayout>
      </c:layout>
      <c:overlay val="0"/>
      <c:spPr>
        <a:noFill/>
        <a:ln>
          <a:noFill/>
        </a:ln>
        <a:effectLst/>
      </c:spPr>
      <c:txPr>
        <a:bodyPr rot="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200" b="1">
          <a:solidFill>
            <a:sysClr val="windowText" lastClr="000000"/>
          </a:solidFill>
        </a:defRPr>
      </a:pPr>
      <a:endParaRPr lang="en-US"/>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00" b="1" i="0" u="none" strike="noStrike" kern="1200" spc="0" baseline="0">
                <a:solidFill>
                  <a:sysClr val="windowText" lastClr="000000"/>
                </a:solidFill>
                <a:latin typeface="+mn-lt"/>
                <a:ea typeface="+mn-ea"/>
                <a:cs typeface="+mn-cs"/>
              </a:defRPr>
            </a:pPr>
            <a:r>
              <a:rPr lang="en-US" sz="1300"/>
              <a:t>San Juan at Bluff RK 377</a:t>
            </a:r>
          </a:p>
        </c:rich>
      </c:tx>
      <c:layout>
        <c:manualLayout>
          <c:xMode val="edge"/>
          <c:yMode val="edge"/>
          <c:x val="0.31540644004865248"/>
          <c:y val="3.7752032651049344E-2"/>
        </c:manualLayout>
      </c:layout>
      <c:overlay val="0"/>
      <c:spPr>
        <a:noFill/>
        <a:ln>
          <a:noFill/>
        </a:ln>
        <a:effectLst/>
      </c:spPr>
      <c:txPr>
        <a:bodyPr rot="0" spcFirstLastPara="1" vertOverflow="ellipsis" vert="horz" wrap="square" anchor="ctr" anchorCtr="1"/>
        <a:lstStyle/>
        <a:p>
          <a:pPr>
            <a:defRPr sz="1300" b="1" i="0" u="none" strike="noStrike" kern="1200" spc="0" baseline="0">
              <a:solidFill>
                <a:sysClr val="windowText" lastClr="000000"/>
              </a:solidFill>
              <a:latin typeface="+mn-lt"/>
              <a:ea typeface="+mn-ea"/>
              <a:cs typeface="+mn-cs"/>
            </a:defRPr>
          </a:pPr>
          <a:endParaRPr lang="en-US"/>
        </a:p>
      </c:txPr>
    </c:title>
    <c:autoTitleDeleted val="0"/>
    <c:plotArea>
      <c:layout/>
      <c:scatterChart>
        <c:scatterStyle val="lineMarker"/>
        <c:varyColors val="0"/>
        <c:ser>
          <c:idx val="2"/>
          <c:order val="0"/>
          <c:tx>
            <c:strRef>
              <c:f>'SUIT 103'!$C$6</c:f>
              <c:strCache>
                <c:ptCount val="1"/>
                <c:pt idx="0">
                  <c:v>GKM Plume</c:v>
                </c:pt>
              </c:strCache>
            </c:strRef>
          </c:tx>
          <c:spPr>
            <a:ln w="25400" cap="rnd">
              <a:noFill/>
              <a:round/>
            </a:ln>
            <a:effectLst/>
          </c:spPr>
          <c:marker>
            <c:symbol val="triangle"/>
            <c:size val="8"/>
            <c:spPr>
              <a:solidFill>
                <a:schemeClr val="accent4">
                  <a:lumMod val="60000"/>
                  <a:lumOff val="40000"/>
                </a:schemeClr>
              </a:solidFill>
              <a:ln w="9525">
                <a:solidFill>
                  <a:schemeClr val="tx1">
                    <a:lumMod val="75000"/>
                    <a:lumOff val="25000"/>
                  </a:schemeClr>
                </a:solidFill>
              </a:ln>
              <a:effectLst/>
            </c:spPr>
          </c:marker>
          <c:xVal>
            <c:numRef>
              <c:f>'SUIT 103'!$E$6:$E$10</c:f>
              <c:numCache>
                <c:formatCode>#,##0.00</c:formatCode>
                <c:ptCount val="5"/>
                <c:pt idx="0">
                  <c:v>21.8</c:v>
                </c:pt>
                <c:pt idx="1">
                  <c:v>2.21</c:v>
                </c:pt>
                <c:pt idx="2">
                  <c:v>0.81100000000000005</c:v>
                </c:pt>
                <c:pt idx="3">
                  <c:v>0.44</c:v>
                </c:pt>
                <c:pt idx="4">
                  <c:v>0.497</c:v>
                </c:pt>
              </c:numCache>
            </c:numRef>
          </c:xVal>
          <c:yVal>
            <c:numRef>
              <c:f>'SUIT 103'!$AB$6:$AB$10</c:f>
              <c:numCache>
                <c:formatCode>#,##0.00</c:formatCode>
                <c:ptCount val="5"/>
                <c:pt idx="0">
                  <c:v>0.70899999999999996</c:v>
                </c:pt>
                <c:pt idx="1">
                  <c:v>0.154</c:v>
                </c:pt>
                <c:pt idx="2">
                  <c:v>9.1499999999999998E-2</c:v>
                </c:pt>
                <c:pt idx="3">
                  <c:v>4.2999999999999997E-2</c:v>
                </c:pt>
                <c:pt idx="4">
                  <c:v>6.6799999999999998E-2</c:v>
                </c:pt>
              </c:numCache>
            </c:numRef>
          </c:yVal>
          <c:smooth val="0"/>
          <c:extLst>
            <c:ext xmlns:c16="http://schemas.microsoft.com/office/drawing/2014/chart" uri="{C3380CC4-5D6E-409C-BE32-E72D297353CC}">
              <c16:uniqueId val="{00000000-E007-4576-B79E-B2846216A6CA}"/>
            </c:ext>
          </c:extLst>
        </c:ser>
        <c:ser>
          <c:idx val="0"/>
          <c:order val="1"/>
          <c:tx>
            <c:strRef>
              <c:f>'SUIT 103'!$C$15</c:f>
              <c:strCache>
                <c:ptCount val="1"/>
                <c:pt idx="0">
                  <c:v>Post-event</c:v>
                </c:pt>
              </c:strCache>
            </c:strRef>
          </c:tx>
          <c:spPr>
            <a:ln w="25400" cap="rnd">
              <a:noFill/>
              <a:round/>
            </a:ln>
            <a:effectLst/>
          </c:spPr>
          <c:marker>
            <c:symbol val="circle"/>
            <c:size val="7"/>
            <c:spPr>
              <a:solidFill>
                <a:schemeClr val="tx2">
                  <a:lumMod val="20000"/>
                  <a:lumOff val="80000"/>
                </a:schemeClr>
              </a:solidFill>
              <a:ln w="9525">
                <a:solidFill>
                  <a:schemeClr val="tx1">
                    <a:lumMod val="75000"/>
                    <a:lumOff val="25000"/>
                  </a:schemeClr>
                </a:solidFill>
              </a:ln>
              <a:effectLst/>
            </c:spPr>
          </c:marker>
          <c:xVal>
            <c:numRef>
              <c:f>'SUIT 103'!$E$11:$E$35</c:f>
              <c:numCache>
                <c:formatCode>#,##0.00</c:formatCode>
                <c:ptCount val="25"/>
                <c:pt idx="0">
                  <c:v>0.22600000000000001</c:v>
                </c:pt>
                <c:pt idx="1">
                  <c:v>0.26500000000000001</c:v>
                </c:pt>
                <c:pt idx="2">
                  <c:v>0.22</c:v>
                </c:pt>
                <c:pt idx="3">
                  <c:v>0.16</c:v>
                </c:pt>
                <c:pt idx="4">
                  <c:v>0.16</c:v>
                </c:pt>
                <c:pt idx="5">
                  <c:v>0.16</c:v>
                </c:pt>
                <c:pt idx="6">
                  <c:v>0.15</c:v>
                </c:pt>
                <c:pt idx="7">
                  <c:v>9.1999999999999998E-2</c:v>
                </c:pt>
                <c:pt idx="8">
                  <c:v>0.08</c:v>
                </c:pt>
                <c:pt idx="9">
                  <c:v>0.1</c:v>
                </c:pt>
                <c:pt idx="10">
                  <c:v>7.9000000000000001E-2</c:v>
                </c:pt>
                <c:pt idx="11">
                  <c:v>0.13</c:v>
                </c:pt>
                <c:pt idx="12">
                  <c:v>8.4000000000000005E-2</c:v>
                </c:pt>
                <c:pt idx="13">
                  <c:v>4.7E-2</c:v>
                </c:pt>
                <c:pt idx="14">
                  <c:v>4.2999999999999997E-2</c:v>
                </c:pt>
                <c:pt idx="15">
                  <c:v>7.1999999999999995E-2</c:v>
                </c:pt>
                <c:pt idx="16">
                  <c:v>0.15</c:v>
                </c:pt>
                <c:pt idx="17">
                  <c:v>0.11</c:v>
                </c:pt>
                <c:pt idx="18">
                  <c:v>0.17</c:v>
                </c:pt>
                <c:pt idx="19">
                  <c:v>0.11</c:v>
                </c:pt>
                <c:pt idx="20">
                  <c:v>0.2</c:v>
                </c:pt>
                <c:pt idx="21">
                  <c:v>0.18</c:v>
                </c:pt>
                <c:pt idx="22">
                  <c:v>0.11</c:v>
                </c:pt>
                <c:pt idx="23">
                  <c:v>0.1</c:v>
                </c:pt>
                <c:pt idx="24">
                  <c:v>6.9000000000000006E-2</c:v>
                </c:pt>
              </c:numCache>
            </c:numRef>
          </c:xVal>
          <c:yVal>
            <c:numRef>
              <c:f>'SUIT 103'!$AB$11:$AB$35</c:f>
              <c:numCache>
                <c:formatCode>#,##0.00</c:formatCode>
                <c:ptCount val="25"/>
                <c:pt idx="1">
                  <c:v>3.2800000000000003E-2</c:v>
                </c:pt>
                <c:pt idx="2">
                  <c:v>0.03</c:v>
                </c:pt>
                <c:pt idx="3">
                  <c:v>2.4E-2</c:v>
                </c:pt>
                <c:pt idx="4">
                  <c:v>3.1E-2</c:v>
                </c:pt>
                <c:pt idx="5">
                  <c:v>2.8000000000000001E-2</c:v>
                </c:pt>
                <c:pt idx="6">
                  <c:v>3.7999999999999999E-2</c:v>
                </c:pt>
                <c:pt idx="7">
                  <c:v>4.5999999999999999E-2</c:v>
                </c:pt>
                <c:pt idx="8">
                  <c:v>4.7E-2</c:v>
                </c:pt>
                <c:pt idx="9">
                  <c:v>4.9000000000000002E-2</c:v>
                </c:pt>
                <c:pt idx="10">
                  <c:v>4.5999999999999999E-2</c:v>
                </c:pt>
                <c:pt idx="11">
                  <c:v>4.8000000000000001E-2</c:v>
                </c:pt>
                <c:pt idx="12">
                  <c:v>4.1000000000000002E-2</c:v>
                </c:pt>
                <c:pt idx="13">
                  <c:v>3.5999999999999997E-2</c:v>
                </c:pt>
                <c:pt idx="14">
                  <c:v>3.5000000000000003E-2</c:v>
                </c:pt>
                <c:pt idx="15">
                  <c:v>3.3000000000000002E-2</c:v>
                </c:pt>
                <c:pt idx="16">
                  <c:v>3.3000000000000002E-2</c:v>
                </c:pt>
                <c:pt idx="17">
                  <c:v>3.4000000000000002E-2</c:v>
                </c:pt>
                <c:pt idx="18">
                  <c:v>3.9E-2</c:v>
                </c:pt>
                <c:pt idx="19">
                  <c:v>2.8000000000000001E-2</c:v>
                </c:pt>
                <c:pt idx="20">
                  <c:v>2.9000000000000001E-2</c:v>
                </c:pt>
                <c:pt idx="21">
                  <c:v>3.1E-2</c:v>
                </c:pt>
                <c:pt idx="22">
                  <c:v>0.03</c:v>
                </c:pt>
                <c:pt idx="23">
                  <c:v>2.4E-2</c:v>
                </c:pt>
                <c:pt idx="24">
                  <c:v>2.1999999999999999E-2</c:v>
                </c:pt>
              </c:numCache>
            </c:numRef>
          </c:yVal>
          <c:smooth val="0"/>
          <c:extLst>
            <c:ext xmlns:c16="http://schemas.microsoft.com/office/drawing/2014/chart" uri="{C3380CC4-5D6E-409C-BE32-E72D297353CC}">
              <c16:uniqueId val="{00000001-E007-4576-B79E-B2846216A6CA}"/>
            </c:ext>
          </c:extLst>
        </c:ser>
        <c:ser>
          <c:idx val="1"/>
          <c:order val="2"/>
          <c:tx>
            <c:strRef>
              <c:f>'SUIT 103'!$C$41</c:f>
              <c:strCache>
                <c:ptCount val="1"/>
                <c:pt idx="0">
                  <c:v>2016 Snowmelt</c:v>
                </c:pt>
              </c:strCache>
            </c:strRef>
          </c:tx>
          <c:spPr>
            <a:ln w="25400" cap="rnd">
              <a:noFill/>
              <a:round/>
            </a:ln>
            <a:effectLst/>
          </c:spPr>
          <c:marker>
            <c:symbol val="square"/>
            <c:size val="6"/>
            <c:spPr>
              <a:solidFill>
                <a:schemeClr val="accent1">
                  <a:lumMod val="75000"/>
                </a:schemeClr>
              </a:solidFill>
              <a:ln w="9525">
                <a:solidFill>
                  <a:schemeClr val="tx2">
                    <a:lumMod val="50000"/>
                  </a:schemeClr>
                </a:solidFill>
              </a:ln>
              <a:effectLst/>
            </c:spPr>
          </c:marker>
          <c:xVal>
            <c:numRef>
              <c:f>'SUIT 103'!$E$38:$E$52</c:f>
              <c:numCache>
                <c:formatCode>#,##0.00</c:formatCode>
                <c:ptCount val="15"/>
                <c:pt idx="0">
                  <c:v>0.54</c:v>
                </c:pt>
                <c:pt idx="1">
                  <c:v>1.01</c:v>
                </c:pt>
                <c:pt idx="2">
                  <c:v>0.52</c:v>
                </c:pt>
                <c:pt idx="3">
                  <c:v>0.71</c:v>
                </c:pt>
                <c:pt idx="4">
                  <c:v>1.65</c:v>
                </c:pt>
                <c:pt idx="5">
                  <c:v>1.21</c:v>
                </c:pt>
                <c:pt idx="6">
                  <c:v>1.34</c:v>
                </c:pt>
                <c:pt idx="7">
                  <c:v>1.42</c:v>
                </c:pt>
                <c:pt idx="8">
                  <c:v>3.1</c:v>
                </c:pt>
                <c:pt idx="9">
                  <c:v>5.45</c:v>
                </c:pt>
                <c:pt idx="10">
                  <c:v>4.0999999999999996</c:v>
                </c:pt>
                <c:pt idx="11">
                  <c:v>1.46</c:v>
                </c:pt>
                <c:pt idx="12">
                  <c:v>1.08</c:v>
                </c:pt>
                <c:pt idx="13">
                  <c:v>0.51</c:v>
                </c:pt>
                <c:pt idx="14">
                  <c:v>0.24</c:v>
                </c:pt>
              </c:numCache>
            </c:numRef>
          </c:xVal>
          <c:yVal>
            <c:numRef>
              <c:f>'SUIT 103'!$AB$37:$AB$52</c:f>
              <c:numCache>
                <c:formatCode>#,##0.00</c:formatCode>
                <c:ptCount val="16"/>
                <c:pt idx="0">
                  <c:v>6.2E-2</c:v>
                </c:pt>
                <c:pt idx="1">
                  <c:v>0.08</c:v>
                </c:pt>
                <c:pt idx="2">
                  <c:v>0.106</c:v>
                </c:pt>
                <c:pt idx="3">
                  <c:v>9.1999999999999998E-2</c:v>
                </c:pt>
                <c:pt idx="4">
                  <c:v>8.3000000000000004E-2</c:v>
                </c:pt>
                <c:pt idx="5">
                  <c:v>0.104</c:v>
                </c:pt>
                <c:pt idx="6">
                  <c:v>0.10199999999999999</c:v>
                </c:pt>
                <c:pt idx="7">
                  <c:v>0.105</c:v>
                </c:pt>
                <c:pt idx="8">
                  <c:v>0.125</c:v>
                </c:pt>
                <c:pt idx="9">
                  <c:v>0.26600000000000001</c:v>
                </c:pt>
                <c:pt idx="10">
                  <c:v>0.27900000000000003</c:v>
                </c:pt>
                <c:pt idx="11">
                  <c:v>0.28999999999999998</c:v>
                </c:pt>
                <c:pt idx="12">
                  <c:v>0.129</c:v>
                </c:pt>
                <c:pt idx="13">
                  <c:v>0.1</c:v>
                </c:pt>
                <c:pt idx="14">
                  <c:v>7.0999999999999994E-2</c:v>
                </c:pt>
                <c:pt idx="15">
                  <c:v>4.8000000000000001E-2</c:v>
                </c:pt>
              </c:numCache>
            </c:numRef>
          </c:yVal>
          <c:smooth val="0"/>
          <c:extLst>
            <c:ext xmlns:c16="http://schemas.microsoft.com/office/drawing/2014/chart" uri="{C3380CC4-5D6E-409C-BE32-E72D297353CC}">
              <c16:uniqueId val="{00000002-E007-4576-B79E-B2846216A6CA}"/>
            </c:ext>
          </c:extLst>
        </c:ser>
        <c:dLbls>
          <c:showLegendKey val="0"/>
          <c:showVal val="0"/>
          <c:showCatName val="0"/>
          <c:showSerName val="0"/>
          <c:showPercent val="0"/>
          <c:showBubbleSize val="0"/>
        </c:dLbls>
        <c:axId val="782710352"/>
        <c:axId val="782710744"/>
      </c:scatterChart>
      <c:valAx>
        <c:axId val="782710352"/>
        <c:scaling>
          <c:logBase val="10"/>
          <c:orientation val="minMax"/>
          <c:min val="1.0000000000000002E-2"/>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r>
                  <a:rPr lang="en-US" sz="1300"/>
                  <a:t>Aluminum Concentration (mg/L)</a:t>
                </a:r>
              </a:p>
            </c:rich>
          </c:tx>
          <c:overlay val="0"/>
          <c:spPr>
            <a:noFill/>
            <a:ln>
              <a:noFill/>
            </a:ln>
            <a:effectLst/>
          </c:spPr>
          <c:txPr>
            <a:bodyPr rot="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endParaRPr lang="en-US"/>
            </a:p>
          </c:txPr>
        </c:title>
        <c:numFmt formatCode="#,##0.00" sourceLinked="0"/>
        <c:majorTickMark val="out"/>
        <c:minorTickMark val="out"/>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782710744"/>
        <c:crossesAt val="1.0000000000000002E-3"/>
        <c:crossBetween val="midCat"/>
      </c:valAx>
      <c:valAx>
        <c:axId val="782710744"/>
        <c:scaling>
          <c:logBase val="10"/>
          <c:orientation val="minMax"/>
          <c:max val="1"/>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r>
                  <a:rPr lang="en-US" sz="1300"/>
                  <a:t>Zinc Concentation (mg/L)</a:t>
                </a:r>
              </a:p>
            </c:rich>
          </c:tx>
          <c:layout>
            <c:manualLayout>
              <c:xMode val="edge"/>
              <c:yMode val="edge"/>
              <c:x val="3.5772357723577237E-2"/>
              <c:y val="0.23930816224888615"/>
            </c:manualLayout>
          </c:layout>
          <c:overlay val="0"/>
          <c:spPr>
            <a:noFill/>
            <a:ln>
              <a:noFill/>
            </a:ln>
            <a:effectLst/>
          </c:spPr>
          <c:txPr>
            <a:bodyPr rot="-540000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endParaRPr lang="en-US"/>
            </a:p>
          </c:txPr>
        </c:title>
        <c:numFmt formatCode="#,##0.000" sourceLinked="0"/>
        <c:majorTickMark val="out"/>
        <c:minorTickMark val="out"/>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782710352"/>
        <c:crossesAt val="1.0000000000000002E-2"/>
        <c:crossBetween val="midCat"/>
      </c:valAx>
      <c:spPr>
        <a:noFill/>
        <a:ln>
          <a:solidFill>
            <a:schemeClr val="tx1">
              <a:lumMod val="50000"/>
              <a:lumOff val="50000"/>
            </a:schemeClr>
          </a:solidFill>
        </a:ln>
        <a:effectLst/>
      </c:spPr>
    </c:plotArea>
    <c:legend>
      <c:legendPos val="t"/>
      <c:layout>
        <c:manualLayout>
          <c:xMode val="edge"/>
          <c:yMode val="edge"/>
          <c:x val="0.2085164842199603"/>
          <c:y val="0.11522963477813453"/>
          <c:w val="0.79148351578003973"/>
          <c:h val="7.5001519357186616E-2"/>
        </c:manualLayout>
      </c:layout>
      <c:overlay val="0"/>
      <c:spPr>
        <a:noFill/>
        <a:ln>
          <a:noFill/>
        </a:ln>
        <a:effectLst/>
      </c:spPr>
      <c:txPr>
        <a:bodyPr rot="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200" b="1">
          <a:solidFill>
            <a:sysClr val="windowText" lastClr="000000"/>
          </a:solidFill>
        </a:defRPr>
      </a:pPr>
      <a:endParaRPr lang="en-US"/>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'SUIT 103'!$A$1</c:f>
          <c:strCache>
            <c:ptCount val="1"/>
            <c:pt idx="0">
              <c:v>Animas at SUIT RK 103</c:v>
            </c:pt>
          </c:strCache>
        </c:strRef>
      </c:tx>
      <c:layout>
        <c:manualLayout>
          <c:xMode val="edge"/>
          <c:yMode val="edge"/>
          <c:x val="0.29264221240637606"/>
          <c:y val="3.0888026714494917E-2"/>
        </c:manualLayout>
      </c:layout>
      <c:overlay val="0"/>
      <c:spPr>
        <a:noFill/>
        <a:ln>
          <a:noFill/>
        </a:ln>
        <a:effectLst/>
      </c:spPr>
      <c:txPr>
        <a:bodyPr rot="0" spcFirstLastPara="1" vertOverflow="ellipsis" vert="horz" wrap="square" anchor="ctr" anchorCtr="1"/>
        <a:lstStyle/>
        <a:p>
          <a:pPr>
            <a:defRPr sz="1300" b="1" i="0" u="none" strike="noStrike" kern="1200" spc="0" baseline="0">
              <a:solidFill>
                <a:sysClr val="windowText" lastClr="000000"/>
              </a:solidFill>
              <a:latin typeface="+mn-lt"/>
              <a:ea typeface="+mn-ea"/>
              <a:cs typeface="+mn-cs"/>
            </a:defRPr>
          </a:pPr>
          <a:endParaRPr lang="en-US"/>
        </a:p>
      </c:txPr>
    </c:title>
    <c:autoTitleDeleted val="0"/>
    <c:plotArea>
      <c:layout/>
      <c:scatterChart>
        <c:scatterStyle val="lineMarker"/>
        <c:varyColors val="0"/>
        <c:ser>
          <c:idx val="2"/>
          <c:order val="0"/>
          <c:tx>
            <c:strRef>
              <c:f>'SUIT 103'!$C$7</c:f>
              <c:strCache>
                <c:ptCount val="1"/>
                <c:pt idx="0">
                  <c:v>GKM Plume</c:v>
                </c:pt>
              </c:strCache>
            </c:strRef>
          </c:tx>
          <c:spPr>
            <a:ln w="25400" cap="rnd">
              <a:noFill/>
              <a:round/>
            </a:ln>
            <a:effectLst/>
          </c:spPr>
          <c:marker>
            <c:symbol val="triangle"/>
            <c:size val="8"/>
            <c:spPr>
              <a:solidFill>
                <a:schemeClr val="accent4">
                  <a:lumMod val="60000"/>
                  <a:lumOff val="40000"/>
                </a:schemeClr>
              </a:solidFill>
              <a:ln w="9525">
                <a:solidFill>
                  <a:schemeClr val="tx1">
                    <a:lumMod val="75000"/>
                    <a:lumOff val="25000"/>
                  </a:schemeClr>
                </a:solidFill>
              </a:ln>
              <a:effectLst/>
            </c:spPr>
          </c:marker>
          <c:xVal>
            <c:numRef>
              <c:f>'SUIT 103'!$E$6:$E$10</c:f>
              <c:numCache>
                <c:formatCode>#,##0.00</c:formatCode>
                <c:ptCount val="5"/>
                <c:pt idx="0">
                  <c:v>21.8</c:v>
                </c:pt>
                <c:pt idx="1">
                  <c:v>2.21</c:v>
                </c:pt>
                <c:pt idx="2">
                  <c:v>0.81100000000000005</c:v>
                </c:pt>
                <c:pt idx="3">
                  <c:v>0.44</c:v>
                </c:pt>
                <c:pt idx="4">
                  <c:v>0.497</c:v>
                </c:pt>
              </c:numCache>
            </c:numRef>
          </c:xVal>
          <c:yVal>
            <c:numRef>
              <c:f>'SUIT 103'!$J$6:$J$10</c:f>
              <c:numCache>
                <c:formatCode>#,##0.0000</c:formatCode>
                <c:ptCount val="5"/>
                <c:pt idx="0">
                  <c:v>2.7000000000000001E-3</c:v>
                </c:pt>
                <c:pt idx="1">
                  <c:v>5.0000000000000001E-4</c:v>
                </c:pt>
                <c:pt idx="2">
                  <c:v>2.5000000000000001E-4</c:v>
                </c:pt>
                <c:pt idx="3">
                  <c:v>2.0000000000000001E-4</c:v>
                </c:pt>
                <c:pt idx="4">
                  <c:v>2.5000000000000001E-4</c:v>
                </c:pt>
              </c:numCache>
            </c:numRef>
          </c:yVal>
          <c:smooth val="0"/>
          <c:extLst>
            <c:ext xmlns:c16="http://schemas.microsoft.com/office/drawing/2014/chart" uri="{C3380CC4-5D6E-409C-BE32-E72D297353CC}">
              <c16:uniqueId val="{00000000-4854-45D2-BF1D-D72765C27CDC}"/>
            </c:ext>
          </c:extLst>
        </c:ser>
        <c:ser>
          <c:idx val="0"/>
          <c:order val="1"/>
          <c:tx>
            <c:strRef>
              <c:f>'SUIT 103'!$C$24</c:f>
              <c:strCache>
                <c:ptCount val="1"/>
                <c:pt idx="0">
                  <c:v>Post-event</c:v>
                </c:pt>
              </c:strCache>
            </c:strRef>
          </c:tx>
          <c:spPr>
            <a:ln w="25400" cap="rnd">
              <a:noFill/>
              <a:round/>
            </a:ln>
            <a:effectLst/>
          </c:spPr>
          <c:marker>
            <c:symbol val="circle"/>
            <c:size val="7"/>
            <c:spPr>
              <a:solidFill>
                <a:schemeClr val="tx2">
                  <a:lumMod val="20000"/>
                  <a:lumOff val="80000"/>
                </a:schemeClr>
              </a:solidFill>
              <a:ln w="9525">
                <a:solidFill>
                  <a:schemeClr val="tx1">
                    <a:lumMod val="75000"/>
                    <a:lumOff val="25000"/>
                  </a:schemeClr>
                </a:solidFill>
              </a:ln>
              <a:effectLst/>
            </c:spPr>
          </c:marker>
          <c:xVal>
            <c:numRef>
              <c:f>'SUIT 103'!$E$11:$E$36</c:f>
              <c:numCache>
                <c:formatCode>#,##0.00</c:formatCode>
                <c:ptCount val="26"/>
                <c:pt idx="0">
                  <c:v>0.22600000000000001</c:v>
                </c:pt>
                <c:pt idx="1">
                  <c:v>0.26500000000000001</c:v>
                </c:pt>
                <c:pt idx="2">
                  <c:v>0.22</c:v>
                </c:pt>
                <c:pt idx="3">
                  <c:v>0.16</c:v>
                </c:pt>
                <c:pt idx="4">
                  <c:v>0.16</c:v>
                </c:pt>
                <c:pt idx="5">
                  <c:v>0.16</c:v>
                </c:pt>
                <c:pt idx="6">
                  <c:v>0.15</c:v>
                </c:pt>
                <c:pt idx="7">
                  <c:v>9.1999999999999998E-2</c:v>
                </c:pt>
                <c:pt idx="8">
                  <c:v>0.08</c:v>
                </c:pt>
                <c:pt idx="9">
                  <c:v>0.1</c:v>
                </c:pt>
                <c:pt idx="10">
                  <c:v>7.9000000000000001E-2</c:v>
                </c:pt>
                <c:pt idx="11">
                  <c:v>0.13</c:v>
                </c:pt>
                <c:pt idx="12">
                  <c:v>8.4000000000000005E-2</c:v>
                </c:pt>
                <c:pt idx="13">
                  <c:v>4.7E-2</c:v>
                </c:pt>
                <c:pt idx="14">
                  <c:v>4.2999999999999997E-2</c:v>
                </c:pt>
                <c:pt idx="15">
                  <c:v>7.1999999999999995E-2</c:v>
                </c:pt>
                <c:pt idx="16">
                  <c:v>0.15</c:v>
                </c:pt>
                <c:pt idx="17">
                  <c:v>0.11</c:v>
                </c:pt>
                <c:pt idx="18">
                  <c:v>0.17</c:v>
                </c:pt>
                <c:pt idx="19">
                  <c:v>0.11</c:v>
                </c:pt>
                <c:pt idx="20">
                  <c:v>0.2</c:v>
                </c:pt>
                <c:pt idx="21">
                  <c:v>0.18</c:v>
                </c:pt>
                <c:pt idx="22">
                  <c:v>0.11</c:v>
                </c:pt>
                <c:pt idx="23">
                  <c:v>0.1</c:v>
                </c:pt>
                <c:pt idx="24">
                  <c:v>6.9000000000000006E-2</c:v>
                </c:pt>
                <c:pt idx="25">
                  <c:v>0.24</c:v>
                </c:pt>
              </c:numCache>
            </c:numRef>
          </c:xVal>
          <c:yVal>
            <c:numRef>
              <c:f>'SUIT 103'!$J$11:$J$36</c:f>
              <c:numCache>
                <c:formatCode>#,##0.0000</c:formatCode>
                <c:ptCount val="26"/>
                <c:pt idx="0">
                  <c:v>1E-4</c:v>
                </c:pt>
                <c:pt idx="1">
                  <c:v>2.0000000000000001E-4</c:v>
                </c:pt>
                <c:pt idx="2">
                  <c:v>2.0000000000000001E-4</c:v>
                </c:pt>
                <c:pt idx="3">
                  <c:v>2.0000000000000001E-4</c:v>
                </c:pt>
                <c:pt idx="4">
                  <c:v>2.0000000000000001E-4</c:v>
                </c:pt>
                <c:pt idx="5">
                  <c:v>2.0000000000000001E-4</c:v>
                </c:pt>
                <c:pt idx="6">
                  <c:v>1.1E-4</c:v>
                </c:pt>
                <c:pt idx="7">
                  <c:v>3.5E-4</c:v>
                </c:pt>
                <c:pt idx="8">
                  <c:v>3.5E-4</c:v>
                </c:pt>
                <c:pt idx="9">
                  <c:v>5.0000000000000001E-4</c:v>
                </c:pt>
                <c:pt idx="10">
                  <c:v>4.0000000000000002E-4</c:v>
                </c:pt>
                <c:pt idx="11">
                  <c:v>2.3999999999999998E-4</c:v>
                </c:pt>
                <c:pt idx="12">
                  <c:v>2.8000000000000003E-4</c:v>
                </c:pt>
                <c:pt idx="13">
                  <c:v>1.3000000000000002E-4</c:v>
                </c:pt>
                <c:pt idx="14">
                  <c:v>8.2000000000000001E-5</c:v>
                </c:pt>
                <c:pt idx="15">
                  <c:v>1.7000000000000001E-4</c:v>
                </c:pt>
                <c:pt idx="16">
                  <c:v>1.4000000000000001E-4</c:v>
                </c:pt>
                <c:pt idx="17">
                  <c:v>1.9000000000000001E-4</c:v>
                </c:pt>
                <c:pt idx="18">
                  <c:v>7.0000000000000007E-5</c:v>
                </c:pt>
                <c:pt idx="19">
                  <c:v>5.0000000000000001E-4</c:v>
                </c:pt>
                <c:pt idx="20">
                  <c:v>2.9999999999999997E-4</c:v>
                </c:pt>
                <c:pt idx="21">
                  <c:v>5.0000000000000001E-4</c:v>
                </c:pt>
                <c:pt idx="22">
                  <c:v>1.6000000000000001E-4</c:v>
                </c:pt>
                <c:pt idx="23">
                  <c:v>4.2999999999999995E-5</c:v>
                </c:pt>
                <c:pt idx="24">
                  <c:v>1.1999999999999999E-4</c:v>
                </c:pt>
                <c:pt idx="25">
                  <c:v>3.3E-4</c:v>
                </c:pt>
              </c:numCache>
            </c:numRef>
          </c:yVal>
          <c:smooth val="0"/>
          <c:extLst>
            <c:ext xmlns:c16="http://schemas.microsoft.com/office/drawing/2014/chart" uri="{C3380CC4-5D6E-409C-BE32-E72D297353CC}">
              <c16:uniqueId val="{00000001-4854-45D2-BF1D-D72765C27CDC}"/>
            </c:ext>
          </c:extLst>
        </c:ser>
        <c:ser>
          <c:idx val="1"/>
          <c:order val="2"/>
          <c:tx>
            <c:strRef>
              <c:f>'SUIT 103'!$C$41</c:f>
              <c:strCache>
                <c:ptCount val="1"/>
                <c:pt idx="0">
                  <c:v>2016 Snowmelt</c:v>
                </c:pt>
              </c:strCache>
            </c:strRef>
          </c:tx>
          <c:spPr>
            <a:ln w="25400" cap="rnd">
              <a:noFill/>
              <a:round/>
            </a:ln>
            <a:effectLst/>
          </c:spPr>
          <c:marker>
            <c:symbol val="square"/>
            <c:size val="6"/>
            <c:spPr>
              <a:solidFill>
                <a:schemeClr val="accent1">
                  <a:lumMod val="75000"/>
                </a:schemeClr>
              </a:solidFill>
              <a:ln w="9525">
                <a:solidFill>
                  <a:schemeClr val="tx2">
                    <a:lumMod val="50000"/>
                  </a:schemeClr>
                </a:solidFill>
              </a:ln>
              <a:effectLst/>
            </c:spPr>
          </c:marker>
          <c:xVal>
            <c:numRef>
              <c:f>'SUIT 103'!$E$37:$E$51</c:f>
              <c:numCache>
                <c:formatCode>#,##0.00</c:formatCode>
                <c:ptCount val="15"/>
                <c:pt idx="0">
                  <c:v>0.47</c:v>
                </c:pt>
                <c:pt idx="1">
                  <c:v>0.54</c:v>
                </c:pt>
                <c:pt idx="2">
                  <c:v>1.01</c:v>
                </c:pt>
                <c:pt idx="3">
                  <c:v>0.52</c:v>
                </c:pt>
                <c:pt idx="4">
                  <c:v>0.71</c:v>
                </c:pt>
                <c:pt idx="5">
                  <c:v>1.65</c:v>
                </c:pt>
                <c:pt idx="6">
                  <c:v>1.21</c:v>
                </c:pt>
                <c:pt idx="7">
                  <c:v>1.34</c:v>
                </c:pt>
                <c:pt idx="8">
                  <c:v>1.42</c:v>
                </c:pt>
                <c:pt idx="9">
                  <c:v>3.1</c:v>
                </c:pt>
                <c:pt idx="10">
                  <c:v>5.45</c:v>
                </c:pt>
                <c:pt idx="11">
                  <c:v>4.0999999999999996</c:v>
                </c:pt>
                <c:pt idx="12">
                  <c:v>1.46</c:v>
                </c:pt>
                <c:pt idx="13">
                  <c:v>1.08</c:v>
                </c:pt>
                <c:pt idx="14">
                  <c:v>0.51</c:v>
                </c:pt>
              </c:numCache>
            </c:numRef>
          </c:xVal>
          <c:yVal>
            <c:numRef>
              <c:f>'SUIT 103'!$J$37:$J$51</c:f>
              <c:numCache>
                <c:formatCode>#,##0.0000</c:formatCode>
                <c:ptCount val="15"/>
                <c:pt idx="0">
                  <c:v>2.0000000000000001E-4</c:v>
                </c:pt>
                <c:pt idx="1">
                  <c:v>2.8000000000000003E-4</c:v>
                </c:pt>
                <c:pt idx="2">
                  <c:v>2.9999999999999997E-4</c:v>
                </c:pt>
                <c:pt idx="3">
                  <c:v>2.9999999999999997E-4</c:v>
                </c:pt>
                <c:pt idx="4">
                  <c:v>2.9999999999999997E-4</c:v>
                </c:pt>
                <c:pt idx="5">
                  <c:v>4.0000000000000002E-4</c:v>
                </c:pt>
                <c:pt idx="6">
                  <c:v>4.0000000000000002E-4</c:v>
                </c:pt>
                <c:pt idx="7">
                  <c:v>4.0000000000000002E-4</c:v>
                </c:pt>
                <c:pt idx="8">
                  <c:v>5.0000000000000001E-4</c:v>
                </c:pt>
                <c:pt idx="9">
                  <c:v>1E-3</c:v>
                </c:pt>
                <c:pt idx="10">
                  <c:v>1.1999999999999999E-3</c:v>
                </c:pt>
                <c:pt idx="11">
                  <c:v>1E-3</c:v>
                </c:pt>
                <c:pt idx="12">
                  <c:v>5.0000000000000001E-4</c:v>
                </c:pt>
                <c:pt idx="13">
                  <c:v>4.0000000000000002E-4</c:v>
                </c:pt>
                <c:pt idx="14">
                  <c:v>2.0000000000000001E-4</c:v>
                </c:pt>
              </c:numCache>
            </c:numRef>
          </c:yVal>
          <c:smooth val="0"/>
          <c:extLst>
            <c:ext xmlns:c16="http://schemas.microsoft.com/office/drawing/2014/chart" uri="{C3380CC4-5D6E-409C-BE32-E72D297353CC}">
              <c16:uniqueId val="{00000002-4854-45D2-BF1D-D72765C27CDC}"/>
            </c:ext>
          </c:extLst>
        </c:ser>
        <c:dLbls>
          <c:showLegendKey val="0"/>
          <c:showVal val="0"/>
          <c:showCatName val="0"/>
          <c:showSerName val="0"/>
          <c:showPercent val="0"/>
          <c:showBubbleSize val="0"/>
        </c:dLbls>
        <c:axId val="793950264"/>
        <c:axId val="793950656"/>
      </c:scatterChart>
      <c:valAx>
        <c:axId val="793950264"/>
        <c:scaling>
          <c:logBase val="10"/>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r>
                  <a:rPr lang="en-US" sz="1300"/>
                  <a:t>Aluminum Concentration (mg/L)</a:t>
                </a:r>
              </a:p>
            </c:rich>
          </c:tx>
          <c:overlay val="0"/>
          <c:spPr>
            <a:noFill/>
            <a:ln>
              <a:noFill/>
            </a:ln>
            <a:effectLst/>
          </c:spPr>
          <c:txPr>
            <a:bodyPr rot="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endParaRPr lang="en-US"/>
            </a:p>
          </c:txPr>
        </c:title>
        <c:numFmt formatCode="#,##0.00" sourceLinked="0"/>
        <c:majorTickMark val="out"/>
        <c:minorTickMark val="out"/>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793950656"/>
        <c:crossesAt val="1.0000000000000004E-5"/>
        <c:crossBetween val="midCat"/>
      </c:valAx>
      <c:valAx>
        <c:axId val="793950656"/>
        <c:scaling>
          <c:logBase val="10"/>
          <c:orientation val="minMax"/>
          <c:max val="0.1"/>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r>
                  <a:rPr lang="en-US" sz="1300"/>
                  <a:t>Cadmium</a:t>
                </a:r>
                <a:r>
                  <a:rPr lang="en-US" sz="1300" baseline="0"/>
                  <a:t> </a:t>
                </a:r>
                <a:r>
                  <a:rPr lang="en-US" sz="1300"/>
                  <a:t>Concentation (mg/L)</a:t>
                </a:r>
              </a:p>
            </c:rich>
          </c:tx>
          <c:layout>
            <c:manualLayout>
              <c:xMode val="edge"/>
              <c:yMode val="edge"/>
              <c:x val="3.5772357723577237E-2"/>
              <c:y val="0.23930816224888615"/>
            </c:manualLayout>
          </c:layout>
          <c:overlay val="0"/>
          <c:spPr>
            <a:noFill/>
            <a:ln>
              <a:noFill/>
            </a:ln>
            <a:effectLst/>
          </c:spPr>
          <c:txPr>
            <a:bodyPr rot="-540000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endParaRPr lang="en-US"/>
            </a:p>
          </c:txPr>
        </c:title>
        <c:numFmt formatCode="#,##0.00000" sourceLinked="0"/>
        <c:majorTickMark val="out"/>
        <c:minorTickMark val="out"/>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793950264"/>
        <c:crossesAt val="1.0000000000000002E-2"/>
        <c:crossBetween val="midCat"/>
      </c:valAx>
      <c:spPr>
        <a:noFill/>
        <a:ln>
          <a:solidFill>
            <a:schemeClr val="tx1">
              <a:lumMod val="50000"/>
              <a:lumOff val="50000"/>
            </a:schemeClr>
          </a:solidFill>
        </a:ln>
        <a:effectLst/>
      </c:spPr>
    </c:plotArea>
    <c:legend>
      <c:legendPos val="t"/>
      <c:layout>
        <c:manualLayout>
          <c:xMode val="edge"/>
          <c:yMode val="edge"/>
          <c:x val="0.2085164842199603"/>
          <c:y val="0.11522963477813453"/>
          <c:w val="0.68052800716983552"/>
          <c:h val="7.0368221490121646E-2"/>
        </c:manualLayout>
      </c:layout>
      <c:overlay val="0"/>
      <c:spPr>
        <a:noFill/>
        <a:ln>
          <a:noFill/>
        </a:ln>
        <a:effectLst/>
      </c:spPr>
      <c:txPr>
        <a:bodyPr rot="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200" b="1">
          <a:solidFill>
            <a:sysClr val="windowText" lastClr="000000"/>
          </a:solidFill>
        </a:defRPr>
      </a:pPr>
      <a:endParaRPr lang="en-US"/>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00" b="1" i="0" u="none" strike="noStrike" kern="1200" spc="0" baseline="0">
                <a:solidFill>
                  <a:sysClr val="windowText" lastClr="000000"/>
                </a:solidFill>
                <a:latin typeface="+mn-lt"/>
                <a:ea typeface="+mn-ea"/>
                <a:cs typeface="+mn-cs"/>
              </a:defRPr>
            </a:pPr>
            <a:r>
              <a:rPr lang="en-US"/>
              <a:t>Animas at SUIT RK 103</a:t>
            </a:r>
          </a:p>
        </c:rich>
      </c:tx>
      <c:overlay val="0"/>
      <c:spPr>
        <a:noFill/>
        <a:ln>
          <a:noFill/>
        </a:ln>
        <a:effectLst/>
      </c:spPr>
    </c:title>
    <c:autoTitleDeleted val="0"/>
    <c:plotArea>
      <c:layout>
        <c:manualLayout>
          <c:layoutTarget val="inner"/>
          <c:xMode val="edge"/>
          <c:yMode val="edge"/>
          <c:x val="0.15749781277340333"/>
          <c:y val="0.20817184310294545"/>
          <c:w val="0.68869775893397955"/>
          <c:h val="0.63473924455095287"/>
        </c:manualLayout>
      </c:layout>
      <c:areaChart>
        <c:grouping val="stacked"/>
        <c:varyColors val="0"/>
        <c:ser>
          <c:idx val="0"/>
          <c:order val="0"/>
          <c:tx>
            <c:strRef>
              <c:f>'SUIT 103'!$P$3</c:f>
              <c:strCache>
                <c:ptCount val="1"/>
                <c:pt idx="0">
                  <c:v>Lead</c:v>
                </c:pt>
              </c:strCache>
            </c:strRef>
          </c:tx>
          <c:spPr>
            <a:solidFill>
              <a:schemeClr val="tx2">
                <a:lumMod val="20000"/>
                <a:lumOff val="80000"/>
              </a:schemeClr>
            </a:solidFill>
            <a:ln>
              <a:solidFill>
                <a:schemeClr val="accent5">
                  <a:lumMod val="75000"/>
                </a:schemeClr>
              </a:solidFill>
            </a:ln>
            <a:effectLst/>
          </c:spPr>
          <c:cat>
            <c:numRef>
              <c:f>'SUIT 103'!$D$37:$D$52</c:f>
              <c:numCache>
                <c:formatCode>m/d/yyyy</c:formatCode>
                <c:ptCount val="16"/>
                <c:pt idx="0">
                  <c:v>42443.555555555555</c:v>
                </c:pt>
                <c:pt idx="1">
                  <c:v>42452.576388888891</c:v>
                </c:pt>
                <c:pt idx="2">
                  <c:v>42473.590277777781</c:v>
                </c:pt>
                <c:pt idx="3">
                  <c:v>42480.40625</c:v>
                </c:pt>
                <c:pt idx="4">
                  <c:v>42487.409722222219</c:v>
                </c:pt>
                <c:pt idx="5">
                  <c:v>42495.444444444445</c:v>
                </c:pt>
                <c:pt idx="6">
                  <c:v>42503.5</c:v>
                </c:pt>
                <c:pt idx="7">
                  <c:v>42509.434027777781</c:v>
                </c:pt>
                <c:pt idx="8">
                  <c:v>42515.40625</c:v>
                </c:pt>
                <c:pt idx="9">
                  <c:v>42523.416666666664</c:v>
                </c:pt>
                <c:pt idx="10">
                  <c:v>42529.385416666664</c:v>
                </c:pt>
                <c:pt idx="11">
                  <c:v>42529.388888888891</c:v>
                </c:pt>
                <c:pt idx="12">
                  <c:v>42535.364583333336</c:v>
                </c:pt>
                <c:pt idx="13">
                  <c:v>42543.416666666664</c:v>
                </c:pt>
                <c:pt idx="14">
                  <c:v>42548.576388888891</c:v>
                </c:pt>
                <c:pt idx="15">
                  <c:v>42610.635416666664</c:v>
                </c:pt>
              </c:numCache>
            </c:numRef>
          </c:cat>
          <c:val>
            <c:numRef>
              <c:f>'SUIT 103'!$P$37:$P$52</c:f>
              <c:numCache>
                <c:formatCode>#,##0.000</c:formatCode>
                <c:ptCount val="16"/>
                <c:pt idx="0">
                  <c:v>3.0000000000000001E-3</c:v>
                </c:pt>
                <c:pt idx="1">
                  <c:v>4.5999999999999999E-3</c:v>
                </c:pt>
                <c:pt idx="2">
                  <c:v>7.7000000000000002E-3</c:v>
                </c:pt>
                <c:pt idx="3">
                  <c:v>4.3E-3</c:v>
                </c:pt>
                <c:pt idx="4">
                  <c:v>5.0000000000000001E-3</c:v>
                </c:pt>
                <c:pt idx="5">
                  <c:v>1.03E-2</c:v>
                </c:pt>
                <c:pt idx="6">
                  <c:v>1.03E-2</c:v>
                </c:pt>
                <c:pt idx="7">
                  <c:v>1.3299999999999999E-2</c:v>
                </c:pt>
                <c:pt idx="8">
                  <c:v>2.1100000000000001E-2</c:v>
                </c:pt>
                <c:pt idx="9">
                  <c:v>5.5100000000000003E-2</c:v>
                </c:pt>
                <c:pt idx="10">
                  <c:v>8.9700000000000002E-2</c:v>
                </c:pt>
                <c:pt idx="11">
                  <c:v>9.6000000000000002E-2</c:v>
                </c:pt>
                <c:pt idx="12">
                  <c:v>2.47E-2</c:v>
                </c:pt>
                <c:pt idx="13">
                  <c:v>1.61E-2</c:v>
                </c:pt>
                <c:pt idx="14">
                  <c:v>7.3000000000000001E-3</c:v>
                </c:pt>
                <c:pt idx="15">
                  <c:v>2.5999999999999999E-3</c:v>
                </c:pt>
              </c:numCache>
            </c:numRef>
          </c:val>
          <c:extLst>
            <c:ext xmlns:c16="http://schemas.microsoft.com/office/drawing/2014/chart" uri="{C3380CC4-5D6E-409C-BE32-E72D297353CC}">
              <c16:uniqueId val="{00000007-74DE-4524-B8A8-8BCE767CF995}"/>
            </c:ext>
          </c:extLst>
        </c:ser>
        <c:dLbls>
          <c:showLegendKey val="0"/>
          <c:showVal val="0"/>
          <c:showCatName val="0"/>
          <c:showSerName val="0"/>
          <c:showPercent val="0"/>
          <c:showBubbleSize val="0"/>
        </c:dLbls>
        <c:axId val="5330160"/>
        <c:axId val="5330552"/>
      </c:areaChart>
      <c:lineChart>
        <c:grouping val="stacked"/>
        <c:varyColors val="0"/>
        <c:ser>
          <c:idx val="1"/>
          <c:order val="1"/>
          <c:tx>
            <c:strRef>
              <c:f>'SUIT 103'!$AC$3</c:f>
              <c:strCache>
                <c:ptCount val="1"/>
                <c:pt idx="0">
                  <c:v>Ratio Pb:Al</c:v>
                </c:pt>
              </c:strCache>
            </c:strRef>
          </c:tx>
          <c:spPr>
            <a:ln w="15875" cap="rnd">
              <a:solidFill>
                <a:schemeClr val="tx2">
                  <a:lumMod val="75000"/>
                </a:schemeClr>
              </a:solidFill>
              <a:prstDash val="sysDash"/>
              <a:round/>
            </a:ln>
            <a:effectLst/>
          </c:spPr>
          <c:marker>
            <c:symbol val="square"/>
            <c:size val="5"/>
            <c:spPr>
              <a:solidFill>
                <a:schemeClr val="accent1">
                  <a:lumMod val="50000"/>
                </a:schemeClr>
              </a:solidFill>
              <a:ln w="9525">
                <a:solidFill>
                  <a:schemeClr val="accent2"/>
                </a:solidFill>
              </a:ln>
              <a:effectLst/>
            </c:spPr>
          </c:marker>
          <c:cat>
            <c:numRef>
              <c:f>'SUIT 103'!$D$37:$D$52</c:f>
              <c:numCache>
                <c:formatCode>m/d/yyyy</c:formatCode>
                <c:ptCount val="16"/>
                <c:pt idx="0">
                  <c:v>42443.555555555555</c:v>
                </c:pt>
                <c:pt idx="1">
                  <c:v>42452.576388888891</c:v>
                </c:pt>
                <c:pt idx="2">
                  <c:v>42473.590277777781</c:v>
                </c:pt>
                <c:pt idx="3">
                  <c:v>42480.40625</c:v>
                </c:pt>
                <c:pt idx="4">
                  <c:v>42487.409722222219</c:v>
                </c:pt>
                <c:pt idx="5">
                  <c:v>42495.444444444445</c:v>
                </c:pt>
                <c:pt idx="6">
                  <c:v>42503.5</c:v>
                </c:pt>
                <c:pt idx="7">
                  <c:v>42509.434027777781</c:v>
                </c:pt>
                <c:pt idx="8">
                  <c:v>42515.40625</c:v>
                </c:pt>
                <c:pt idx="9">
                  <c:v>42523.416666666664</c:v>
                </c:pt>
                <c:pt idx="10">
                  <c:v>42529.385416666664</c:v>
                </c:pt>
                <c:pt idx="11">
                  <c:v>42529.388888888891</c:v>
                </c:pt>
                <c:pt idx="12">
                  <c:v>42535.364583333336</c:v>
                </c:pt>
                <c:pt idx="13">
                  <c:v>42543.416666666664</c:v>
                </c:pt>
                <c:pt idx="14">
                  <c:v>42548.576388888891</c:v>
                </c:pt>
                <c:pt idx="15">
                  <c:v>42610.635416666664</c:v>
                </c:pt>
              </c:numCache>
            </c:numRef>
          </c:cat>
          <c:val>
            <c:numRef>
              <c:f>'SUIT 103'!$AB$37:$AB$52</c:f>
              <c:numCache>
                <c:formatCode>#,##0.00</c:formatCode>
                <c:ptCount val="16"/>
                <c:pt idx="0">
                  <c:v>6.2E-2</c:v>
                </c:pt>
                <c:pt idx="1">
                  <c:v>0.08</c:v>
                </c:pt>
                <c:pt idx="2">
                  <c:v>0.106</c:v>
                </c:pt>
                <c:pt idx="3">
                  <c:v>9.1999999999999998E-2</c:v>
                </c:pt>
                <c:pt idx="4">
                  <c:v>8.3000000000000004E-2</c:v>
                </c:pt>
                <c:pt idx="5">
                  <c:v>0.104</c:v>
                </c:pt>
                <c:pt idx="6">
                  <c:v>0.10199999999999999</c:v>
                </c:pt>
                <c:pt idx="7">
                  <c:v>0.105</c:v>
                </c:pt>
                <c:pt idx="8">
                  <c:v>0.125</c:v>
                </c:pt>
                <c:pt idx="9">
                  <c:v>0.26600000000000001</c:v>
                </c:pt>
                <c:pt idx="10">
                  <c:v>0.27900000000000003</c:v>
                </c:pt>
                <c:pt idx="11">
                  <c:v>0.28999999999999998</c:v>
                </c:pt>
                <c:pt idx="12">
                  <c:v>0.129</c:v>
                </c:pt>
                <c:pt idx="13">
                  <c:v>0.1</c:v>
                </c:pt>
                <c:pt idx="14">
                  <c:v>7.0999999999999994E-2</c:v>
                </c:pt>
                <c:pt idx="15">
                  <c:v>4.8000000000000001E-2</c:v>
                </c:pt>
              </c:numCache>
            </c:numRef>
          </c:val>
          <c:smooth val="0"/>
          <c:extLst>
            <c:ext xmlns:c16="http://schemas.microsoft.com/office/drawing/2014/chart" uri="{C3380CC4-5D6E-409C-BE32-E72D297353CC}">
              <c16:uniqueId val="{00000009-74DE-4524-B8A8-8BCE767CF995}"/>
            </c:ext>
          </c:extLst>
        </c:ser>
        <c:dLbls>
          <c:showLegendKey val="0"/>
          <c:showVal val="0"/>
          <c:showCatName val="0"/>
          <c:showSerName val="0"/>
          <c:showPercent val="0"/>
          <c:showBubbleSize val="0"/>
        </c:dLbls>
        <c:marker val="1"/>
        <c:smooth val="0"/>
        <c:axId val="5331336"/>
        <c:axId val="5330944"/>
      </c:lineChart>
      <c:dateAx>
        <c:axId val="5330160"/>
        <c:scaling>
          <c:orientation val="minMax"/>
          <c:max val="42612"/>
        </c:scaling>
        <c:delete val="0"/>
        <c:axPos val="b"/>
        <c:majorGridlines>
          <c:spPr>
            <a:ln w="9525" cap="flat" cmpd="sng" algn="ctr">
              <a:noFill/>
              <a:round/>
            </a:ln>
            <a:effectLst/>
          </c:spPr>
        </c:majorGridlines>
        <c:numFmt formatCode="m/d;@"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5330552"/>
        <c:crosses val="autoZero"/>
        <c:auto val="1"/>
        <c:lblOffset val="100"/>
        <c:baseTimeUnit val="days"/>
        <c:majorUnit val="14"/>
        <c:majorTimeUnit val="days"/>
        <c:minorUnit val="7"/>
      </c:dateAx>
      <c:valAx>
        <c:axId val="533055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r>
                  <a:rPr lang="en-US" sz="1050">
                    <a:solidFill>
                      <a:sysClr val="windowText" lastClr="000000"/>
                    </a:solidFill>
                  </a:rPr>
                  <a:t>Total Lead Concentration (mg/L)</a:t>
                </a:r>
              </a:p>
            </c:rich>
          </c:tx>
          <c:layout>
            <c:manualLayout>
              <c:xMode val="edge"/>
              <c:yMode val="edge"/>
              <c:x val="1.9658186957399557E-2"/>
              <c:y val="0.19751567512394283"/>
            </c:manualLayout>
          </c:layout>
          <c:overlay val="0"/>
          <c:spPr>
            <a:noFill/>
            <a:ln>
              <a:noFill/>
            </a:ln>
            <a:effectLst/>
          </c:spPr>
        </c:title>
        <c:numFmt formatCode="#,##0.00"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5330160"/>
        <c:crosses val="autoZero"/>
        <c:crossBetween val="between"/>
        <c:minorUnit val="1.0000000000000002E-2"/>
      </c:valAx>
      <c:valAx>
        <c:axId val="5330944"/>
        <c:scaling>
          <c:orientation val="minMax"/>
        </c:scaling>
        <c:delete val="0"/>
        <c:axPos val="r"/>
        <c:title>
          <c:tx>
            <c:rich>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sz="1100"/>
                  <a:t>Ratio Pb:Al</a:t>
                </a:r>
              </a:p>
            </c:rich>
          </c:tx>
          <c:overlay val="0"/>
          <c:spPr>
            <a:noFill/>
            <a:ln>
              <a:noFill/>
            </a:ln>
            <a:effectLst/>
          </c:spPr>
        </c:title>
        <c:numFmt formatCode="0.00" sourceLinked="0"/>
        <c:majorTickMark val="out"/>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5331336"/>
        <c:crosses val="max"/>
        <c:crossBetween val="between"/>
      </c:valAx>
      <c:dateAx>
        <c:axId val="5331336"/>
        <c:scaling>
          <c:orientation val="minMax"/>
        </c:scaling>
        <c:delete val="1"/>
        <c:axPos val="b"/>
        <c:numFmt formatCode="m/d/yyyy" sourceLinked="1"/>
        <c:majorTickMark val="out"/>
        <c:minorTickMark val="none"/>
        <c:tickLblPos val="nextTo"/>
        <c:crossAx val="5330944"/>
        <c:crosses val="autoZero"/>
        <c:auto val="1"/>
        <c:lblOffset val="100"/>
        <c:baseTimeUnit val="days"/>
      </c:dateAx>
    </c:plotArea>
    <c:legend>
      <c:legendPos val="t"/>
      <c:layout>
        <c:manualLayout>
          <c:xMode val="edge"/>
          <c:yMode val="edge"/>
          <c:x val="0.28376620664352442"/>
          <c:y val="0.10689814814814814"/>
          <c:w val="0.42011277622555243"/>
          <c:h val="6.9876265466816662E-2"/>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b="1">
          <a:solidFill>
            <a:sysClr val="windowText" lastClr="000000"/>
          </a:solidFill>
        </a:defRPr>
      </a:pPr>
      <a:endParaRPr lang="en-US"/>
    </a:p>
  </c:txPr>
  <c:printSettings>
    <c:headerFooter/>
    <c:pageMargins b="0.75" l="0.7" r="0.7" t="0.75" header="0.3" footer="0.3"/>
    <c:pageSetup orientation="portrait"/>
  </c:printSettings>
  <c:userShapes r:id="rId1"/>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00" b="1" i="0" u="none" strike="noStrike" kern="1200" spc="0" baseline="0">
                <a:solidFill>
                  <a:sysClr val="windowText" lastClr="000000"/>
                </a:solidFill>
                <a:latin typeface="+mn-lt"/>
                <a:ea typeface="+mn-ea"/>
                <a:cs typeface="+mn-cs"/>
              </a:defRPr>
            </a:pPr>
            <a:r>
              <a:rPr lang="en-US"/>
              <a:t>Animas at SUIT RK 103</a:t>
            </a:r>
          </a:p>
        </c:rich>
      </c:tx>
      <c:overlay val="0"/>
      <c:spPr>
        <a:noFill/>
        <a:ln>
          <a:noFill/>
        </a:ln>
        <a:effectLst/>
      </c:spPr>
    </c:title>
    <c:autoTitleDeleted val="0"/>
    <c:plotArea>
      <c:layout>
        <c:manualLayout>
          <c:layoutTarget val="inner"/>
          <c:xMode val="edge"/>
          <c:yMode val="edge"/>
          <c:x val="0.15749781277340333"/>
          <c:y val="0.20817184310294545"/>
          <c:w val="0.68869775893397955"/>
          <c:h val="0.63473924455095287"/>
        </c:manualLayout>
      </c:layout>
      <c:areaChart>
        <c:grouping val="stacked"/>
        <c:varyColors val="0"/>
        <c:ser>
          <c:idx val="0"/>
          <c:order val="0"/>
          <c:tx>
            <c:strRef>
              <c:f>'SUIT 103'!$G$3</c:f>
              <c:strCache>
                <c:ptCount val="1"/>
                <c:pt idx="0">
                  <c:v>Arsenic</c:v>
                </c:pt>
              </c:strCache>
            </c:strRef>
          </c:tx>
          <c:spPr>
            <a:solidFill>
              <a:schemeClr val="tx2">
                <a:lumMod val="20000"/>
                <a:lumOff val="80000"/>
              </a:schemeClr>
            </a:solidFill>
            <a:ln>
              <a:solidFill>
                <a:schemeClr val="accent5">
                  <a:lumMod val="75000"/>
                </a:schemeClr>
              </a:solidFill>
            </a:ln>
            <a:effectLst/>
          </c:spPr>
          <c:cat>
            <c:numRef>
              <c:f>'SUIT 103'!$D$37:$D$52</c:f>
              <c:numCache>
                <c:formatCode>m/d/yyyy</c:formatCode>
                <c:ptCount val="16"/>
                <c:pt idx="0">
                  <c:v>42443.555555555555</c:v>
                </c:pt>
                <c:pt idx="1">
                  <c:v>42452.576388888891</c:v>
                </c:pt>
                <c:pt idx="2">
                  <c:v>42473.590277777781</c:v>
                </c:pt>
                <c:pt idx="3">
                  <c:v>42480.40625</c:v>
                </c:pt>
                <c:pt idx="4">
                  <c:v>42487.409722222219</c:v>
                </c:pt>
                <c:pt idx="5">
                  <c:v>42495.444444444445</c:v>
                </c:pt>
                <c:pt idx="6">
                  <c:v>42503.5</c:v>
                </c:pt>
                <c:pt idx="7">
                  <c:v>42509.434027777781</c:v>
                </c:pt>
                <c:pt idx="8">
                  <c:v>42515.40625</c:v>
                </c:pt>
                <c:pt idx="9">
                  <c:v>42523.416666666664</c:v>
                </c:pt>
                <c:pt idx="10">
                  <c:v>42529.385416666664</c:v>
                </c:pt>
                <c:pt idx="11">
                  <c:v>42529.388888888891</c:v>
                </c:pt>
                <c:pt idx="12">
                  <c:v>42535.364583333336</c:v>
                </c:pt>
                <c:pt idx="13">
                  <c:v>42543.416666666664</c:v>
                </c:pt>
                <c:pt idx="14">
                  <c:v>42548.576388888891</c:v>
                </c:pt>
                <c:pt idx="15">
                  <c:v>42610.635416666664</c:v>
                </c:pt>
              </c:numCache>
            </c:numRef>
          </c:cat>
          <c:val>
            <c:numRef>
              <c:f>'SUIT 103'!$G$37:$G$52</c:f>
              <c:numCache>
                <c:formatCode>#,##0.0000</c:formatCode>
                <c:ptCount val="16"/>
                <c:pt idx="0">
                  <c:v>5.0000000000000001E-4</c:v>
                </c:pt>
                <c:pt idx="1">
                  <c:v>3.6999999999999999E-4</c:v>
                </c:pt>
                <c:pt idx="2">
                  <c:v>1.1000000000000001E-3</c:v>
                </c:pt>
                <c:pt idx="3">
                  <c:v>6.9999999999999999E-4</c:v>
                </c:pt>
                <c:pt idx="4">
                  <c:v>5.9999999999999995E-4</c:v>
                </c:pt>
                <c:pt idx="5">
                  <c:v>1.4E-3</c:v>
                </c:pt>
                <c:pt idx="6">
                  <c:v>1.1999999999999999E-3</c:v>
                </c:pt>
                <c:pt idx="7">
                  <c:v>1E-3</c:v>
                </c:pt>
                <c:pt idx="8">
                  <c:v>1.4E-3</c:v>
                </c:pt>
                <c:pt idx="9">
                  <c:v>3.2000000000000002E-3</c:v>
                </c:pt>
                <c:pt idx="10">
                  <c:v>5.7000000000000002E-3</c:v>
                </c:pt>
                <c:pt idx="11">
                  <c:v>5.0000000000000001E-3</c:v>
                </c:pt>
                <c:pt idx="12">
                  <c:v>1.1999999999999999E-3</c:v>
                </c:pt>
                <c:pt idx="13">
                  <c:v>1E-3</c:v>
                </c:pt>
                <c:pt idx="14">
                  <c:v>5.9999999999999995E-4</c:v>
                </c:pt>
                <c:pt idx="15">
                  <c:v>1.85E-4</c:v>
                </c:pt>
              </c:numCache>
            </c:numRef>
          </c:val>
          <c:extLst>
            <c:ext xmlns:c16="http://schemas.microsoft.com/office/drawing/2014/chart" uri="{C3380CC4-5D6E-409C-BE32-E72D297353CC}">
              <c16:uniqueId val="{00000003-EDDA-4A7A-9AA7-76204CA9055D}"/>
            </c:ext>
          </c:extLst>
        </c:ser>
        <c:dLbls>
          <c:showLegendKey val="0"/>
          <c:showVal val="0"/>
          <c:showCatName val="0"/>
          <c:showSerName val="0"/>
          <c:showPercent val="0"/>
          <c:showBubbleSize val="0"/>
        </c:dLbls>
        <c:axId val="5330160"/>
        <c:axId val="5330552"/>
      </c:areaChart>
      <c:lineChart>
        <c:grouping val="stacked"/>
        <c:varyColors val="0"/>
        <c:ser>
          <c:idx val="1"/>
          <c:order val="1"/>
          <c:tx>
            <c:strRef>
              <c:f>'SUIT 103'!$AC$3</c:f>
              <c:strCache>
                <c:ptCount val="1"/>
                <c:pt idx="0">
                  <c:v>Ratio Pb:Al</c:v>
                </c:pt>
              </c:strCache>
            </c:strRef>
          </c:tx>
          <c:spPr>
            <a:ln w="15875" cap="rnd">
              <a:solidFill>
                <a:schemeClr val="tx2">
                  <a:lumMod val="75000"/>
                </a:schemeClr>
              </a:solidFill>
              <a:prstDash val="sysDash"/>
              <a:round/>
            </a:ln>
            <a:effectLst/>
          </c:spPr>
          <c:marker>
            <c:symbol val="square"/>
            <c:size val="5"/>
            <c:spPr>
              <a:solidFill>
                <a:schemeClr val="accent1">
                  <a:lumMod val="50000"/>
                </a:schemeClr>
              </a:solidFill>
              <a:ln w="9525">
                <a:solidFill>
                  <a:schemeClr val="accent2"/>
                </a:solidFill>
              </a:ln>
              <a:effectLst/>
            </c:spPr>
          </c:marker>
          <c:cat>
            <c:numRef>
              <c:f>'SUIT 103'!$D$38:$D$52</c:f>
              <c:numCache>
                <c:formatCode>m/d/yyyy</c:formatCode>
                <c:ptCount val="15"/>
                <c:pt idx="0">
                  <c:v>42452.576388888891</c:v>
                </c:pt>
                <c:pt idx="1">
                  <c:v>42473.590277777781</c:v>
                </c:pt>
                <c:pt idx="2">
                  <c:v>42480.40625</c:v>
                </c:pt>
                <c:pt idx="3">
                  <c:v>42487.409722222219</c:v>
                </c:pt>
                <c:pt idx="4">
                  <c:v>42495.444444444445</c:v>
                </c:pt>
                <c:pt idx="5">
                  <c:v>42503.5</c:v>
                </c:pt>
                <c:pt idx="6">
                  <c:v>42509.434027777781</c:v>
                </c:pt>
                <c:pt idx="7">
                  <c:v>42515.40625</c:v>
                </c:pt>
                <c:pt idx="8">
                  <c:v>42523.416666666664</c:v>
                </c:pt>
                <c:pt idx="9">
                  <c:v>42529.385416666664</c:v>
                </c:pt>
                <c:pt idx="10">
                  <c:v>42529.388888888891</c:v>
                </c:pt>
                <c:pt idx="11">
                  <c:v>42535.364583333336</c:v>
                </c:pt>
                <c:pt idx="12">
                  <c:v>42543.416666666664</c:v>
                </c:pt>
                <c:pt idx="13">
                  <c:v>42548.576388888891</c:v>
                </c:pt>
                <c:pt idx="14">
                  <c:v>42610.635416666664</c:v>
                </c:pt>
              </c:numCache>
            </c:numRef>
          </c:cat>
          <c:val>
            <c:numRef>
              <c:f>'SUIT 103'!$AC$37:$AC$52</c:f>
              <c:numCache>
                <c:formatCode>0.00000</c:formatCode>
                <c:ptCount val="16"/>
                <c:pt idx="0">
                  <c:v>6.3829787234042559E-3</c:v>
                </c:pt>
                <c:pt idx="1">
                  <c:v>8.5185185185185173E-3</c:v>
                </c:pt>
                <c:pt idx="2">
                  <c:v>7.6237623762376236E-3</c:v>
                </c:pt>
                <c:pt idx="3">
                  <c:v>8.2692307692307683E-3</c:v>
                </c:pt>
                <c:pt idx="4">
                  <c:v>7.0422535211267607E-3</c:v>
                </c:pt>
                <c:pt idx="5">
                  <c:v>6.2424242424242429E-3</c:v>
                </c:pt>
                <c:pt idx="6">
                  <c:v>8.5123966942148768E-3</c:v>
                </c:pt>
                <c:pt idx="7">
                  <c:v>9.925373134328357E-3</c:v>
                </c:pt>
                <c:pt idx="8">
                  <c:v>1.4859154929577467E-2</c:v>
                </c:pt>
                <c:pt idx="9">
                  <c:v>1.7774193548387097E-2</c:v>
                </c:pt>
                <c:pt idx="10">
                  <c:v>1.6458715596330276E-2</c:v>
                </c:pt>
                <c:pt idx="11">
                  <c:v>2.3414634146341467E-2</c:v>
                </c:pt>
                <c:pt idx="12">
                  <c:v>1.6917808219178081E-2</c:v>
                </c:pt>
                <c:pt idx="13">
                  <c:v>1.4907407407407406E-2</c:v>
                </c:pt>
                <c:pt idx="14">
                  <c:v>1.4313725490196078E-2</c:v>
                </c:pt>
                <c:pt idx="15">
                  <c:v>1.0833333333333334E-2</c:v>
                </c:pt>
              </c:numCache>
            </c:numRef>
          </c:val>
          <c:smooth val="0"/>
          <c:extLst>
            <c:ext xmlns:c16="http://schemas.microsoft.com/office/drawing/2014/chart" uri="{C3380CC4-5D6E-409C-BE32-E72D297353CC}">
              <c16:uniqueId val="{00000005-EDDA-4A7A-9AA7-76204CA9055D}"/>
            </c:ext>
          </c:extLst>
        </c:ser>
        <c:dLbls>
          <c:showLegendKey val="0"/>
          <c:showVal val="0"/>
          <c:showCatName val="0"/>
          <c:showSerName val="0"/>
          <c:showPercent val="0"/>
          <c:showBubbleSize val="0"/>
        </c:dLbls>
        <c:marker val="1"/>
        <c:smooth val="0"/>
        <c:axId val="5331336"/>
        <c:axId val="5330944"/>
      </c:lineChart>
      <c:dateAx>
        <c:axId val="5330160"/>
        <c:scaling>
          <c:orientation val="minMax"/>
          <c:max val="42612"/>
        </c:scaling>
        <c:delete val="0"/>
        <c:axPos val="b"/>
        <c:majorGridlines>
          <c:spPr>
            <a:ln w="9525" cap="flat" cmpd="sng" algn="ctr">
              <a:noFill/>
              <a:round/>
            </a:ln>
            <a:effectLst/>
          </c:spPr>
        </c:majorGridlines>
        <c:numFmt formatCode="m/d;@"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5330552"/>
        <c:crosses val="autoZero"/>
        <c:auto val="1"/>
        <c:lblOffset val="100"/>
        <c:baseTimeUnit val="days"/>
        <c:majorUnit val="14"/>
        <c:majorTimeUnit val="days"/>
        <c:minorUnit val="7"/>
      </c:dateAx>
      <c:valAx>
        <c:axId val="533055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r>
                  <a:rPr lang="en-US" sz="1050">
                    <a:solidFill>
                      <a:sysClr val="windowText" lastClr="000000"/>
                    </a:solidFill>
                  </a:rPr>
                  <a:t>Total Arsenic Concentration (mg/L)</a:t>
                </a:r>
              </a:p>
            </c:rich>
          </c:tx>
          <c:layout>
            <c:manualLayout>
              <c:xMode val="edge"/>
              <c:yMode val="edge"/>
              <c:x val="1.9658186957399557E-2"/>
              <c:y val="0.19751567512394283"/>
            </c:manualLayout>
          </c:layout>
          <c:overlay val="0"/>
          <c:spPr>
            <a:noFill/>
            <a:ln>
              <a:noFill/>
            </a:ln>
            <a:effectLst/>
          </c:spPr>
        </c:title>
        <c:numFmt formatCode="#,##0.000"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5330160"/>
        <c:crosses val="autoZero"/>
        <c:crossBetween val="between"/>
        <c:minorUnit val="5.0000000000000012E-4"/>
      </c:valAx>
      <c:valAx>
        <c:axId val="5330944"/>
        <c:scaling>
          <c:orientation val="minMax"/>
        </c:scaling>
        <c:delete val="0"/>
        <c:axPos val="r"/>
        <c:title>
          <c:tx>
            <c:rich>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sz="1100"/>
                  <a:t>Ratio As:Al</a:t>
                </a:r>
              </a:p>
            </c:rich>
          </c:tx>
          <c:overlay val="0"/>
          <c:spPr>
            <a:noFill/>
            <a:ln>
              <a:noFill/>
            </a:ln>
            <a:effectLst/>
          </c:spPr>
        </c:title>
        <c:numFmt formatCode="0.000" sourceLinked="0"/>
        <c:majorTickMark val="out"/>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5331336"/>
        <c:crosses val="max"/>
        <c:crossBetween val="between"/>
      </c:valAx>
      <c:dateAx>
        <c:axId val="5331336"/>
        <c:scaling>
          <c:orientation val="minMax"/>
        </c:scaling>
        <c:delete val="1"/>
        <c:axPos val="b"/>
        <c:numFmt formatCode="m/d/yyyy" sourceLinked="1"/>
        <c:majorTickMark val="out"/>
        <c:minorTickMark val="none"/>
        <c:tickLblPos val="nextTo"/>
        <c:crossAx val="5330944"/>
        <c:crosses val="autoZero"/>
        <c:auto val="1"/>
        <c:lblOffset val="100"/>
        <c:baseTimeUnit val="days"/>
      </c:dateAx>
    </c:plotArea>
    <c:legend>
      <c:legendPos val="t"/>
      <c:layout>
        <c:manualLayout>
          <c:xMode val="edge"/>
          <c:yMode val="edge"/>
          <c:x val="0.28376620664352442"/>
          <c:y val="0.10689814814814814"/>
          <c:w val="0.42011277622555243"/>
          <c:h val="6.9876265466816662E-2"/>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b="1">
          <a:solidFill>
            <a:sysClr val="windowText" lastClr="000000"/>
          </a:solidFill>
        </a:defRPr>
      </a:pPr>
      <a:endParaRPr lang="en-US"/>
    </a:p>
  </c:txPr>
  <c:printSettings>
    <c:headerFooter/>
    <c:pageMargins b="0.75" l="0.7" r="0.7" t="0.75" header="0.3" footer="0.3"/>
    <c:pageSetup orientation="portrait"/>
  </c:printSettings>
  <c:userShapes r:id="rId1"/>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00" b="1" i="0" u="none" strike="noStrike" kern="1200" spc="0" baseline="0">
                <a:solidFill>
                  <a:sysClr val="windowText" lastClr="000000"/>
                </a:solidFill>
                <a:latin typeface="+mn-lt"/>
                <a:ea typeface="+mn-ea"/>
                <a:cs typeface="+mn-cs"/>
              </a:defRPr>
            </a:pPr>
            <a:r>
              <a:rPr lang="en-US"/>
              <a:t>Animas at SUIT RK 103</a:t>
            </a:r>
          </a:p>
        </c:rich>
      </c:tx>
      <c:overlay val="0"/>
      <c:spPr>
        <a:noFill/>
        <a:ln>
          <a:noFill/>
        </a:ln>
        <a:effectLst/>
      </c:spPr>
    </c:title>
    <c:autoTitleDeleted val="0"/>
    <c:plotArea>
      <c:layout>
        <c:manualLayout>
          <c:layoutTarget val="inner"/>
          <c:xMode val="edge"/>
          <c:yMode val="edge"/>
          <c:x val="0.15749781277340333"/>
          <c:y val="0.20817184310294545"/>
          <c:w val="0.68869775893397955"/>
          <c:h val="0.63473924455095287"/>
        </c:manualLayout>
      </c:layout>
      <c:areaChart>
        <c:grouping val="stacked"/>
        <c:varyColors val="0"/>
        <c:ser>
          <c:idx val="0"/>
          <c:order val="0"/>
          <c:tx>
            <c:strRef>
              <c:f>'SUIT 103'!$N$3</c:f>
              <c:strCache>
                <c:ptCount val="1"/>
                <c:pt idx="0">
                  <c:v>Copper</c:v>
                </c:pt>
              </c:strCache>
            </c:strRef>
          </c:tx>
          <c:spPr>
            <a:solidFill>
              <a:schemeClr val="tx2">
                <a:lumMod val="20000"/>
                <a:lumOff val="80000"/>
              </a:schemeClr>
            </a:solidFill>
            <a:ln>
              <a:solidFill>
                <a:schemeClr val="accent5">
                  <a:lumMod val="75000"/>
                </a:schemeClr>
              </a:solidFill>
            </a:ln>
            <a:effectLst/>
          </c:spPr>
          <c:cat>
            <c:numRef>
              <c:f>'SUIT 103'!$D$37:$D$52</c:f>
              <c:numCache>
                <c:formatCode>m/d/yyyy</c:formatCode>
                <c:ptCount val="16"/>
                <c:pt idx="0">
                  <c:v>42443.555555555555</c:v>
                </c:pt>
                <c:pt idx="1">
                  <c:v>42452.576388888891</c:v>
                </c:pt>
                <c:pt idx="2">
                  <c:v>42473.590277777781</c:v>
                </c:pt>
                <c:pt idx="3">
                  <c:v>42480.40625</c:v>
                </c:pt>
                <c:pt idx="4">
                  <c:v>42487.409722222219</c:v>
                </c:pt>
                <c:pt idx="5">
                  <c:v>42495.444444444445</c:v>
                </c:pt>
                <c:pt idx="6">
                  <c:v>42503.5</c:v>
                </c:pt>
                <c:pt idx="7">
                  <c:v>42509.434027777781</c:v>
                </c:pt>
                <c:pt idx="8">
                  <c:v>42515.40625</c:v>
                </c:pt>
                <c:pt idx="9">
                  <c:v>42523.416666666664</c:v>
                </c:pt>
                <c:pt idx="10">
                  <c:v>42529.385416666664</c:v>
                </c:pt>
                <c:pt idx="11">
                  <c:v>42529.388888888891</c:v>
                </c:pt>
                <c:pt idx="12">
                  <c:v>42535.364583333336</c:v>
                </c:pt>
                <c:pt idx="13">
                  <c:v>42543.416666666664</c:v>
                </c:pt>
                <c:pt idx="14">
                  <c:v>42548.576388888891</c:v>
                </c:pt>
                <c:pt idx="15">
                  <c:v>42610.635416666664</c:v>
                </c:pt>
              </c:numCache>
            </c:numRef>
          </c:cat>
          <c:val>
            <c:numRef>
              <c:f>'SUIT 103'!$N$37:$N$52</c:f>
              <c:numCache>
                <c:formatCode>#,##0.000</c:formatCode>
                <c:ptCount val="16"/>
                <c:pt idx="0">
                  <c:v>3.7000000000000002E-3</c:v>
                </c:pt>
                <c:pt idx="1">
                  <c:v>5.0999999999999995E-3</c:v>
                </c:pt>
                <c:pt idx="2">
                  <c:v>8.6999999999999994E-3</c:v>
                </c:pt>
                <c:pt idx="3">
                  <c:v>5.3E-3</c:v>
                </c:pt>
                <c:pt idx="4">
                  <c:v>6.0000000000000001E-3</c:v>
                </c:pt>
                <c:pt idx="5">
                  <c:v>8.6999999999999994E-3</c:v>
                </c:pt>
                <c:pt idx="6">
                  <c:v>8.4000000000000012E-3</c:v>
                </c:pt>
                <c:pt idx="7">
                  <c:v>9.7999999999999997E-3</c:v>
                </c:pt>
                <c:pt idx="8">
                  <c:v>1.23E-2</c:v>
                </c:pt>
                <c:pt idx="9">
                  <c:v>2.9000000000000001E-2</c:v>
                </c:pt>
                <c:pt idx="10">
                  <c:v>3.4799999999999998E-2</c:v>
                </c:pt>
                <c:pt idx="11">
                  <c:v>3.5999999999999997E-2</c:v>
                </c:pt>
                <c:pt idx="12">
                  <c:v>1.17E-2</c:v>
                </c:pt>
                <c:pt idx="13">
                  <c:v>8.3000000000000001E-3</c:v>
                </c:pt>
                <c:pt idx="14">
                  <c:v>4.5999999999999999E-3</c:v>
                </c:pt>
                <c:pt idx="15">
                  <c:v>2.1000000000000003E-3</c:v>
                </c:pt>
              </c:numCache>
            </c:numRef>
          </c:val>
          <c:extLst>
            <c:ext xmlns:c16="http://schemas.microsoft.com/office/drawing/2014/chart" uri="{C3380CC4-5D6E-409C-BE32-E72D297353CC}">
              <c16:uniqueId val="{00000003-31CE-4126-A471-8072E6D8A23B}"/>
            </c:ext>
          </c:extLst>
        </c:ser>
        <c:dLbls>
          <c:showLegendKey val="0"/>
          <c:showVal val="0"/>
          <c:showCatName val="0"/>
          <c:showSerName val="0"/>
          <c:showPercent val="0"/>
          <c:showBubbleSize val="0"/>
        </c:dLbls>
        <c:axId val="5330160"/>
        <c:axId val="5330552"/>
      </c:areaChart>
      <c:lineChart>
        <c:grouping val="stacked"/>
        <c:varyColors val="0"/>
        <c:ser>
          <c:idx val="1"/>
          <c:order val="1"/>
          <c:tx>
            <c:strRef>
              <c:f>'SUIT 103'!$AE$3</c:f>
              <c:strCache>
                <c:ptCount val="1"/>
                <c:pt idx="0">
                  <c:v>Ratio Cu:Al</c:v>
                </c:pt>
              </c:strCache>
            </c:strRef>
          </c:tx>
          <c:spPr>
            <a:ln w="15875" cap="rnd">
              <a:solidFill>
                <a:schemeClr val="tx2">
                  <a:lumMod val="75000"/>
                </a:schemeClr>
              </a:solidFill>
              <a:prstDash val="sysDash"/>
              <a:round/>
            </a:ln>
            <a:effectLst/>
          </c:spPr>
          <c:marker>
            <c:symbol val="square"/>
            <c:size val="5"/>
            <c:spPr>
              <a:solidFill>
                <a:schemeClr val="accent1">
                  <a:lumMod val="50000"/>
                </a:schemeClr>
              </a:solidFill>
              <a:ln w="9525">
                <a:solidFill>
                  <a:schemeClr val="accent2"/>
                </a:solidFill>
              </a:ln>
              <a:effectLst/>
            </c:spPr>
          </c:marker>
          <c:cat>
            <c:numRef>
              <c:f>'SUIT 103'!$D$37:$D$52</c:f>
              <c:numCache>
                <c:formatCode>m/d/yyyy</c:formatCode>
                <c:ptCount val="16"/>
                <c:pt idx="0">
                  <c:v>42443.555555555555</c:v>
                </c:pt>
                <c:pt idx="1">
                  <c:v>42452.576388888891</c:v>
                </c:pt>
                <c:pt idx="2">
                  <c:v>42473.590277777781</c:v>
                </c:pt>
                <c:pt idx="3">
                  <c:v>42480.40625</c:v>
                </c:pt>
                <c:pt idx="4">
                  <c:v>42487.409722222219</c:v>
                </c:pt>
                <c:pt idx="5">
                  <c:v>42495.444444444445</c:v>
                </c:pt>
                <c:pt idx="6">
                  <c:v>42503.5</c:v>
                </c:pt>
                <c:pt idx="7">
                  <c:v>42509.434027777781</c:v>
                </c:pt>
                <c:pt idx="8">
                  <c:v>42515.40625</c:v>
                </c:pt>
                <c:pt idx="9">
                  <c:v>42523.416666666664</c:v>
                </c:pt>
                <c:pt idx="10">
                  <c:v>42529.385416666664</c:v>
                </c:pt>
                <c:pt idx="11">
                  <c:v>42529.388888888891</c:v>
                </c:pt>
                <c:pt idx="12">
                  <c:v>42535.364583333336</c:v>
                </c:pt>
                <c:pt idx="13">
                  <c:v>42543.416666666664</c:v>
                </c:pt>
                <c:pt idx="14">
                  <c:v>42548.576388888891</c:v>
                </c:pt>
                <c:pt idx="15">
                  <c:v>42610.635416666664</c:v>
                </c:pt>
              </c:numCache>
            </c:numRef>
          </c:cat>
          <c:val>
            <c:numRef>
              <c:f>'SUIT 103'!$AE$37:$AE$52</c:f>
              <c:numCache>
                <c:formatCode>0.00000</c:formatCode>
                <c:ptCount val="16"/>
                <c:pt idx="0">
                  <c:v>7.8723404255319155E-3</c:v>
                </c:pt>
                <c:pt idx="1">
                  <c:v>9.4444444444444428E-3</c:v>
                </c:pt>
                <c:pt idx="2">
                  <c:v>8.6138613861386128E-3</c:v>
                </c:pt>
                <c:pt idx="3">
                  <c:v>1.0192307692307691E-2</c:v>
                </c:pt>
                <c:pt idx="4">
                  <c:v>8.4507042253521136E-3</c:v>
                </c:pt>
                <c:pt idx="5">
                  <c:v>5.2727272727272727E-3</c:v>
                </c:pt>
                <c:pt idx="6">
                  <c:v>6.9421487603305793E-3</c:v>
                </c:pt>
                <c:pt idx="7">
                  <c:v>7.3134328358208951E-3</c:v>
                </c:pt>
                <c:pt idx="8">
                  <c:v>8.6619718309859164E-3</c:v>
                </c:pt>
                <c:pt idx="9">
                  <c:v>9.35483870967742E-3</c:v>
                </c:pt>
                <c:pt idx="10">
                  <c:v>6.3853211009174309E-3</c:v>
                </c:pt>
                <c:pt idx="11">
                  <c:v>8.7804878048780496E-3</c:v>
                </c:pt>
                <c:pt idx="12">
                  <c:v>8.0136986301369874E-3</c:v>
                </c:pt>
                <c:pt idx="13">
                  <c:v>7.6851851851851847E-3</c:v>
                </c:pt>
                <c:pt idx="14">
                  <c:v>9.0196078431372551E-3</c:v>
                </c:pt>
                <c:pt idx="15">
                  <c:v>8.7500000000000008E-3</c:v>
                </c:pt>
              </c:numCache>
            </c:numRef>
          </c:val>
          <c:smooth val="0"/>
          <c:extLst>
            <c:ext xmlns:c16="http://schemas.microsoft.com/office/drawing/2014/chart" uri="{C3380CC4-5D6E-409C-BE32-E72D297353CC}">
              <c16:uniqueId val="{00000005-31CE-4126-A471-8072E6D8A23B}"/>
            </c:ext>
          </c:extLst>
        </c:ser>
        <c:dLbls>
          <c:showLegendKey val="0"/>
          <c:showVal val="0"/>
          <c:showCatName val="0"/>
          <c:showSerName val="0"/>
          <c:showPercent val="0"/>
          <c:showBubbleSize val="0"/>
        </c:dLbls>
        <c:marker val="1"/>
        <c:smooth val="0"/>
        <c:axId val="5331336"/>
        <c:axId val="5330944"/>
      </c:lineChart>
      <c:dateAx>
        <c:axId val="5330160"/>
        <c:scaling>
          <c:orientation val="minMax"/>
          <c:max val="42612"/>
        </c:scaling>
        <c:delete val="0"/>
        <c:axPos val="b"/>
        <c:majorGridlines>
          <c:spPr>
            <a:ln w="9525" cap="flat" cmpd="sng" algn="ctr">
              <a:noFill/>
              <a:round/>
            </a:ln>
            <a:effectLst/>
          </c:spPr>
        </c:majorGridlines>
        <c:numFmt formatCode="m/d;@"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5330552"/>
        <c:crosses val="autoZero"/>
        <c:auto val="1"/>
        <c:lblOffset val="100"/>
        <c:baseTimeUnit val="days"/>
        <c:majorUnit val="14"/>
        <c:majorTimeUnit val="days"/>
        <c:minorUnit val="7"/>
      </c:dateAx>
      <c:valAx>
        <c:axId val="533055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r>
                  <a:rPr lang="en-US" sz="1050">
                    <a:solidFill>
                      <a:sysClr val="windowText" lastClr="000000"/>
                    </a:solidFill>
                  </a:rPr>
                  <a:t>Total Copper Concentration (mg/L)</a:t>
                </a:r>
              </a:p>
            </c:rich>
          </c:tx>
          <c:layout>
            <c:manualLayout>
              <c:xMode val="edge"/>
              <c:yMode val="edge"/>
              <c:x val="1.9658186957399557E-2"/>
              <c:y val="0.19751567512394283"/>
            </c:manualLayout>
          </c:layout>
          <c:overlay val="0"/>
          <c:spPr>
            <a:noFill/>
            <a:ln>
              <a:noFill/>
            </a:ln>
            <a:effectLst/>
          </c:spPr>
        </c:title>
        <c:numFmt formatCode="#,##0.000"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5330160"/>
        <c:crosses val="autoZero"/>
        <c:crossBetween val="between"/>
        <c:minorUnit val="1.0000000000000002E-3"/>
      </c:valAx>
      <c:valAx>
        <c:axId val="5330944"/>
        <c:scaling>
          <c:orientation val="minMax"/>
        </c:scaling>
        <c:delete val="0"/>
        <c:axPos val="r"/>
        <c:title>
          <c:tx>
            <c:rich>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sz="1100"/>
                  <a:t>Ratio Cu:Al</a:t>
                </a:r>
              </a:p>
            </c:rich>
          </c:tx>
          <c:overlay val="0"/>
          <c:spPr>
            <a:noFill/>
            <a:ln>
              <a:noFill/>
            </a:ln>
            <a:effectLst/>
          </c:spPr>
        </c:title>
        <c:numFmt formatCode="0.000" sourceLinked="0"/>
        <c:majorTickMark val="out"/>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5331336"/>
        <c:crosses val="max"/>
        <c:crossBetween val="between"/>
      </c:valAx>
      <c:dateAx>
        <c:axId val="5331336"/>
        <c:scaling>
          <c:orientation val="minMax"/>
        </c:scaling>
        <c:delete val="1"/>
        <c:axPos val="b"/>
        <c:numFmt formatCode="m/d/yyyy" sourceLinked="1"/>
        <c:majorTickMark val="out"/>
        <c:minorTickMark val="none"/>
        <c:tickLblPos val="nextTo"/>
        <c:crossAx val="5330944"/>
        <c:crosses val="autoZero"/>
        <c:auto val="1"/>
        <c:lblOffset val="100"/>
        <c:baseTimeUnit val="days"/>
      </c:dateAx>
    </c:plotArea>
    <c:legend>
      <c:legendPos val="t"/>
      <c:layout>
        <c:manualLayout>
          <c:xMode val="edge"/>
          <c:yMode val="edge"/>
          <c:x val="0.28376620664352442"/>
          <c:y val="0.10689814814814814"/>
          <c:w val="0.42011277622555243"/>
          <c:h val="6.9876265466816662E-2"/>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b="1">
          <a:solidFill>
            <a:sysClr val="windowText" lastClr="000000"/>
          </a:solidFill>
        </a:defRPr>
      </a:pPr>
      <a:endParaRPr lang="en-US"/>
    </a:p>
  </c:txPr>
  <c:printSettings>
    <c:headerFooter/>
    <c:pageMargins b="0.75" l="0.7" r="0.7" t="0.75"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'Silverton A72'!$A$1</c:f>
          <c:strCache>
            <c:ptCount val="1"/>
            <c:pt idx="0">
              <c:v>Animas at Silverton (A72)</c:v>
            </c:pt>
          </c:strCache>
        </c:strRef>
      </c:tx>
      <c:layout>
        <c:manualLayout>
          <c:xMode val="edge"/>
          <c:yMode val="edge"/>
          <c:x val="0.29264221240637606"/>
          <c:y val="3.0888026714494917E-2"/>
        </c:manualLayout>
      </c:layout>
      <c:overlay val="0"/>
      <c:spPr>
        <a:noFill/>
        <a:ln>
          <a:noFill/>
        </a:ln>
        <a:effectLst/>
      </c:spPr>
      <c:txPr>
        <a:bodyPr rot="0" spcFirstLastPara="1" vertOverflow="ellipsis" vert="horz" wrap="square" anchor="ctr" anchorCtr="1"/>
        <a:lstStyle/>
        <a:p>
          <a:pPr>
            <a:defRPr sz="1300" b="1" i="0" u="none" strike="noStrike" kern="1200" spc="0" baseline="0">
              <a:solidFill>
                <a:sysClr val="windowText" lastClr="000000"/>
              </a:solidFill>
              <a:latin typeface="+mn-lt"/>
              <a:ea typeface="+mn-ea"/>
              <a:cs typeface="+mn-cs"/>
            </a:defRPr>
          </a:pPr>
          <a:endParaRPr lang="en-US"/>
        </a:p>
      </c:txPr>
    </c:title>
    <c:autoTitleDeleted val="0"/>
    <c:plotArea>
      <c:layout/>
      <c:scatterChart>
        <c:scatterStyle val="lineMarker"/>
        <c:varyColors val="0"/>
        <c:ser>
          <c:idx val="2"/>
          <c:order val="0"/>
          <c:tx>
            <c:strRef>
              <c:f>'Silverton A72'!$C$7</c:f>
              <c:strCache>
                <c:ptCount val="1"/>
                <c:pt idx="0">
                  <c:v>GKM Plume</c:v>
                </c:pt>
              </c:strCache>
            </c:strRef>
          </c:tx>
          <c:spPr>
            <a:ln w="25400" cap="rnd">
              <a:noFill/>
              <a:round/>
            </a:ln>
            <a:effectLst/>
          </c:spPr>
          <c:marker>
            <c:symbol val="triangle"/>
            <c:size val="8"/>
            <c:spPr>
              <a:solidFill>
                <a:schemeClr val="accent4">
                  <a:lumMod val="60000"/>
                  <a:lumOff val="40000"/>
                </a:schemeClr>
              </a:solidFill>
              <a:ln w="9525">
                <a:solidFill>
                  <a:schemeClr val="tx1">
                    <a:lumMod val="75000"/>
                    <a:lumOff val="25000"/>
                  </a:schemeClr>
                </a:solidFill>
              </a:ln>
              <a:effectLst/>
            </c:spPr>
          </c:marker>
          <c:xVal>
            <c:numRef>
              <c:f>'Silverton A72'!$E$5:$E$10</c:f>
              <c:numCache>
                <c:formatCode>#,##0.00</c:formatCode>
                <c:ptCount val="6"/>
                <c:pt idx="0">
                  <c:v>126</c:v>
                </c:pt>
                <c:pt idx="1">
                  <c:v>12.8</c:v>
                </c:pt>
                <c:pt idx="2">
                  <c:v>4.47</c:v>
                </c:pt>
                <c:pt idx="3">
                  <c:v>2.78</c:v>
                </c:pt>
                <c:pt idx="4">
                  <c:v>7.14</c:v>
                </c:pt>
                <c:pt idx="5">
                  <c:v>2.2999999999999998</c:v>
                </c:pt>
              </c:numCache>
            </c:numRef>
          </c:xVal>
          <c:yVal>
            <c:numRef>
              <c:f>'Silverton A72'!$N$5:$N$10</c:f>
              <c:numCache>
                <c:formatCode>#,##0.000</c:formatCode>
                <c:ptCount val="6"/>
                <c:pt idx="0">
                  <c:v>4.82</c:v>
                </c:pt>
                <c:pt idx="1">
                  <c:v>0.54200000000000004</c:v>
                </c:pt>
                <c:pt idx="2">
                  <c:v>0.18</c:v>
                </c:pt>
                <c:pt idx="3">
                  <c:v>0.113</c:v>
                </c:pt>
                <c:pt idx="4">
                  <c:v>0.13300000000000001</c:v>
                </c:pt>
                <c:pt idx="5">
                  <c:v>8.1000000000000003E-2</c:v>
                </c:pt>
              </c:numCache>
            </c:numRef>
          </c:yVal>
          <c:smooth val="0"/>
          <c:extLst>
            <c:ext xmlns:c16="http://schemas.microsoft.com/office/drawing/2014/chart" uri="{C3380CC4-5D6E-409C-BE32-E72D297353CC}">
              <c16:uniqueId val="{00000000-E2EE-4BCA-838D-81C83242FE1B}"/>
            </c:ext>
          </c:extLst>
        </c:ser>
        <c:ser>
          <c:idx val="0"/>
          <c:order val="1"/>
          <c:tx>
            <c:strRef>
              <c:f>'Silverton A72'!$C$25</c:f>
              <c:strCache>
                <c:ptCount val="1"/>
                <c:pt idx="0">
                  <c:v>Post</c:v>
                </c:pt>
              </c:strCache>
            </c:strRef>
          </c:tx>
          <c:spPr>
            <a:ln w="25400" cap="rnd">
              <a:noFill/>
              <a:round/>
            </a:ln>
            <a:effectLst/>
          </c:spPr>
          <c:marker>
            <c:symbol val="circle"/>
            <c:size val="7"/>
            <c:spPr>
              <a:solidFill>
                <a:schemeClr val="tx2">
                  <a:lumMod val="20000"/>
                  <a:lumOff val="80000"/>
                </a:schemeClr>
              </a:solidFill>
              <a:ln w="9525">
                <a:solidFill>
                  <a:schemeClr val="tx1">
                    <a:lumMod val="75000"/>
                    <a:lumOff val="25000"/>
                  </a:schemeClr>
                </a:solidFill>
              </a:ln>
              <a:effectLst/>
            </c:spPr>
          </c:marker>
          <c:xVal>
            <c:numRef>
              <c:f>'Silverton A72'!$E$11:$E$38</c:f>
              <c:numCache>
                <c:formatCode>#,##0.00</c:formatCode>
                <c:ptCount val="28"/>
                <c:pt idx="0">
                  <c:v>0.80600000000000005</c:v>
                </c:pt>
                <c:pt idx="1">
                  <c:v>0.97099999999999997</c:v>
                </c:pt>
                <c:pt idx="2">
                  <c:v>2.2000000000000002</c:v>
                </c:pt>
                <c:pt idx="3">
                  <c:v>2.0299999999999998</c:v>
                </c:pt>
                <c:pt idx="4">
                  <c:v>1.52</c:v>
                </c:pt>
                <c:pt idx="5">
                  <c:v>1.58</c:v>
                </c:pt>
                <c:pt idx="6">
                  <c:v>1.7</c:v>
                </c:pt>
                <c:pt idx="7">
                  <c:v>1.7</c:v>
                </c:pt>
                <c:pt idx="8">
                  <c:v>0.68</c:v>
                </c:pt>
                <c:pt idx="9">
                  <c:v>1.7</c:v>
                </c:pt>
                <c:pt idx="10">
                  <c:v>1.7</c:v>
                </c:pt>
                <c:pt idx="11">
                  <c:v>1.7</c:v>
                </c:pt>
                <c:pt idx="12">
                  <c:v>1.8</c:v>
                </c:pt>
                <c:pt idx="13">
                  <c:v>2</c:v>
                </c:pt>
                <c:pt idx="14">
                  <c:v>2.2789999999999999</c:v>
                </c:pt>
                <c:pt idx="15">
                  <c:v>2.2130000000000001</c:v>
                </c:pt>
                <c:pt idx="16">
                  <c:v>2.1</c:v>
                </c:pt>
                <c:pt idx="17">
                  <c:v>2.2000000000000002</c:v>
                </c:pt>
                <c:pt idx="18">
                  <c:v>2.2999999999999998</c:v>
                </c:pt>
                <c:pt idx="19">
                  <c:v>2.7</c:v>
                </c:pt>
                <c:pt idx="20">
                  <c:v>2.4</c:v>
                </c:pt>
                <c:pt idx="21">
                  <c:v>2.2999999999999998</c:v>
                </c:pt>
                <c:pt idx="22">
                  <c:v>2.7</c:v>
                </c:pt>
                <c:pt idx="23">
                  <c:v>2.4</c:v>
                </c:pt>
                <c:pt idx="24">
                  <c:v>2.5</c:v>
                </c:pt>
                <c:pt idx="25">
                  <c:v>2.8439999999999999</c:v>
                </c:pt>
                <c:pt idx="26">
                  <c:v>2.3559999999999999</c:v>
                </c:pt>
                <c:pt idx="27">
                  <c:v>1.9</c:v>
                </c:pt>
              </c:numCache>
            </c:numRef>
          </c:xVal>
          <c:yVal>
            <c:numRef>
              <c:f>'Silverton A72'!$N$11:$N$38</c:f>
              <c:numCache>
                <c:formatCode>#,##0.000</c:formatCode>
                <c:ptCount val="28"/>
                <c:pt idx="0">
                  <c:v>4.5700000000000005E-2</c:v>
                </c:pt>
                <c:pt idx="1">
                  <c:v>4.8100000000000004E-2</c:v>
                </c:pt>
                <c:pt idx="2">
                  <c:v>0.08</c:v>
                </c:pt>
                <c:pt idx="3">
                  <c:v>7.2999999999999995E-2</c:v>
                </c:pt>
                <c:pt idx="4">
                  <c:v>5.4799999999999995E-2</c:v>
                </c:pt>
                <c:pt idx="5">
                  <c:v>5.7200000000000001E-2</c:v>
                </c:pt>
                <c:pt idx="6">
                  <c:v>7.6999999999999999E-2</c:v>
                </c:pt>
                <c:pt idx="7">
                  <c:v>8.5999999999999993E-2</c:v>
                </c:pt>
                <c:pt idx="8">
                  <c:v>3.5000000000000003E-2</c:v>
                </c:pt>
                <c:pt idx="9">
                  <c:v>5.8000000000000003E-2</c:v>
                </c:pt>
                <c:pt idx="10">
                  <c:v>5.6000000000000001E-2</c:v>
                </c:pt>
                <c:pt idx="11">
                  <c:v>0.06</c:v>
                </c:pt>
                <c:pt idx="12">
                  <c:v>6.0999999999999999E-2</c:v>
                </c:pt>
                <c:pt idx="13">
                  <c:v>6.4000000000000001E-2</c:v>
                </c:pt>
                <c:pt idx="14">
                  <c:v>5.5200000000000006E-2</c:v>
                </c:pt>
                <c:pt idx="15">
                  <c:v>5.4899999999999997E-2</c:v>
                </c:pt>
                <c:pt idx="16">
                  <c:v>5.6000000000000001E-2</c:v>
                </c:pt>
                <c:pt idx="17">
                  <c:v>6.8000000000000005E-2</c:v>
                </c:pt>
                <c:pt idx="18">
                  <c:v>7.0999999999999994E-2</c:v>
                </c:pt>
                <c:pt idx="19">
                  <c:v>6.0999999999999999E-2</c:v>
                </c:pt>
                <c:pt idx="20">
                  <c:v>5.8999999999999997E-2</c:v>
                </c:pt>
                <c:pt idx="21">
                  <c:v>5.8999999999999997E-2</c:v>
                </c:pt>
                <c:pt idx="22">
                  <c:v>7.0999999999999994E-2</c:v>
                </c:pt>
                <c:pt idx="23">
                  <c:v>5.3999999999999999E-2</c:v>
                </c:pt>
                <c:pt idx="24">
                  <c:v>5.3999999999999999E-2</c:v>
                </c:pt>
                <c:pt idx="25">
                  <c:v>6.3799999999999996E-2</c:v>
                </c:pt>
                <c:pt idx="26">
                  <c:v>4.8399999999999999E-2</c:v>
                </c:pt>
                <c:pt idx="27">
                  <c:v>2.1000000000000001E-2</c:v>
                </c:pt>
              </c:numCache>
            </c:numRef>
          </c:yVal>
          <c:smooth val="0"/>
          <c:extLst>
            <c:ext xmlns:c16="http://schemas.microsoft.com/office/drawing/2014/chart" uri="{C3380CC4-5D6E-409C-BE32-E72D297353CC}">
              <c16:uniqueId val="{00000001-E2EE-4BCA-838D-81C83242FE1B}"/>
            </c:ext>
          </c:extLst>
        </c:ser>
        <c:ser>
          <c:idx val="1"/>
          <c:order val="2"/>
          <c:tx>
            <c:strRef>
              <c:f>'Silverton A72'!$C$46</c:f>
              <c:strCache>
                <c:ptCount val="1"/>
                <c:pt idx="0">
                  <c:v>2016 Snowmelt</c:v>
                </c:pt>
              </c:strCache>
            </c:strRef>
          </c:tx>
          <c:spPr>
            <a:ln w="25400" cap="rnd">
              <a:noFill/>
              <a:round/>
            </a:ln>
            <a:effectLst/>
          </c:spPr>
          <c:marker>
            <c:symbol val="square"/>
            <c:size val="6"/>
            <c:spPr>
              <a:solidFill>
                <a:schemeClr val="accent1">
                  <a:lumMod val="75000"/>
                </a:schemeClr>
              </a:solidFill>
              <a:ln w="9525">
                <a:solidFill>
                  <a:schemeClr val="tx2">
                    <a:lumMod val="50000"/>
                  </a:schemeClr>
                </a:solidFill>
              </a:ln>
              <a:effectLst/>
            </c:spPr>
          </c:marker>
          <c:xVal>
            <c:numRef>
              <c:f>'Silverton A72'!$E$39:$E$51</c:f>
              <c:numCache>
                <c:formatCode>#,##0.00</c:formatCode>
                <c:ptCount val="13"/>
                <c:pt idx="0">
                  <c:v>2.2000000000000002</c:v>
                </c:pt>
                <c:pt idx="1">
                  <c:v>1.28</c:v>
                </c:pt>
                <c:pt idx="2">
                  <c:v>1.9</c:v>
                </c:pt>
                <c:pt idx="3">
                  <c:v>1.1000000000000001</c:v>
                </c:pt>
                <c:pt idx="4">
                  <c:v>1.1000000000000001</c:v>
                </c:pt>
                <c:pt idx="5">
                  <c:v>1.3</c:v>
                </c:pt>
                <c:pt idx="6">
                  <c:v>1.2</c:v>
                </c:pt>
                <c:pt idx="7">
                  <c:v>2.6</c:v>
                </c:pt>
                <c:pt idx="8">
                  <c:v>1.1000000000000001</c:v>
                </c:pt>
                <c:pt idx="9">
                  <c:v>1.4</c:v>
                </c:pt>
                <c:pt idx="10">
                  <c:v>0.45</c:v>
                </c:pt>
                <c:pt idx="11">
                  <c:v>0.41</c:v>
                </c:pt>
                <c:pt idx="12">
                  <c:v>0.56000000000000005</c:v>
                </c:pt>
              </c:numCache>
            </c:numRef>
          </c:xVal>
          <c:yVal>
            <c:numRef>
              <c:f>'Silverton A72'!$N$39:$N$51</c:f>
              <c:numCache>
                <c:formatCode>#,##0.000</c:formatCode>
                <c:ptCount val="13"/>
                <c:pt idx="0">
                  <c:v>2.1000000000000001E-2</c:v>
                </c:pt>
                <c:pt idx="1">
                  <c:v>1.8699999999999998E-2</c:v>
                </c:pt>
                <c:pt idx="2">
                  <c:v>2.1000000000000001E-2</c:v>
                </c:pt>
                <c:pt idx="3">
                  <c:v>2.1000000000000001E-2</c:v>
                </c:pt>
                <c:pt idx="4">
                  <c:v>1.6E-2</c:v>
                </c:pt>
                <c:pt idx="5">
                  <c:v>3.5999999999999997E-2</c:v>
                </c:pt>
                <c:pt idx="6">
                  <c:v>3.2000000000000001E-2</c:v>
                </c:pt>
                <c:pt idx="7">
                  <c:v>2.5000000000000001E-2</c:v>
                </c:pt>
                <c:pt idx="8">
                  <c:v>4.1000000000000002E-2</c:v>
                </c:pt>
                <c:pt idx="9">
                  <c:v>0.08</c:v>
                </c:pt>
                <c:pt idx="10">
                  <c:v>4.3999999999999997E-2</c:v>
                </c:pt>
                <c:pt idx="11">
                  <c:v>1.6E-2</c:v>
                </c:pt>
                <c:pt idx="12">
                  <c:v>8.6999999999999994E-3</c:v>
                </c:pt>
              </c:numCache>
            </c:numRef>
          </c:yVal>
          <c:smooth val="0"/>
          <c:extLst>
            <c:ext xmlns:c16="http://schemas.microsoft.com/office/drawing/2014/chart" uri="{C3380CC4-5D6E-409C-BE32-E72D297353CC}">
              <c16:uniqueId val="{00000002-E2EE-4BCA-838D-81C83242FE1B}"/>
            </c:ext>
          </c:extLst>
        </c:ser>
        <c:dLbls>
          <c:showLegendKey val="0"/>
          <c:showVal val="0"/>
          <c:showCatName val="0"/>
          <c:showSerName val="0"/>
          <c:showPercent val="0"/>
          <c:showBubbleSize val="0"/>
        </c:dLbls>
        <c:axId val="782707216"/>
        <c:axId val="782707608"/>
      </c:scatterChart>
      <c:valAx>
        <c:axId val="782707216"/>
        <c:scaling>
          <c:logBase val="10"/>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r>
                  <a:rPr lang="en-US" sz="1300"/>
                  <a:t>Aluminum Concentration (mg/L)</a:t>
                </a:r>
              </a:p>
            </c:rich>
          </c:tx>
          <c:overlay val="0"/>
          <c:spPr>
            <a:noFill/>
            <a:ln>
              <a:noFill/>
            </a:ln>
            <a:effectLst/>
          </c:spPr>
          <c:txPr>
            <a:bodyPr rot="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endParaRPr lang="en-US"/>
            </a:p>
          </c:txPr>
        </c:title>
        <c:numFmt formatCode="#,##0.0" sourceLinked="0"/>
        <c:majorTickMark val="out"/>
        <c:minorTickMark val="out"/>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782707608"/>
        <c:crossesAt val="1.0000000000000002E-3"/>
        <c:crossBetween val="midCat"/>
      </c:valAx>
      <c:valAx>
        <c:axId val="782707608"/>
        <c:scaling>
          <c:logBase val="10"/>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r>
                  <a:rPr lang="en-US" sz="1300"/>
                  <a:t>Copper Concentation (mg/L)</a:t>
                </a:r>
              </a:p>
            </c:rich>
          </c:tx>
          <c:layout>
            <c:manualLayout>
              <c:xMode val="edge"/>
              <c:yMode val="edge"/>
              <c:x val="3.5772357723577237E-2"/>
              <c:y val="0.23930816224888615"/>
            </c:manualLayout>
          </c:layout>
          <c:overlay val="0"/>
          <c:spPr>
            <a:noFill/>
            <a:ln>
              <a:noFill/>
            </a:ln>
            <a:effectLst/>
          </c:spPr>
          <c:txPr>
            <a:bodyPr rot="-540000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endParaRPr lang="en-US"/>
            </a:p>
          </c:txPr>
        </c:title>
        <c:numFmt formatCode="#,##0.000" sourceLinked="0"/>
        <c:majorTickMark val="out"/>
        <c:minorTickMark val="out"/>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782707216"/>
        <c:crossesAt val="1.0000000000000002E-2"/>
        <c:crossBetween val="midCat"/>
      </c:valAx>
      <c:spPr>
        <a:noFill/>
        <a:ln>
          <a:solidFill>
            <a:schemeClr val="tx1">
              <a:lumMod val="50000"/>
              <a:lumOff val="50000"/>
            </a:schemeClr>
          </a:solidFill>
        </a:ln>
        <a:effectLst/>
      </c:spPr>
    </c:plotArea>
    <c:legend>
      <c:legendPos val="t"/>
      <c:layout>
        <c:manualLayout>
          <c:xMode val="edge"/>
          <c:yMode val="edge"/>
          <c:x val="0.1988010441712382"/>
          <c:y val="0.11522956259478806"/>
          <c:w val="0.79148351578003973"/>
          <c:h val="7.4592234180571093E-2"/>
        </c:manualLayout>
      </c:layout>
      <c:overlay val="0"/>
      <c:spPr>
        <a:noFill/>
        <a:ln>
          <a:noFill/>
        </a:ln>
        <a:effectLst/>
      </c:spPr>
      <c:txPr>
        <a:bodyPr rot="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200" b="1">
          <a:solidFill>
            <a:sysClr val="windowText" lastClr="000000"/>
          </a:solidFill>
        </a:defRPr>
      </a:pPr>
      <a:endParaRPr lang="en-US"/>
    </a:p>
  </c:tx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00" b="1" i="0" u="none" strike="noStrike" kern="1200" spc="0" baseline="0">
                <a:solidFill>
                  <a:sysClr val="windowText" lastClr="000000"/>
                </a:solidFill>
                <a:latin typeface="+mn-lt"/>
                <a:ea typeface="+mn-ea"/>
                <a:cs typeface="+mn-cs"/>
              </a:defRPr>
            </a:pPr>
            <a:r>
              <a:rPr lang="en-US"/>
              <a:t>Animas at SUIT RK 103</a:t>
            </a:r>
          </a:p>
        </c:rich>
      </c:tx>
      <c:overlay val="0"/>
      <c:spPr>
        <a:noFill/>
        <a:ln>
          <a:noFill/>
        </a:ln>
        <a:effectLst/>
      </c:spPr>
    </c:title>
    <c:autoTitleDeleted val="0"/>
    <c:plotArea>
      <c:layout>
        <c:manualLayout>
          <c:layoutTarget val="inner"/>
          <c:xMode val="edge"/>
          <c:yMode val="edge"/>
          <c:x val="0.15749781277340333"/>
          <c:y val="0.20817184310294545"/>
          <c:w val="0.68869775893397955"/>
          <c:h val="0.63473924455095287"/>
        </c:manualLayout>
      </c:layout>
      <c:areaChart>
        <c:grouping val="stacked"/>
        <c:varyColors val="0"/>
        <c:ser>
          <c:idx val="0"/>
          <c:order val="0"/>
          <c:tx>
            <c:strRef>
              <c:f>'SUIT 103'!$AB$3</c:f>
              <c:strCache>
                <c:ptCount val="1"/>
                <c:pt idx="0">
                  <c:v>Zinc</c:v>
                </c:pt>
              </c:strCache>
            </c:strRef>
          </c:tx>
          <c:spPr>
            <a:solidFill>
              <a:schemeClr val="tx2">
                <a:lumMod val="20000"/>
                <a:lumOff val="80000"/>
              </a:schemeClr>
            </a:solidFill>
            <a:ln>
              <a:solidFill>
                <a:schemeClr val="accent5">
                  <a:lumMod val="75000"/>
                </a:schemeClr>
              </a:solidFill>
            </a:ln>
            <a:effectLst/>
          </c:spPr>
          <c:cat>
            <c:numRef>
              <c:f>'SUIT 103'!$D$37:$D$52</c:f>
              <c:numCache>
                <c:formatCode>m/d/yyyy</c:formatCode>
                <c:ptCount val="16"/>
                <c:pt idx="0">
                  <c:v>42443.555555555555</c:v>
                </c:pt>
                <c:pt idx="1">
                  <c:v>42452.576388888891</c:v>
                </c:pt>
                <c:pt idx="2">
                  <c:v>42473.590277777781</c:v>
                </c:pt>
                <c:pt idx="3">
                  <c:v>42480.40625</c:v>
                </c:pt>
                <c:pt idx="4">
                  <c:v>42487.409722222219</c:v>
                </c:pt>
                <c:pt idx="5">
                  <c:v>42495.444444444445</c:v>
                </c:pt>
                <c:pt idx="6">
                  <c:v>42503.5</c:v>
                </c:pt>
                <c:pt idx="7">
                  <c:v>42509.434027777781</c:v>
                </c:pt>
                <c:pt idx="8">
                  <c:v>42515.40625</c:v>
                </c:pt>
                <c:pt idx="9">
                  <c:v>42523.416666666664</c:v>
                </c:pt>
                <c:pt idx="10">
                  <c:v>42529.385416666664</c:v>
                </c:pt>
                <c:pt idx="11">
                  <c:v>42529.388888888891</c:v>
                </c:pt>
                <c:pt idx="12">
                  <c:v>42535.364583333336</c:v>
                </c:pt>
                <c:pt idx="13">
                  <c:v>42543.416666666664</c:v>
                </c:pt>
                <c:pt idx="14">
                  <c:v>42548.576388888891</c:v>
                </c:pt>
                <c:pt idx="15">
                  <c:v>42610.635416666664</c:v>
                </c:pt>
              </c:numCache>
            </c:numRef>
          </c:cat>
          <c:val>
            <c:numRef>
              <c:f>'SUIT 103'!$AB$37:$AB$52</c:f>
              <c:numCache>
                <c:formatCode>#,##0.00</c:formatCode>
                <c:ptCount val="16"/>
                <c:pt idx="0">
                  <c:v>6.2E-2</c:v>
                </c:pt>
                <c:pt idx="1">
                  <c:v>0.08</c:v>
                </c:pt>
                <c:pt idx="2">
                  <c:v>0.106</c:v>
                </c:pt>
                <c:pt idx="3">
                  <c:v>9.1999999999999998E-2</c:v>
                </c:pt>
                <c:pt idx="4">
                  <c:v>8.3000000000000004E-2</c:v>
                </c:pt>
                <c:pt idx="5">
                  <c:v>0.104</c:v>
                </c:pt>
                <c:pt idx="6">
                  <c:v>0.10199999999999999</c:v>
                </c:pt>
                <c:pt idx="7">
                  <c:v>0.105</c:v>
                </c:pt>
                <c:pt idx="8">
                  <c:v>0.125</c:v>
                </c:pt>
                <c:pt idx="9">
                  <c:v>0.26600000000000001</c:v>
                </c:pt>
                <c:pt idx="10">
                  <c:v>0.27900000000000003</c:v>
                </c:pt>
                <c:pt idx="11">
                  <c:v>0.28999999999999998</c:v>
                </c:pt>
                <c:pt idx="12">
                  <c:v>0.129</c:v>
                </c:pt>
                <c:pt idx="13">
                  <c:v>0.1</c:v>
                </c:pt>
                <c:pt idx="14">
                  <c:v>7.0999999999999994E-2</c:v>
                </c:pt>
                <c:pt idx="15">
                  <c:v>4.8000000000000001E-2</c:v>
                </c:pt>
              </c:numCache>
            </c:numRef>
          </c:val>
          <c:extLst>
            <c:ext xmlns:c16="http://schemas.microsoft.com/office/drawing/2014/chart" uri="{C3380CC4-5D6E-409C-BE32-E72D297353CC}">
              <c16:uniqueId val="{00000003-1EA0-4B6D-8B71-A776FF75B84E}"/>
            </c:ext>
          </c:extLst>
        </c:ser>
        <c:dLbls>
          <c:showLegendKey val="0"/>
          <c:showVal val="0"/>
          <c:showCatName val="0"/>
          <c:showSerName val="0"/>
          <c:showPercent val="0"/>
          <c:showBubbleSize val="0"/>
        </c:dLbls>
        <c:axId val="5330160"/>
        <c:axId val="5330552"/>
      </c:areaChart>
      <c:lineChart>
        <c:grouping val="stacked"/>
        <c:varyColors val="0"/>
        <c:ser>
          <c:idx val="1"/>
          <c:order val="1"/>
          <c:tx>
            <c:strRef>
              <c:f>'SUIT 103'!$AF$3</c:f>
              <c:strCache>
                <c:ptCount val="1"/>
                <c:pt idx="0">
                  <c:v>Ratio Zn:Al</c:v>
                </c:pt>
              </c:strCache>
            </c:strRef>
          </c:tx>
          <c:spPr>
            <a:ln w="15875" cap="rnd">
              <a:solidFill>
                <a:schemeClr val="tx2">
                  <a:lumMod val="75000"/>
                </a:schemeClr>
              </a:solidFill>
              <a:prstDash val="sysDash"/>
              <a:round/>
            </a:ln>
            <a:effectLst/>
          </c:spPr>
          <c:marker>
            <c:symbol val="square"/>
            <c:size val="5"/>
            <c:spPr>
              <a:solidFill>
                <a:schemeClr val="accent1">
                  <a:lumMod val="50000"/>
                </a:schemeClr>
              </a:solidFill>
              <a:ln w="9525">
                <a:solidFill>
                  <a:schemeClr val="accent2"/>
                </a:solidFill>
              </a:ln>
              <a:effectLst/>
            </c:spPr>
          </c:marker>
          <c:cat>
            <c:numRef>
              <c:f>'SUIT 103'!$D$37:$D$52</c:f>
              <c:numCache>
                <c:formatCode>m/d/yyyy</c:formatCode>
                <c:ptCount val="16"/>
                <c:pt idx="0">
                  <c:v>42443.555555555555</c:v>
                </c:pt>
                <c:pt idx="1">
                  <c:v>42452.576388888891</c:v>
                </c:pt>
                <c:pt idx="2">
                  <c:v>42473.590277777781</c:v>
                </c:pt>
                <c:pt idx="3">
                  <c:v>42480.40625</c:v>
                </c:pt>
                <c:pt idx="4">
                  <c:v>42487.409722222219</c:v>
                </c:pt>
                <c:pt idx="5">
                  <c:v>42495.444444444445</c:v>
                </c:pt>
                <c:pt idx="6">
                  <c:v>42503.5</c:v>
                </c:pt>
                <c:pt idx="7">
                  <c:v>42509.434027777781</c:v>
                </c:pt>
                <c:pt idx="8">
                  <c:v>42515.40625</c:v>
                </c:pt>
                <c:pt idx="9">
                  <c:v>42523.416666666664</c:v>
                </c:pt>
                <c:pt idx="10">
                  <c:v>42529.385416666664</c:v>
                </c:pt>
                <c:pt idx="11">
                  <c:v>42529.388888888891</c:v>
                </c:pt>
                <c:pt idx="12">
                  <c:v>42535.364583333336</c:v>
                </c:pt>
                <c:pt idx="13">
                  <c:v>42543.416666666664</c:v>
                </c:pt>
                <c:pt idx="14">
                  <c:v>42548.576388888891</c:v>
                </c:pt>
                <c:pt idx="15">
                  <c:v>42610.635416666664</c:v>
                </c:pt>
              </c:numCache>
            </c:numRef>
          </c:cat>
          <c:val>
            <c:numRef>
              <c:f>'SUIT 103'!$AF$37:$AF$52</c:f>
              <c:numCache>
                <c:formatCode>0.00000</c:formatCode>
                <c:ptCount val="16"/>
                <c:pt idx="0">
                  <c:v>0.13191489361702127</c:v>
                </c:pt>
                <c:pt idx="1">
                  <c:v>0.14814814814814814</c:v>
                </c:pt>
                <c:pt idx="2">
                  <c:v>0.10495049504950495</c:v>
                </c:pt>
                <c:pt idx="3">
                  <c:v>0.17692307692307691</c:v>
                </c:pt>
                <c:pt idx="4">
                  <c:v>0.11690140845070424</c:v>
                </c:pt>
                <c:pt idx="5">
                  <c:v>6.3030303030303034E-2</c:v>
                </c:pt>
                <c:pt idx="6">
                  <c:v>8.4297520661157019E-2</c:v>
                </c:pt>
                <c:pt idx="7">
                  <c:v>7.8358208955223871E-2</c:v>
                </c:pt>
                <c:pt idx="8">
                  <c:v>8.8028169014084515E-2</c:v>
                </c:pt>
                <c:pt idx="9">
                  <c:v>8.5806451612903234E-2</c:v>
                </c:pt>
                <c:pt idx="10">
                  <c:v>5.1192660550458721E-2</c:v>
                </c:pt>
                <c:pt idx="11">
                  <c:v>7.0731707317073178E-2</c:v>
                </c:pt>
                <c:pt idx="12">
                  <c:v>8.8356164383561642E-2</c:v>
                </c:pt>
                <c:pt idx="13">
                  <c:v>9.2592592592592587E-2</c:v>
                </c:pt>
                <c:pt idx="14">
                  <c:v>0.13921568627450978</c:v>
                </c:pt>
                <c:pt idx="15">
                  <c:v>0.2</c:v>
                </c:pt>
              </c:numCache>
            </c:numRef>
          </c:val>
          <c:smooth val="0"/>
          <c:extLst>
            <c:ext xmlns:c16="http://schemas.microsoft.com/office/drawing/2014/chart" uri="{C3380CC4-5D6E-409C-BE32-E72D297353CC}">
              <c16:uniqueId val="{00000005-1EA0-4B6D-8B71-A776FF75B84E}"/>
            </c:ext>
          </c:extLst>
        </c:ser>
        <c:dLbls>
          <c:showLegendKey val="0"/>
          <c:showVal val="0"/>
          <c:showCatName val="0"/>
          <c:showSerName val="0"/>
          <c:showPercent val="0"/>
          <c:showBubbleSize val="0"/>
        </c:dLbls>
        <c:marker val="1"/>
        <c:smooth val="0"/>
        <c:axId val="5331336"/>
        <c:axId val="5330944"/>
      </c:lineChart>
      <c:dateAx>
        <c:axId val="5330160"/>
        <c:scaling>
          <c:orientation val="minMax"/>
          <c:max val="42612"/>
        </c:scaling>
        <c:delete val="0"/>
        <c:axPos val="b"/>
        <c:majorGridlines>
          <c:spPr>
            <a:ln w="9525" cap="flat" cmpd="sng" algn="ctr">
              <a:noFill/>
              <a:round/>
            </a:ln>
            <a:effectLst/>
          </c:spPr>
        </c:majorGridlines>
        <c:numFmt formatCode="m/d;@"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5330552"/>
        <c:crosses val="autoZero"/>
        <c:auto val="1"/>
        <c:lblOffset val="100"/>
        <c:baseTimeUnit val="days"/>
        <c:majorUnit val="14"/>
        <c:majorTimeUnit val="days"/>
        <c:minorUnit val="7"/>
      </c:dateAx>
      <c:valAx>
        <c:axId val="533055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r>
                  <a:rPr lang="en-US" sz="1050">
                    <a:solidFill>
                      <a:sysClr val="windowText" lastClr="000000"/>
                    </a:solidFill>
                  </a:rPr>
                  <a:t>Total Zinc Concentration (mg/L)</a:t>
                </a:r>
              </a:p>
            </c:rich>
          </c:tx>
          <c:layout>
            <c:manualLayout>
              <c:xMode val="edge"/>
              <c:yMode val="edge"/>
              <c:x val="1.9658186957399557E-2"/>
              <c:y val="0.19751567512394283"/>
            </c:manualLayout>
          </c:layout>
          <c:overlay val="0"/>
          <c:spPr>
            <a:noFill/>
            <a:ln>
              <a:noFill/>
            </a:ln>
            <a:effectLst/>
          </c:spPr>
        </c:title>
        <c:numFmt formatCode="#,##0.00"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5330160"/>
        <c:crosses val="autoZero"/>
        <c:crossBetween val="between"/>
        <c:minorUnit val="1.0000000000000002E-2"/>
      </c:valAx>
      <c:valAx>
        <c:axId val="5330944"/>
        <c:scaling>
          <c:orientation val="minMax"/>
        </c:scaling>
        <c:delete val="0"/>
        <c:axPos val="r"/>
        <c:title>
          <c:tx>
            <c:rich>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sz="1100"/>
                  <a:t>Ratio Zn:Al</a:t>
                </a:r>
              </a:p>
            </c:rich>
          </c:tx>
          <c:overlay val="0"/>
          <c:spPr>
            <a:noFill/>
            <a:ln>
              <a:noFill/>
            </a:ln>
            <a:effectLst/>
          </c:spPr>
        </c:title>
        <c:numFmt formatCode="0.00" sourceLinked="0"/>
        <c:majorTickMark val="out"/>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5331336"/>
        <c:crosses val="max"/>
        <c:crossBetween val="between"/>
      </c:valAx>
      <c:dateAx>
        <c:axId val="5331336"/>
        <c:scaling>
          <c:orientation val="minMax"/>
        </c:scaling>
        <c:delete val="1"/>
        <c:axPos val="b"/>
        <c:numFmt formatCode="m/d/yyyy" sourceLinked="1"/>
        <c:majorTickMark val="out"/>
        <c:minorTickMark val="none"/>
        <c:tickLblPos val="nextTo"/>
        <c:crossAx val="5330944"/>
        <c:crosses val="autoZero"/>
        <c:auto val="1"/>
        <c:lblOffset val="100"/>
        <c:baseTimeUnit val="days"/>
      </c:dateAx>
    </c:plotArea>
    <c:legend>
      <c:legendPos val="t"/>
      <c:layout>
        <c:manualLayout>
          <c:xMode val="edge"/>
          <c:yMode val="edge"/>
          <c:x val="0.28376620664352442"/>
          <c:y val="0.10689814814814814"/>
          <c:w val="0.42011277622555243"/>
          <c:h val="6.9876265466816662E-2"/>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b="1">
          <a:solidFill>
            <a:sysClr val="windowText" lastClr="000000"/>
          </a:solidFill>
        </a:defRPr>
      </a:pPr>
      <a:endParaRPr lang="en-US"/>
    </a:p>
  </c:txPr>
  <c:printSettings>
    <c:headerFooter/>
    <c:pageMargins b="0.75" l="0.7" r="0.7" t="0.75" header="0.3" footer="0.3"/>
    <c:pageSetup orientation="portrait"/>
  </c:printSettings>
  <c:userShapes r:id="rId1"/>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00" b="1" i="0" u="none" strike="noStrike" kern="1200" spc="0" baseline="0">
                <a:solidFill>
                  <a:sysClr val="windowText" lastClr="000000"/>
                </a:solidFill>
                <a:latin typeface="+mn-lt"/>
                <a:ea typeface="+mn-ea"/>
                <a:cs typeface="+mn-cs"/>
              </a:defRPr>
            </a:pPr>
            <a:r>
              <a:rPr lang="en-US"/>
              <a:t>Animas at SUIT RK 103</a:t>
            </a:r>
          </a:p>
        </c:rich>
      </c:tx>
      <c:overlay val="0"/>
      <c:spPr>
        <a:noFill/>
        <a:ln>
          <a:noFill/>
        </a:ln>
        <a:effectLst/>
      </c:spPr>
    </c:title>
    <c:autoTitleDeleted val="0"/>
    <c:plotArea>
      <c:layout>
        <c:manualLayout>
          <c:layoutTarget val="inner"/>
          <c:xMode val="edge"/>
          <c:yMode val="edge"/>
          <c:x val="0.16891007402491701"/>
          <c:y val="0.20817184310294545"/>
          <c:w val="0.67728541906154527"/>
          <c:h val="0.63473924455095287"/>
        </c:manualLayout>
      </c:layout>
      <c:areaChart>
        <c:grouping val="stacked"/>
        <c:varyColors val="0"/>
        <c:ser>
          <c:idx val="0"/>
          <c:order val="0"/>
          <c:tx>
            <c:strRef>
              <c:f>'SUIT 103'!$AB$3</c:f>
              <c:strCache>
                <c:ptCount val="1"/>
                <c:pt idx="0">
                  <c:v>Zinc</c:v>
                </c:pt>
              </c:strCache>
            </c:strRef>
          </c:tx>
          <c:spPr>
            <a:solidFill>
              <a:schemeClr val="tx2">
                <a:lumMod val="20000"/>
                <a:lumOff val="80000"/>
              </a:schemeClr>
            </a:solidFill>
            <a:ln>
              <a:solidFill>
                <a:schemeClr val="accent5">
                  <a:lumMod val="75000"/>
                </a:schemeClr>
              </a:solidFill>
            </a:ln>
            <a:effectLst/>
          </c:spPr>
          <c:cat>
            <c:numRef>
              <c:f>'SUIT 103'!$D$37:$D$52</c:f>
              <c:numCache>
                <c:formatCode>m/d/yyyy</c:formatCode>
                <c:ptCount val="16"/>
                <c:pt idx="0">
                  <c:v>42443.555555555555</c:v>
                </c:pt>
                <c:pt idx="1">
                  <c:v>42452.576388888891</c:v>
                </c:pt>
                <c:pt idx="2">
                  <c:v>42473.590277777781</c:v>
                </c:pt>
                <c:pt idx="3">
                  <c:v>42480.40625</c:v>
                </c:pt>
                <c:pt idx="4">
                  <c:v>42487.409722222219</c:v>
                </c:pt>
                <c:pt idx="5">
                  <c:v>42495.444444444445</c:v>
                </c:pt>
                <c:pt idx="6">
                  <c:v>42503.5</c:v>
                </c:pt>
                <c:pt idx="7">
                  <c:v>42509.434027777781</c:v>
                </c:pt>
                <c:pt idx="8">
                  <c:v>42515.40625</c:v>
                </c:pt>
                <c:pt idx="9">
                  <c:v>42523.416666666664</c:v>
                </c:pt>
                <c:pt idx="10">
                  <c:v>42529.385416666664</c:v>
                </c:pt>
                <c:pt idx="11">
                  <c:v>42529.388888888891</c:v>
                </c:pt>
                <c:pt idx="12">
                  <c:v>42535.364583333336</c:v>
                </c:pt>
                <c:pt idx="13">
                  <c:v>42543.416666666664</c:v>
                </c:pt>
                <c:pt idx="14">
                  <c:v>42548.576388888891</c:v>
                </c:pt>
                <c:pt idx="15">
                  <c:v>42610.635416666664</c:v>
                </c:pt>
              </c:numCache>
            </c:numRef>
          </c:cat>
          <c:val>
            <c:numRef>
              <c:f>'SUIT 103'!$J$37:$J$52</c:f>
              <c:numCache>
                <c:formatCode>#,##0.0000</c:formatCode>
                <c:ptCount val="16"/>
                <c:pt idx="0">
                  <c:v>2.0000000000000001E-4</c:v>
                </c:pt>
                <c:pt idx="1">
                  <c:v>2.8000000000000003E-4</c:v>
                </c:pt>
                <c:pt idx="2">
                  <c:v>2.9999999999999997E-4</c:v>
                </c:pt>
                <c:pt idx="3">
                  <c:v>2.9999999999999997E-4</c:v>
                </c:pt>
                <c:pt idx="4">
                  <c:v>2.9999999999999997E-4</c:v>
                </c:pt>
                <c:pt idx="5">
                  <c:v>4.0000000000000002E-4</c:v>
                </c:pt>
                <c:pt idx="6">
                  <c:v>4.0000000000000002E-4</c:v>
                </c:pt>
                <c:pt idx="7">
                  <c:v>4.0000000000000002E-4</c:v>
                </c:pt>
                <c:pt idx="8">
                  <c:v>5.0000000000000001E-4</c:v>
                </c:pt>
                <c:pt idx="9">
                  <c:v>1E-3</c:v>
                </c:pt>
                <c:pt idx="10">
                  <c:v>1.1999999999999999E-3</c:v>
                </c:pt>
                <c:pt idx="11">
                  <c:v>1E-3</c:v>
                </c:pt>
                <c:pt idx="12">
                  <c:v>5.0000000000000001E-4</c:v>
                </c:pt>
                <c:pt idx="13">
                  <c:v>4.0000000000000002E-4</c:v>
                </c:pt>
                <c:pt idx="14">
                  <c:v>2.0000000000000001E-4</c:v>
                </c:pt>
                <c:pt idx="15">
                  <c:v>2.3000000000000001E-4</c:v>
                </c:pt>
              </c:numCache>
            </c:numRef>
          </c:val>
          <c:extLst>
            <c:ext xmlns:c16="http://schemas.microsoft.com/office/drawing/2014/chart" uri="{C3380CC4-5D6E-409C-BE32-E72D297353CC}">
              <c16:uniqueId val="{00000003-D90D-4082-B60A-0710B0501D6D}"/>
            </c:ext>
          </c:extLst>
        </c:ser>
        <c:dLbls>
          <c:showLegendKey val="0"/>
          <c:showVal val="0"/>
          <c:showCatName val="0"/>
          <c:showSerName val="0"/>
          <c:showPercent val="0"/>
          <c:showBubbleSize val="0"/>
        </c:dLbls>
        <c:axId val="5330160"/>
        <c:axId val="5330552"/>
      </c:areaChart>
      <c:lineChart>
        <c:grouping val="stacked"/>
        <c:varyColors val="0"/>
        <c:ser>
          <c:idx val="1"/>
          <c:order val="1"/>
          <c:tx>
            <c:strRef>
              <c:f>'SUIT 103'!$AF$3</c:f>
              <c:strCache>
                <c:ptCount val="1"/>
                <c:pt idx="0">
                  <c:v>Ratio Zn:Al</c:v>
                </c:pt>
              </c:strCache>
            </c:strRef>
          </c:tx>
          <c:spPr>
            <a:ln w="15875" cap="rnd">
              <a:solidFill>
                <a:schemeClr val="tx2">
                  <a:lumMod val="75000"/>
                </a:schemeClr>
              </a:solidFill>
              <a:prstDash val="sysDash"/>
              <a:round/>
            </a:ln>
            <a:effectLst/>
          </c:spPr>
          <c:marker>
            <c:symbol val="square"/>
            <c:size val="5"/>
            <c:spPr>
              <a:solidFill>
                <a:schemeClr val="accent1">
                  <a:lumMod val="50000"/>
                </a:schemeClr>
              </a:solidFill>
              <a:ln w="9525">
                <a:solidFill>
                  <a:schemeClr val="accent2"/>
                </a:solidFill>
              </a:ln>
              <a:effectLst/>
            </c:spPr>
          </c:marker>
          <c:cat>
            <c:numRef>
              <c:f>'SUIT 103'!$D$37:$D$52</c:f>
              <c:numCache>
                <c:formatCode>m/d/yyyy</c:formatCode>
                <c:ptCount val="16"/>
                <c:pt idx="0">
                  <c:v>42443.555555555555</c:v>
                </c:pt>
                <c:pt idx="1">
                  <c:v>42452.576388888891</c:v>
                </c:pt>
                <c:pt idx="2">
                  <c:v>42473.590277777781</c:v>
                </c:pt>
                <c:pt idx="3">
                  <c:v>42480.40625</c:v>
                </c:pt>
                <c:pt idx="4">
                  <c:v>42487.409722222219</c:v>
                </c:pt>
                <c:pt idx="5">
                  <c:v>42495.444444444445</c:v>
                </c:pt>
                <c:pt idx="6">
                  <c:v>42503.5</c:v>
                </c:pt>
                <c:pt idx="7">
                  <c:v>42509.434027777781</c:v>
                </c:pt>
                <c:pt idx="8">
                  <c:v>42515.40625</c:v>
                </c:pt>
                <c:pt idx="9">
                  <c:v>42523.416666666664</c:v>
                </c:pt>
                <c:pt idx="10">
                  <c:v>42529.385416666664</c:v>
                </c:pt>
                <c:pt idx="11">
                  <c:v>42529.388888888891</c:v>
                </c:pt>
                <c:pt idx="12">
                  <c:v>42535.364583333336</c:v>
                </c:pt>
                <c:pt idx="13">
                  <c:v>42543.416666666664</c:v>
                </c:pt>
                <c:pt idx="14">
                  <c:v>42548.576388888891</c:v>
                </c:pt>
                <c:pt idx="15">
                  <c:v>42610.635416666664</c:v>
                </c:pt>
              </c:numCache>
            </c:numRef>
          </c:cat>
          <c:val>
            <c:numRef>
              <c:f>'SUIT 103'!$AG$37:$AG$52</c:f>
              <c:numCache>
                <c:formatCode>0.00000</c:formatCode>
                <c:ptCount val="16"/>
                <c:pt idx="0">
                  <c:v>4.2553191489361707E-4</c:v>
                </c:pt>
                <c:pt idx="1">
                  <c:v>5.1851851851851853E-4</c:v>
                </c:pt>
                <c:pt idx="2">
                  <c:v>2.9702970297029702E-4</c:v>
                </c:pt>
                <c:pt idx="3">
                  <c:v>5.7692307692307687E-4</c:v>
                </c:pt>
                <c:pt idx="4">
                  <c:v>4.225352112676056E-4</c:v>
                </c:pt>
                <c:pt idx="5">
                  <c:v>2.4242424242424245E-4</c:v>
                </c:pt>
                <c:pt idx="6">
                  <c:v>3.3057851239669424E-4</c:v>
                </c:pt>
                <c:pt idx="7">
                  <c:v>2.9850746268656717E-4</c:v>
                </c:pt>
                <c:pt idx="8">
                  <c:v>3.5211267605633805E-4</c:v>
                </c:pt>
                <c:pt idx="9">
                  <c:v>3.2258064516129032E-4</c:v>
                </c:pt>
                <c:pt idx="10">
                  <c:v>2.2018348623853209E-4</c:v>
                </c:pt>
                <c:pt idx="11">
                  <c:v>2.4390243902439027E-4</c:v>
                </c:pt>
                <c:pt idx="12">
                  <c:v>3.4246575342465754E-4</c:v>
                </c:pt>
                <c:pt idx="13">
                  <c:v>3.7037037037037035E-4</c:v>
                </c:pt>
                <c:pt idx="14">
                  <c:v>3.9215686274509808E-4</c:v>
                </c:pt>
                <c:pt idx="15">
                  <c:v>9.5833333333333339E-4</c:v>
                </c:pt>
              </c:numCache>
            </c:numRef>
          </c:val>
          <c:smooth val="0"/>
          <c:extLst>
            <c:ext xmlns:c16="http://schemas.microsoft.com/office/drawing/2014/chart" uri="{C3380CC4-5D6E-409C-BE32-E72D297353CC}">
              <c16:uniqueId val="{00000005-D90D-4082-B60A-0710B0501D6D}"/>
            </c:ext>
          </c:extLst>
        </c:ser>
        <c:dLbls>
          <c:showLegendKey val="0"/>
          <c:showVal val="0"/>
          <c:showCatName val="0"/>
          <c:showSerName val="0"/>
          <c:showPercent val="0"/>
          <c:showBubbleSize val="0"/>
        </c:dLbls>
        <c:marker val="1"/>
        <c:smooth val="0"/>
        <c:axId val="5331336"/>
        <c:axId val="5330944"/>
      </c:lineChart>
      <c:dateAx>
        <c:axId val="5330160"/>
        <c:scaling>
          <c:orientation val="minMax"/>
          <c:max val="42612"/>
        </c:scaling>
        <c:delete val="0"/>
        <c:axPos val="b"/>
        <c:majorGridlines>
          <c:spPr>
            <a:ln w="9525" cap="flat" cmpd="sng" algn="ctr">
              <a:noFill/>
              <a:round/>
            </a:ln>
            <a:effectLst/>
          </c:spPr>
        </c:majorGridlines>
        <c:numFmt formatCode="m/d;@"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5330552"/>
        <c:crosses val="autoZero"/>
        <c:auto val="1"/>
        <c:lblOffset val="100"/>
        <c:baseTimeUnit val="days"/>
        <c:majorUnit val="14"/>
        <c:majorTimeUnit val="days"/>
        <c:minorUnit val="7"/>
      </c:dateAx>
      <c:valAx>
        <c:axId val="533055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r>
                  <a:rPr lang="en-US" sz="1050">
                    <a:solidFill>
                      <a:sysClr val="windowText" lastClr="000000"/>
                    </a:solidFill>
                  </a:rPr>
                  <a:t>Total Cadmium Concentration (mg/L)</a:t>
                </a:r>
              </a:p>
            </c:rich>
          </c:tx>
          <c:layout>
            <c:manualLayout>
              <c:xMode val="edge"/>
              <c:yMode val="edge"/>
              <c:x val="1.9658186957399557E-2"/>
              <c:y val="0.19751567512394283"/>
            </c:manualLayout>
          </c:layout>
          <c:overlay val="0"/>
          <c:spPr>
            <a:noFill/>
            <a:ln>
              <a:noFill/>
            </a:ln>
            <a:effectLst/>
          </c:spPr>
        </c:title>
        <c:numFmt formatCode="#,##0.0000"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5330160"/>
        <c:crosses val="autoZero"/>
        <c:crossBetween val="between"/>
        <c:minorUnit val="1.0000000000000003E-4"/>
      </c:valAx>
      <c:valAx>
        <c:axId val="5330944"/>
        <c:scaling>
          <c:orientation val="minMax"/>
        </c:scaling>
        <c:delete val="0"/>
        <c:axPos val="r"/>
        <c:title>
          <c:tx>
            <c:rich>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sz="1100"/>
                  <a:t>Ratio Cd:Al</a:t>
                </a:r>
              </a:p>
            </c:rich>
          </c:tx>
          <c:overlay val="0"/>
          <c:spPr>
            <a:noFill/>
            <a:ln>
              <a:noFill/>
            </a:ln>
            <a:effectLst/>
          </c:spPr>
        </c:title>
        <c:numFmt formatCode="0.00" sourceLinked="0"/>
        <c:majorTickMark val="out"/>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5331336"/>
        <c:crosses val="max"/>
        <c:crossBetween val="between"/>
      </c:valAx>
      <c:dateAx>
        <c:axId val="5331336"/>
        <c:scaling>
          <c:orientation val="minMax"/>
        </c:scaling>
        <c:delete val="1"/>
        <c:axPos val="b"/>
        <c:numFmt formatCode="m/d/yyyy" sourceLinked="1"/>
        <c:majorTickMark val="out"/>
        <c:minorTickMark val="none"/>
        <c:tickLblPos val="nextTo"/>
        <c:crossAx val="5330944"/>
        <c:crosses val="autoZero"/>
        <c:auto val="1"/>
        <c:lblOffset val="100"/>
        <c:baseTimeUnit val="days"/>
      </c:dateAx>
    </c:plotArea>
    <c:legend>
      <c:legendPos val="t"/>
      <c:layout>
        <c:manualLayout>
          <c:xMode val="edge"/>
          <c:yMode val="edge"/>
          <c:x val="0.28376620664352442"/>
          <c:y val="0.10689814814814814"/>
          <c:w val="0.42011277622555243"/>
          <c:h val="6.9876265466816662E-2"/>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b="1">
          <a:solidFill>
            <a:sysClr val="windowText" lastClr="000000"/>
          </a:solidFill>
        </a:defRPr>
      </a:pPr>
      <a:endParaRPr lang="en-US"/>
    </a:p>
  </c:txPr>
  <c:printSettings>
    <c:headerFooter/>
    <c:pageMargins b="0.75" l="0.7" r="0.7" t="0.75" header="0.3" footer="0.3"/>
    <c:pageSetup orientation="portrait"/>
  </c:printSettings>
  <c:userShapes r:id="rId1"/>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00" b="1" i="0" u="none" strike="noStrike" kern="1200" spc="0" baseline="0">
                <a:solidFill>
                  <a:sysClr val="windowText" lastClr="000000"/>
                </a:solidFill>
                <a:latin typeface="+mn-lt"/>
                <a:ea typeface="+mn-ea"/>
                <a:cs typeface="+mn-cs"/>
              </a:defRPr>
            </a:pPr>
            <a:r>
              <a:rPr lang="en-US"/>
              <a:t>Animas at SUIT RK 103</a:t>
            </a:r>
          </a:p>
        </c:rich>
      </c:tx>
      <c:overlay val="0"/>
      <c:spPr>
        <a:noFill/>
        <a:ln>
          <a:noFill/>
        </a:ln>
        <a:effectLst/>
      </c:spPr>
    </c:title>
    <c:autoTitleDeleted val="0"/>
    <c:plotArea>
      <c:layout>
        <c:manualLayout>
          <c:layoutTarget val="inner"/>
          <c:xMode val="edge"/>
          <c:yMode val="edge"/>
          <c:x val="0.15749781277340333"/>
          <c:y val="0.20817184310294545"/>
          <c:w val="0.79576606332779287"/>
          <c:h val="0.63473924455095287"/>
        </c:manualLayout>
      </c:layout>
      <c:areaChart>
        <c:grouping val="stacked"/>
        <c:varyColors val="0"/>
        <c:ser>
          <c:idx val="0"/>
          <c:order val="0"/>
          <c:tx>
            <c:strRef>
              <c:f>'SUIT 103'!$E$3</c:f>
              <c:strCache>
                <c:ptCount val="1"/>
                <c:pt idx="0">
                  <c:v>Aluminum</c:v>
                </c:pt>
              </c:strCache>
            </c:strRef>
          </c:tx>
          <c:cat>
            <c:numRef>
              <c:f>'SUIT 103'!$D$37:$D$52</c:f>
              <c:numCache>
                <c:formatCode>m/d/yyyy</c:formatCode>
                <c:ptCount val="16"/>
                <c:pt idx="0">
                  <c:v>42443.555555555555</c:v>
                </c:pt>
                <c:pt idx="1">
                  <c:v>42452.576388888891</c:v>
                </c:pt>
                <c:pt idx="2">
                  <c:v>42473.590277777781</c:v>
                </c:pt>
                <c:pt idx="3">
                  <c:v>42480.40625</c:v>
                </c:pt>
                <c:pt idx="4">
                  <c:v>42487.409722222219</c:v>
                </c:pt>
                <c:pt idx="5">
                  <c:v>42495.444444444445</c:v>
                </c:pt>
                <c:pt idx="6">
                  <c:v>42503.5</c:v>
                </c:pt>
                <c:pt idx="7">
                  <c:v>42509.434027777781</c:v>
                </c:pt>
                <c:pt idx="8">
                  <c:v>42515.40625</c:v>
                </c:pt>
                <c:pt idx="9">
                  <c:v>42523.416666666664</c:v>
                </c:pt>
                <c:pt idx="10">
                  <c:v>42529.385416666664</c:v>
                </c:pt>
                <c:pt idx="11">
                  <c:v>42529.388888888891</c:v>
                </c:pt>
                <c:pt idx="12">
                  <c:v>42535.364583333336</c:v>
                </c:pt>
                <c:pt idx="13">
                  <c:v>42543.416666666664</c:v>
                </c:pt>
                <c:pt idx="14">
                  <c:v>42548.576388888891</c:v>
                </c:pt>
                <c:pt idx="15">
                  <c:v>42610.635416666664</c:v>
                </c:pt>
              </c:numCache>
            </c:numRef>
          </c:cat>
          <c:val>
            <c:numRef>
              <c:f>'SUIT 103'!$E$37:$E$52</c:f>
              <c:numCache>
                <c:formatCode>#,##0.00</c:formatCode>
                <c:ptCount val="16"/>
                <c:pt idx="0">
                  <c:v>0.47</c:v>
                </c:pt>
                <c:pt idx="1">
                  <c:v>0.54</c:v>
                </c:pt>
                <c:pt idx="2">
                  <c:v>1.01</c:v>
                </c:pt>
                <c:pt idx="3">
                  <c:v>0.52</c:v>
                </c:pt>
                <c:pt idx="4">
                  <c:v>0.71</c:v>
                </c:pt>
                <c:pt idx="5">
                  <c:v>1.65</c:v>
                </c:pt>
                <c:pt idx="6">
                  <c:v>1.21</c:v>
                </c:pt>
                <c:pt idx="7">
                  <c:v>1.34</c:v>
                </c:pt>
                <c:pt idx="8">
                  <c:v>1.42</c:v>
                </c:pt>
                <c:pt idx="9">
                  <c:v>3.1</c:v>
                </c:pt>
                <c:pt idx="10">
                  <c:v>5.45</c:v>
                </c:pt>
                <c:pt idx="11">
                  <c:v>4.0999999999999996</c:v>
                </c:pt>
                <c:pt idx="12">
                  <c:v>1.46</c:v>
                </c:pt>
                <c:pt idx="13">
                  <c:v>1.08</c:v>
                </c:pt>
                <c:pt idx="14">
                  <c:v>0.51</c:v>
                </c:pt>
                <c:pt idx="15">
                  <c:v>0.24</c:v>
                </c:pt>
              </c:numCache>
            </c:numRef>
          </c:val>
          <c:extLst>
            <c:ext xmlns:c16="http://schemas.microsoft.com/office/drawing/2014/chart" uri="{C3380CC4-5D6E-409C-BE32-E72D297353CC}">
              <c16:uniqueId val="{00000000-CC02-4A68-8FE4-FC5EAA233F7D}"/>
            </c:ext>
          </c:extLst>
        </c:ser>
        <c:dLbls>
          <c:showLegendKey val="0"/>
          <c:showVal val="0"/>
          <c:showCatName val="0"/>
          <c:showSerName val="0"/>
          <c:showPercent val="0"/>
          <c:showBubbleSize val="0"/>
        </c:dLbls>
        <c:axId val="5330160"/>
        <c:axId val="5330552"/>
      </c:areaChart>
      <c:lineChart>
        <c:grouping val="stacked"/>
        <c:varyColors val="0"/>
        <c:dLbls>
          <c:showLegendKey val="0"/>
          <c:showVal val="0"/>
          <c:showCatName val="0"/>
          <c:showSerName val="0"/>
          <c:showPercent val="0"/>
          <c:showBubbleSize val="0"/>
        </c:dLbls>
        <c:marker val="1"/>
        <c:smooth val="0"/>
        <c:axId val="5331336"/>
        <c:axId val="5330944"/>
        <c:extLst>
          <c:ext xmlns:c15="http://schemas.microsoft.com/office/drawing/2012/chart" uri="{02D57815-91ED-43cb-92C2-25804820EDAC}">
            <c15:filteredLineSeries>
              <c15:ser>
                <c:idx val="1"/>
                <c:order val="1"/>
                <c:tx>
                  <c:strRef>
                    <c:extLst>
                      <c:ext uri="{02D57815-91ED-43cb-92C2-25804820EDAC}">
                        <c15:formulaRef>
                          <c15:sqref>'SUIT 103'!$AC$3</c15:sqref>
                        </c15:formulaRef>
                      </c:ext>
                    </c:extLst>
                    <c:strCache>
                      <c:ptCount val="1"/>
                      <c:pt idx="0">
                        <c:v>Ratio Pb:Al</c:v>
                      </c:pt>
                    </c:strCache>
                  </c:strRef>
                </c:tx>
                <c:spPr>
                  <a:ln w="15875" cap="rnd">
                    <a:solidFill>
                      <a:schemeClr val="tx2">
                        <a:lumMod val="75000"/>
                      </a:schemeClr>
                    </a:solidFill>
                    <a:prstDash val="sysDash"/>
                    <a:round/>
                  </a:ln>
                  <a:effectLst/>
                </c:spPr>
                <c:marker>
                  <c:symbol val="square"/>
                  <c:size val="5"/>
                  <c:spPr>
                    <a:solidFill>
                      <a:schemeClr val="accent1">
                        <a:lumMod val="50000"/>
                      </a:schemeClr>
                    </a:solidFill>
                    <a:ln w="9525">
                      <a:solidFill>
                        <a:schemeClr val="accent2"/>
                      </a:solidFill>
                    </a:ln>
                    <a:effectLst/>
                  </c:spPr>
                </c:marker>
                <c:cat>
                  <c:numRef>
                    <c:extLst>
                      <c:ext uri="{02D57815-91ED-43cb-92C2-25804820EDAC}">
                        <c15:formulaRef>
                          <c15:sqref>'SUIT 103'!$D$37:$D$52</c15:sqref>
                        </c15:formulaRef>
                      </c:ext>
                    </c:extLst>
                    <c:numCache>
                      <c:formatCode>m/d/yyyy</c:formatCode>
                      <c:ptCount val="16"/>
                      <c:pt idx="0">
                        <c:v>42443.555555555555</c:v>
                      </c:pt>
                      <c:pt idx="1">
                        <c:v>42452.576388888891</c:v>
                      </c:pt>
                      <c:pt idx="2">
                        <c:v>42473.590277777781</c:v>
                      </c:pt>
                      <c:pt idx="3">
                        <c:v>42480.40625</c:v>
                      </c:pt>
                      <c:pt idx="4">
                        <c:v>42487.409722222219</c:v>
                      </c:pt>
                      <c:pt idx="5">
                        <c:v>42495.444444444445</c:v>
                      </c:pt>
                      <c:pt idx="6">
                        <c:v>42503.5</c:v>
                      </c:pt>
                      <c:pt idx="7">
                        <c:v>42509.434027777781</c:v>
                      </c:pt>
                      <c:pt idx="8">
                        <c:v>42515.40625</c:v>
                      </c:pt>
                      <c:pt idx="9">
                        <c:v>42523.416666666664</c:v>
                      </c:pt>
                      <c:pt idx="10">
                        <c:v>42529.385416666664</c:v>
                      </c:pt>
                      <c:pt idx="11">
                        <c:v>42529.388888888891</c:v>
                      </c:pt>
                      <c:pt idx="12">
                        <c:v>42535.364583333336</c:v>
                      </c:pt>
                      <c:pt idx="13">
                        <c:v>42543.416666666664</c:v>
                      </c:pt>
                      <c:pt idx="14">
                        <c:v>42548.576388888891</c:v>
                      </c:pt>
                      <c:pt idx="15">
                        <c:v>42610.635416666664</c:v>
                      </c:pt>
                    </c:numCache>
                  </c:numRef>
                </c:cat>
                <c:val>
                  <c:numRef>
                    <c:extLst>
                      <c:ext uri="{02D57815-91ED-43cb-92C2-25804820EDAC}">
                        <c15:formulaRef>
                          <c15:sqref>'SUIT 103'!$AB$37:$AB$52</c15:sqref>
                        </c15:formulaRef>
                      </c:ext>
                    </c:extLst>
                    <c:numCache>
                      <c:formatCode>#,##0.00</c:formatCode>
                      <c:ptCount val="16"/>
                      <c:pt idx="0">
                        <c:v>6.2E-2</c:v>
                      </c:pt>
                      <c:pt idx="1">
                        <c:v>0.08</c:v>
                      </c:pt>
                      <c:pt idx="2">
                        <c:v>0.106</c:v>
                      </c:pt>
                      <c:pt idx="3">
                        <c:v>9.1999999999999998E-2</c:v>
                      </c:pt>
                      <c:pt idx="4">
                        <c:v>8.3000000000000004E-2</c:v>
                      </c:pt>
                      <c:pt idx="5">
                        <c:v>0.104</c:v>
                      </c:pt>
                      <c:pt idx="6">
                        <c:v>0.10199999999999999</c:v>
                      </c:pt>
                      <c:pt idx="7">
                        <c:v>0.105</c:v>
                      </c:pt>
                      <c:pt idx="8">
                        <c:v>0.125</c:v>
                      </c:pt>
                      <c:pt idx="9">
                        <c:v>0.26600000000000001</c:v>
                      </c:pt>
                      <c:pt idx="10">
                        <c:v>0.27900000000000003</c:v>
                      </c:pt>
                      <c:pt idx="11">
                        <c:v>0.28999999999999998</c:v>
                      </c:pt>
                      <c:pt idx="12">
                        <c:v>0.129</c:v>
                      </c:pt>
                      <c:pt idx="13">
                        <c:v>0.1</c:v>
                      </c:pt>
                      <c:pt idx="14">
                        <c:v>7.0999999999999994E-2</c:v>
                      </c:pt>
                      <c:pt idx="15">
                        <c:v>4.8000000000000001E-2</c:v>
                      </c:pt>
                    </c:numCache>
                  </c:numRef>
                </c:val>
                <c:smooth val="0"/>
                <c:extLst>
                  <c:ext xmlns:c16="http://schemas.microsoft.com/office/drawing/2014/chart" uri="{C3380CC4-5D6E-409C-BE32-E72D297353CC}">
                    <c16:uniqueId val="{00000001-CC02-4A68-8FE4-FC5EAA233F7D}"/>
                  </c:ext>
                </c:extLst>
              </c15:ser>
            </c15:filteredLineSeries>
          </c:ext>
        </c:extLst>
      </c:lineChart>
      <c:dateAx>
        <c:axId val="5330160"/>
        <c:scaling>
          <c:orientation val="minMax"/>
          <c:max val="42612"/>
        </c:scaling>
        <c:delete val="0"/>
        <c:axPos val="b"/>
        <c:majorGridlines>
          <c:spPr>
            <a:ln w="9525" cap="flat" cmpd="sng" algn="ctr">
              <a:noFill/>
              <a:round/>
            </a:ln>
            <a:effectLst/>
          </c:spPr>
        </c:majorGridlines>
        <c:numFmt formatCode="m/d;@"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5330552"/>
        <c:crosses val="autoZero"/>
        <c:auto val="1"/>
        <c:lblOffset val="100"/>
        <c:baseTimeUnit val="days"/>
        <c:majorUnit val="14"/>
        <c:majorTimeUnit val="days"/>
        <c:minorUnit val="7"/>
      </c:dateAx>
      <c:valAx>
        <c:axId val="533055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r>
                  <a:rPr lang="en-US" sz="1050">
                    <a:solidFill>
                      <a:sysClr val="windowText" lastClr="000000"/>
                    </a:solidFill>
                  </a:rPr>
                  <a:t>Total Al Concentration (mg/L)</a:t>
                </a:r>
              </a:p>
            </c:rich>
          </c:tx>
          <c:layout>
            <c:manualLayout>
              <c:xMode val="edge"/>
              <c:yMode val="edge"/>
              <c:x val="1.9658186957399557E-2"/>
              <c:y val="0.19751567512394283"/>
            </c:manualLayout>
          </c:layout>
          <c:overlay val="0"/>
          <c:spPr>
            <a:noFill/>
            <a:ln>
              <a:noFill/>
            </a:ln>
            <a:effectLst/>
          </c:spPr>
        </c:title>
        <c:numFmt formatCode="#,##0.0"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5330160"/>
        <c:crosses val="autoZero"/>
        <c:crossBetween val="between"/>
        <c:minorUnit val="0.5"/>
      </c:valAx>
      <c:valAx>
        <c:axId val="5330944"/>
        <c:scaling>
          <c:orientation val="minMax"/>
        </c:scaling>
        <c:delete val="1"/>
        <c:axPos val="r"/>
        <c:numFmt formatCode="0.00" sourceLinked="0"/>
        <c:majorTickMark val="out"/>
        <c:minorTickMark val="none"/>
        <c:tickLblPos val="nextTo"/>
        <c:crossAx val="5331336"/>
        <c:crosses val="max"/>
        <c:crossBetween val="between"/>
      </c:valAx>
      <c:catAx>
        <c:axId val="5331336"/>
        <c:scaling>
          <c:orientation val="minMax"/>
        </c:scaling>
        <c:delete val="1"/>
        <c:axPos val="b"/>
        <c:numFmt formatCode="m/d/yyyy" sourceLinked="1"/>
        <c:majorTickMark val="out"/>
        <c:minorTickMark val="none"/>
        <c:tickLblPos val="nextTo"/>
        <c:crossAx val="5330944"/>
        <c:crosses val="autoZero"/>
        <c:auto val="1"/>
        <c:lblAlgn val="ctr"/>
        <c:lblOffset val="100"/>
        <c:noMultiLvlLbl val="0"/>
      </c:catAx>
    </c:plotArea>
    <c:legend>
      <c:legendPos val="t"/>
      <c:layout>
        <c:manualLayout>
          <c:xMode val="edge"/>
          <c:yMode val="edge"/>
          <c:x val="0.28376620664352442"/>
          <c:y val="0.10689814814814814"/>
          <c:w val="0.42011277622555243"/>
          <c:h val="6.9876265466816662E-2"/>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b="1">
          <a:solidFill>
            <a:sysClr val="windowText" lastClr="000000"/>
          </a:solidFill>
        </a:defRPr>
      </a:pPr>
      <a:endParaRPr lang="en-US"/>
    </a:p>
  </c:txPr>
  <c:printSettings>
    <c:headerFooter/>
    <c:pageMargins b="0.75" l="0.7" r="0.7" t="0.75" header="0.3" footer="0.3"/>
    <c:pageSetup orientation="portrait"/>
  </c:printSettings>
  <c:userShapes r:id="rId1"/>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Durango!$A$1</c:f>
          <c:strCache>
            <c:ptCount val="1"/>
            <c:pt idx="0">
              <c:v>Animas at Durango RK 95</c:v>
            </c:pt>
          </c:strCache>
        </c:strRef>
      </c:tx>
      <c:layout>
        <c:manualLayout>
          <c:xMode val="edge"/>
          <c:yMode val="edge"/>
          <c:x val="0.32841457012995334"/>
          <c:y val="3.0888026714494917E-2"/>
        </c:manualLayout>
      </c:layout>
      <c:overlay val="0"/>
      <c:spPr>
        <a:noFill/>
        <a:ln>
          <a:noFill/>
        </a:ln>
        <a:effectLst/>
      </c:spPr>
      <c:txPr>
        <a:bodyPr rot="0" spcFirstLastPara="1" vertOverflow="ellipsis" vert="horz" wrap="square" anchor="ctr" anchorCtr="1"/>
        <a:lstStyle/>
        <a:p>
          <a:pPr>
            <a:defRPr sz="1300" b="1" i="0" u="none" strike="noStrike" kern="1200" spc="0" baseline="0">
              <a:solidFill>
                <a:sysClr val="windowText" lastClr="000000"/>
              </a:solidFill>
              <a:latin typeface="+mn-lt"/>
              <a:ea typeface="+mn-ea"/>
              <a:cs typeface="+mn-cs"/>
            </a:defRPr>
          </a:pPr>
          <a:endParaRPr lang="en-US"/>
        </a:p>
      </c:txPr>
    </c:title>
    <c:autoTitleDeleted val="0"/>
    <c:plotArea>
      <c:layout/>
      <c:scatterChart>
        <c:scatterStyle val="lineMarker"/>
        <c:varyColors val="0"/>
        <c:ser>
          <c:idx val="2"/>
          <c:order val="0"/>
          <c:tx>
            <c:strRef>
              <c:f>Durango!$C$5</c:f>
              <c:strCache>
                <c:ptCount val="1"/>
                <c:pt idx="0">
                  <c:v>Pre-event</c:v>
                </c:pt>
              </c:strCache>
            </c:strRef>
          </c:tx>
          <c:spPr>
            <a:ln w="25400" cap="rnd">
              <a:noFill/>
              <a:round/>
            </a:ln>
            <a:effectLst/>
          </c:spPr>
          <c:marker>
            <c:symbol val="triangle"/>
            <c:size val="8"/>
            <c:spPr>
              <a:solidFill>
                <a:schemeClr val="accent4">
                  <a:lumMod val="60000"/>
                  <a:lumOff val="40000"/>
                </a:schemeClr>
              </a:solidFill>
              <a:ln w="9525">
                <a:solidFill>
                  <a:schemeClr val="tx1">
                    <a:lumMod val="75000"/>
                    <a:lumOff val="25000"/>
                  </a:schemeClr>
                </a:solidFill>
              </a:ln>
              <a:effectLst/>
            </c:spPr>
          </c:marker>
          <c:xVal>
            <c:numRef>
              <c:f>Durango!$E$9:$E$25</c:f>
              <c:numCache>
                <c:formatCode>#,##0.00</c:formatCode>
                <c:ptCount val="17"/>
                <c:pt idx="0">
                  <c:v>0.16</c:v>
                </c:pt>
                <c:pt idx="1">
                  <c:v>0.122</c:v>
                </c:pt>
                <c:pt idx="2">
                  <c:v>0.123</c:v>
                </c:pt>
                <c:pt idx="3">
                  <c:v>0.11899999999999999</c:v>
                </c:pt>
                <c:pt idx="4">
                  <c:v>0.22700000000000001</c:v>
                </c:pt>
                <c:pt idx="5">
                  <c:v>1.349</c:v>
                </c:pt>
                <c:pt idx="6">
                  <c:v>5.53</c:v>
                </c:pt>
                <c:pt idx="7">
                  <c:v>9.2100000000000009</c:v>
                </c:pt>
                <c:pt idx="8">
                  <c:v>12.3</c:v>
                </c:pt>
                <c:pt idx="9">
                  <c:v>26.21</c:v>
                </c:pt>
                <c:pt idx="10">
                  <c:v>6.3730000000000002</c:v>
                </c:pt>
                <c:pt idx="11">
                  <c:v>2.3490000000000002</c:v>
                </c:pt>
                <c:pt idx="12">
                  <c:v>3</c:v>
                </c:pt>
                <c:pt idx="13">
                  <c:v>1.337</c:v>
                </c:pt>
                <c:pt idx="14">
                  <c:v>1.1850000000000001</c:v>
                </c:pt>
                <c:pt idx="15">
                  <c:v>0.86499999999999999</c:v>
                </c:pt>
                <c:pt idx="16">
                  <c:v>0.75700000000000001</c:v>
                </c:pt>
              </c:numCache>
            </c:numRef>
          </c:xVal>
          <c:yVal>
            <c:numRef>
              <c:f>Durango!$P$9:$P$25</c:f>
              <c:numCache>
                <c:formatCode>#,##0.000</c:formatCode>
                <c:ptCount val="17"/>
                <c:pt idx="0">
                  <c:v>3.5999999999999999E-3</c:v>
                </c:pt>
                <c:pt idx="1">
                  <c:v>1.49E-3</c:v>
                </c:pt>
                <c:pt idx="2">
                  <c:v>3.7000000000000002E-3</c:v>
                </c:pt>
                <c:pt idx="3">
                  <c:v>1.41E-3</c:v>
                </c:pt>
                <c:pt idx="4">
                  <c:v>1.01E-2</c:v>
                </c:pt>
                <c:pt idx="5">
                  <c:v>0.2301</c:v>
                </c:pt>
                <c:pt idx="6">
                  <c:v>0.47</c:v>
                </c:pt>
                <c:pt idx="7">
                  <c:v>2</c:v>
                </c:pt>
                <c:pt idx="8">
                  <c:v>2.62</c:v>
                </c:pt>
                <c:pt idx="9">
                  <c:v>1.84</c:v>
                </c:pt>
                <c:pt idx="10">
                  <c:v>0.60299999999999998</c:v>
                </c:pt>
                <c:pt idx="11">
                  <c:v>0.26880000000000004</c:v>
                </c:pt>
                <c:pt idx="12">
                  <c:v>0.192</c:v>
                </c:pt>
                <c:pt idx="13">
                  <c:v>0.1222</c:v>
                </c:pt>
                <c:pt idx="14">
                  <c:v>0.10290000000000001</c:v>
                </c:pt>
                <c:pt idx="15">
                  <c:v>6.6000000000000003E-2</c:v>
                </c:pt>
                <c:pt idx="16">
                  <c:v>5.5899999999999998E-2</c:v>
                </c:pt>
              </c:numCache>
            </c:numRef>
          </c:yVal>
          <c:smooth val="0"/>
          <c:extLst>
            <c:ext xmlns:c16="http://schemas.microsoft.com/office/drawing/2014/chart" uri="{C3380CC4-5D6E-409C-BE32-E72D297353CC}">
              <c16:uniqueId val="{00000000-094A-4C64-B264-36D33DBD43E0}"/>
            </c:ext>
          </c:extLst>
        </c:ser>
        <c:ser>
          <c:idx val="0"/>
          <c:order val="1"/>
          <c:tx>
            <c:strRef>
              <c:f>Durango!$C$22</c:f>
              <c:strCache>
                <c:ptCount val="1"/>
                <c:pt idx="0">
                  <c:v>GKM Plume</c:v>
                </c:pt>
              </c:strCache>
            </c:strRef>
          </c:tx>
          <c:spPr>
            <a:ln w="19050" cap="rnd">
              <a:noFill/>
              <a:round/>
            </a:ln>
            <a:effectLst/>
          </c:spPr>
          <c:marker>
            <c:symbol val="circle"/>
            <c:size val="7"/>
            <c:spPr>
              <a:solidFill>
                <a:schemeClr val="tx2">
                  <a:lumMod val="20000"/>
                  <a:lumOff val="80000"/>
                </a:schemeClr>
              </a:solidFill>
              <a:ln w="9525">
                <a:solidFill>
                  <a:schemeClr val="tx1">
                    <a:lumMod val="75000"/>
                    <a:lumOff val="25000"/>
                  </a:schemeClr>
                </a:solidFill>
              </a:ln>
              <a:effectLst/>
            </c:spPr>
          </c:marker>
          <c:xVal>
            <c:numRef>
              <c:f>Durango!$E$26:$E$100</c:f>
              <c:numCache>
                <c:formatCode>#,##0.00</c:formatCode>
                <c:ptCount val="75"/>
                <c:pt idx="0">
                  <c:v>0.93</c:v>
                </c:pt>
                <c:pt idx="1">
                  <c:v>0.6</c:v>
                </c:pt>
                <c:pt idx="2">
                  <c:v>0.80300000000000005</c:v>
                </c:pt>
                <c:pt idx="3">
                  <c:v>0.627</c:v>
                </c:pt>
                <c:pt idx="4">
                  <c:v>0.62</c:v>
                </c:pt>
                <c:pt idx="5">
                  <c:v>0.1</c:v>
                </c:pt>
                <c:pt idx="6">
                  <c:v>0.53800000000000003</c:v>
                </c:pt>
                <c:pt idx="7">
                  <c:v>0.59799999999999998</c:v>
                </c:pt>
                <c:pt idx="8">
                  <c:v>0.27</c:v>
                </c:pt>
                <c:pt idx="9">
                  <c:v>0.52600000000000002</c:v>
                </c:pt>
                <c:pt idx="10">
                  <c:v>0.60299999999999998</c:v>
                </c:pt>
                <c:pt idx="11">
                  <c:v>0.46899999999999997</c:v>
                </c:pt>
                <c:pt idx="12">
                  <c:v>9.7000000000000003E-2</c:v>
                </c:pt>
                <c:pt idx="13">
                  <c:v>0.11</c:v>
                </c:pt>
                <c:pt idx="14">
                  <c:v>0.36399999999999999</c:v>
                </c:pt>
                <c:pt idx="15">
                  <c:v>0.27100000000000002</c:v>
                </c:pt>
                <c:pt idx="16">
                  <c:v>0.09</c:v>
                </c:pt>
                <c:pt idx="17">
                  <c:v>0.23899999999999999</c:v>
                </c:pt>
                <c:pt idx="18">
                  <c:v>0.21099999999999999</c:v>
                </c:pt>
                <c:pt idx="19">
                  <c:v>0.13</c:v>
                </c:pt>
                <c:pt idx="20">
                  <c:v>0.13</c:v>
                </c:pt>
                <c:pt idx="21">
                  <c:v>0.13</c:v>
                </c:pt>
                <c:pt idx="22">
                  <c:v>0.27300000000000002</c:v>
                </c:pt>
                <c:pt idx="23">
                  <c:v>0.20399999999999999</c:v>
                </c:pt>
                <c:pt idx="24">
                  <c:v>0.32</c:v>
                </c:pt>
                <c:pt idx="25">
                  <c:v>0.32</c:v>
                </c:pt>
                <c:pt idx="26">
                  <c:v>0.49</c:v>
                </c:pt>
                <c:pt idx="27">
                  <c:v>0.31</c:v>
                </c:pt>
                <c:pt idx="28">
                  <c:v>0.53</c:v>
                </c:pt>
                <c:pt idx="29">
                  <c:v>0.15</c:v>
                </c:pt>
                <c:pt idx="30">
                  <c:v>0.24</c:v>
                </c:pt>
                <c:pt idx="31">
                  <c:v>0.2</c:v>
                </c:pt>
                <c:pt idx="32">
                  <c:v>0.18</c:v>
                </c:pt>
                <c:pt idx="33">
                  <c:v>8.7999999999999995E-2</c:v>
                </c:pt>
                <c:pt idx="34">
                  <c:v>7.3999999999999996E-2</c:v>
                </c:pt>
                <c:pt idx="35">
                  <c:v>9.5000000000000001E-2</c:v>
                </c:pt>
                <c:pt idx="36">
                  <c:v>5.6000000000000001E-2</c:v>
                </c:pt>
                <c:pt idx="37">
                  <c:v>7.2999999999999995E-2</c:v>
                </c:pt>
                <c:pt idx="38">
                  <c:v>0.05</c:v>
                </c:pt>
                <c:pt idx="39">
                  <c:v>5.1999999999999998E-2</c:v>
                </c:pt>
                <c:pt idx="40">
                  <c:v>5.8999999999999997E-2</c:v>
                </c:pt>
                <c:pt idx="41">
                  <c:v>0.12</c:v>
                </c:pt>
                <c:pt idx="42">
                  <c:v>7.0999999999999994E-2</c:v>
                </c:pt>
                <c:pt idx="43">
                  <c:v>8.2000000000000003E-2</c:v>
                </c:pt>
                <c:pt idx="44">
                  <c:v>4.5999999999999999E-2</c:v>
                </c:pt>
                <c:pt idx="45">
                  <c:v>5.6000000000000001E-2</c:v>
                </c:pt>
                <c:pt idx="46">
                  <c:v>6.0999999999999999E-2</c:v>
                </c:pt>
                <c:pt idx="47">
                  <c:v>5.1999999999999998E-2</c:v>
                </c:pt>
                <c:pt idx="48">
                  <c:v>4.2000000000000003E-2</c:v>
                </c:pt>
                <c:pt idx="49">
                  <c:v>5.6000000000000001E-2</c:v>
                </c:pt>
                <c:pt idx="50">
                  <c:v>5.7000000000000002E-2</c:v>
                </c:pt>
                <c:pt idx="51">
                  <c:v>7.1999999999999995E-2</c:v>
                </c:pt>
                <c:pt idx="52">
                  <c:v>5.8000000000000003E-2</c:v>
                </c:pt>
                <c:pt idx="53">
                  <c:v>7.4999999999999997E-2</c:v>
                </c:pt>
                <c:pt idx="54">
                  <c:v>0.08</c:v>
                </c:pt>
                <c:pt idx="55">
                  <c:v>6.5000000000000002E-2</c:v>
                </c:pt>
                <c:pt idx="56">
                  <c:v>8.7999999999999995E-2</c:v>
                </c:pt>
                <c:pt idx="57">
                  <c:v>7.3999999999999996E-2</c:v>
                </c:pt>
                <c:pt idx="58">
                  <c:v>0.1</c:v>
                </c:pt>
                <c:pt idx="59">
                  <c:v>0.11</c:v>
                </c:pt>
                <c:pt idx="60">
                  <c:v>4.7E-2</c:v>
                </c:pt>
                <c:pt idx="61">
                  <c:v>6.3E-2</c:v>
                </c:pt>
                <c:pt idx="62">
                  <c:v>6.0999999999999999E-2</c:v>
                </c:pt>
                <c:pt idx="63">
                  <c:v>0.06</c:v>
                </c:pt>
                <c:pt idx="64">
                  <c:v>0.06</c:v>
                </c:pt>
                <c:pt idx="65">
                  <c:v>8.3000000000000004E-2</c:v>
                </c:pt>
                <c:pt idx="66">
                  <c:v>9.1999999999999998E-2</c:v>
                </c:pt>
                <c:pt idx="67">
                  <c:v>4.4999999999999998E-2</c:v>
                </c:pt>
                <c:pt idx="68">
                  <c:v>5.3999999999999999E-2</c:v>
                </c:pt>
                <c:pt idx="69">
                  <c:v>0.11600000000000001</c:v>
                </c:pt>
                <c:pt idx="70">
                  <c:v>0.13600000000000001</c:v>
                </c:pt>
                <c:pt idx="71">
                  <c:v>0.108</c:v>
                </c:pt>
                <c:pt idx="72">
                  <c:v>0.3</c:v>
                </c:pt>
                <c:pt idx="73">
                  <c:v>0.27</c:v>
                </c:pt>
                <c:pt idx="74">
                  <c:v>0.24</c:v>
                </c:pt>
              </c:numCache>
            </c:numRef>
          </c:xVal>
          <c:yVal>
            <c:numRef>
              <c:f>Durango!$P$26:$P$100</c:f>
              <c:numCache>
                <c:formatCode>#,##0.000</c:formatCode>
                <c:ptCount val="75"/>
                <c:pt idx="0">
                  <c:v>4.7700000000000006E-2</c:v>
                </c:pt>
                <c:pt idx="1">
                  <c:v>4.2999999999999997E-2</c:v>
                </c:pt>
                <c:pt idx="2">
                  <c:v>3.7600000000000001E-2</c:v>
                </c:pt>
                <c:pt idx="3">
                  <c:v>3.9600000000000003E-2</c:v>
                </c:pt>
                <c:pt idx="4">
                  <c:v>4.3400000000000001E-2</c:v>
                </c:pt>
                <c:pt idx="5">
                  <c:v>3.5999999999999999E-3</c:v>
                </c:pt>
                <c:pt idx="6">
                  <c:v>3.3600000000000005E-2</c:v>
                </c:pt>
                <c:pt idx="7">
                  <c:v>2.9600000000000001E-2</c:v>
                </c:pt>
                <c:pt idx="8">
                  <c:v>1.0999999999999999E-2</c:v>
                </c:pt>
                <c:pt idx="9">
                  <c:v>2.0399999999999998E-2</c:v>
                </c:pt>
                <c:pt idx="10">
                  <c:v>2.23E-2</c:v>
                </c:pt>
                <c:pt idx="11">
                  <c:v>1.7500000000000002E-2</c:v>
                </c:pt>
                <c:pt idx="12">
                  <c:v>2.8999999999999998E-3</c:v>
                </c:pt>
                <c:pt idx="13">
                  <c:v>2.8999999999999998E-3</c:v>
                </c:pt>
                <c:pt idx="14">
                  <c:v>1.7500000000000002E-2</c:v>
                </c:pt>
                <c:pt idx="15">
                  <c:v>1.5599999999999999E-2</c:v>
                </c:pt>
                <c:pt idx="16">
                  <c:v>2.7000000000000001E-3</c:v>
                </c:pt>
                <c:pt idx="17">
                  <c:v>1.44E-2</c:v>
                </c:pt>
                <c:pt idx="18">
                  <c:v>1.2800000000000001E-2</c:v>
                </c:pt>
                <c:pt idx="19">
                  <c:v>3.5000000000000001E-3</c:v>
                </c:pt>
                <c:pt idx="20">
                  <c:v>3.5000000000000001E-3</c:v>
                </c:pt>
                <c:pt idx="21">
                  <c:v>3.3E-3</c:v>
                </c:pt>
                <c:pt idx="22">
                  <c:v>1.32E-2</c:v>
                </c:pt>
                <c:pt idx="23">
                  <c:v>1.0999999999999999E-2</c:v>
                </c:pt>
                <c:pt idx="24">
                  <c:v>1.0999999999999999E-2</c:v>
                </c:pt>
                <c:pt idx="25">
                  <c:v>1.0999999999999999E-2</c:v>
                </c:pt>
                <c:pt idx="26">
                  <c:v>6.0000000000000001E-3</c:v>
                </c:pt>
                <c:pt idx="27">
                  <c:v>6.1999999999999998E-3</c:v>
                </c:pt>
                <c:pt idx="28">
                  <c:v>1.6E-2</c:v>
                </c:pt>
                <c:pt idx="29">
                  <c:v>2.8999999999999998E-3</c:v>
                </c:pt>
                <c:pt idx="30">
                  <c:v>5.9000000000000007E-3</c:v>
                </c:pt>
                <c:pt idx="31">
                  <c:v>4.4000000000000003E-3</c:v>
                </c:pt>
                <c:pt idx="32">
                  <c:v>3.2000000000000002E-3</c:v>
                </c:pt>
                <c:pt idx="33">
                  <c:v>1.6999999999999999E-3</c:v>
                </c:pt>
                <c:pt idx="34">
                  <c:v>1.6000000000000001E-3</c:v>
                </c:pt>
                <c:pt idx="35">
                  <c:v>2.2000000000000001E-3</c:v>
                </c:pt>
                <c:pt idx="36">
                  <c:v>1.9E-3</c:v>
                </c:pt>
                <c:pt idx="37">
                  <c:v>2.8E-3</c:v>
                </c:pt>
                <c:pt idx="38">
                  <c:v>1.9E-3</c:v>
                </c:pt>
                <c:pt idx="39">
                  <c:v>2E-3</c:v>
                </c:pt>
                <c:pt idx="40">
                  <c:v>2.3E-3</c:v>
                </c:pt>
                <c:pt idx="41">
                  <c:v>4.0000000000000001E-3</c:v>
                </c:pt>
                <c:pt idx="42">
                  <c:v>2.3E-3</c:v>
                </c:pt>
                <c:pt idx="43">
                  <c:v>2.5999999999999999E-3</c:v>
                </c:pt>
                <c:pt idx="44">
                  <c:v>4.4999999999999997E-3</c:v>
                </c:pt>
                <c:pt idx="45">
                  <c:v>1.6999999999999999E-3</c:v>
                </c:pt>
                <c:pt idx="46">
                  <c:v>1.9E-3</c:v>
                </c:pt>
                <c:pt idx="47">
                  <c:v>3.5000000000000001E-3</c:v>
                </c:pt>
                <c:pt idx="48">
                  <c:v>3.8999999999999998E-3</c:v>
                </c:pt>
                <c:pt idx="49">
                  <c:v>1.1000000000000001E-3</c:v>
                </c:pt>
                <c:pt idx="50">
                  <c:v>1.1999999999999999E-3</c:v>
                </c:pt>
                <c:pt idx="51">
                  <c:v>1.5E-3</c:v>
                </c:pt>
                <c:pt idx="52">
                  <c:v>1.1999999999999999E-3</c:v>
                </c:pt>
                <c:pt idx="53">
                  <c:v>1.5E-3</c:v>
                </c:pt>
                <c:pt idx="54">
                  <c:v>1.6999999999999999E-3</c:v>
                </c:pt>
                <c:pt idx="55">
                  <c:v>8.5999999999999998E-4</c:v>
                </c:pt>
                <c:pt idx="56">
                  <c:v>1.6000000000000001E-3</c:v>
                </c:pt>
                <c:pt idx="57">
                  <c:v>1E-3</c:v>
                </c:pt>
                <c:pt idx="58">
                  <c:v>1.6000000000000001E-3</c:v>
                </c:pt>
                <c:pt idx="59">
                  <c:v>1.6000000000000001E-3</c:v>
                </c:pt>
                <c:pt idx="60">
                  <c:v>1E-3</c:v>
                </c:pt>
                <c:pt idx="61">
                  <c:v>1.6999999999999999E-3</c:v>
                </c:pt>
                <c:pt idx="62">
                  <c:v>1.1999999999999999E-3</c:v>
                </c:pt>
                <c:pt idx="63">
                  <c:v>1.4E-3</c:v>
                </c:pt>
                <c:pt idx="64">
                  <c:v>1.1000000000000001E-3</c:v>
                </c:pt>
                <c:pt idx="65">
                  <c:v>1.6999999999999999E-3</c:v>
                </c:pt>
                <c:pt idx="66">
                  <c:v>1.9E-3</c:v>
                </c:pt>
                <c:pt idx="67">
                  <c:v>8.8000000000000003E-4</c:v>
                </c:pt>
                <c:pt idx="68">
                  <c:v>1.5E-3</c:v>
                </c:pt>
                <c:pt idx="70">
                  <c:v>3.7000000000000002E-3</c:v>
                </c:pt>
                <c:pt idx="71">
                  <c:v>3.3E-3</c:v>
                </c:pt>
                <c:pt idx="72">
                  <c:v>2.1000000000000003E-3</c:v>
                </c:pt>
                <c:pt idx="73">
                  <c:v>1.6999999999999999E-3</c:v>
                </c:pt>
                <c:pt idx="74">
                  <c:v>1.6000000000000001E-3</c:v>
                </c:pt>
              </c:numCache>
            </c:numRef>
          </c:yVal>
          <c:smooth val="0"/>
          <c:extLst>
            <c:ext xmlns:c16="http://schemas.microsoft.com/office/drawing/2014/chart" uri="{C3380CC4-5D6E-409C-BE32-E72D297353CC}">
              <c16:uniqueId val="{00000001-094A-4C64-B264-36D33DBD43E0}"/>
            </c:ext>
          </c:extLst>
        </c:ser>
        <c:ser>
          <c:idx val="1"/>
          <c:order val="2"/>
          <c:tx>
            <c:strRef>
              <c:f>Durango!$C$110</c:f>
              <c:strCache>
                <c:ptCount val="1"/>
                <c:pt idx="0">
                  <c:v>2016 Snowmelt</c:v>
                </c:pt>
              </c:strCache>
            </c:strRef>
          </c:tx>
          <c:spPr>
            <a:ln w="25400" cap="rnd">
              <a:noFill/>
              <a:round/>
            </a:ln>
            <a:effectLst/>
          </c:spPr>
          <c:marker>
            <c:symbol val="square"/>
            <c:size val="6"/>
            <c:spPr>
              <a:solidFill>
                <a:schemeClr val="accent1">
                  <a:lumMod val="75000"/>
                </a:schemeClr>
              </a:solidFill>
              <a:ln w="9525">
                <a:solidFill>
                  <a:schemeClr val="tx2">
                    <a:lumMod val="50000"/>
                  </a:schemeClr>
                </a:solidFill>
              </a:ln>
              <a:effectLst/>
            </c:spPr>
          </c:marker>
          <c:xVal>
            <c:numRef>
              <c:f>Durango!$E$101:$E$112</c:f>
              <c:numCache>
                <c:formatCode>#,##0.00</c:formatCode>
                <c:ptCount val="12"/>
                <c:pt idx="0">
                  <c:v>0.36</c:v>
                </c:pt>
                <c:pt idx="1">
                  <c:v>0.41</c:v>
                </c:pt>
                <c:pt idx="2">
                  <c:v>1.7</c:v>
                </c:pt>
                <c:pt idx="3">
                  <c:v>0.53</c:v>
                </c:pt>
                <c:pt idx="4">
                  <c:v>2.2999999999999998</c:v>
                </c:pt>
                <c:pt idx="5">
                  <c:v>3.2</c:v>
                </c:pt>
                <c:pt idx="6">
                  <c:v>3.4</c:v>
                </c:pt>
                <c:pt idx="7">
                  <c:v>3</c:v>
                </c:pt>
                <c:pt idx="8">
                  <c:v>1</c:v>
                </c:pt>
                <c:pt idx="9">
                  <c:v>0.42</c:v>
                </c:pt>
                <c:pt idx="10">
                  <c:v>0.3</c:v>
                </c:pt>
                <c:pt idx="11">
                  <c:v>0.27</c:v>
                </c:pt>
              </c:numCache>
            </c:numRef>
          </c:xVal>
          <c:yVal>
            <c:numRef>
              <c:f>Durango!$P$101:$P$112</c:f>
              <c:numCache>
                <c:formatCode>#,##0.000</c:formatCode>
                <c:ptCount val="12"/>
                <c:pt idx="0">
                  <c:v>2.5999999999999999E-3</c:v>
                </c:pt>
                <c:pt idx="1">
                  <c:v>1.0999999999999999E-2</c:v>
                </c:pt>
                <c:pt idx="2">
                  <c:v>2.1000000000000001E-2</c:v>
                </c:pt>
                <c:pt idx="3">
                  <c:v>3.3E-3</c:v>
                </c:pt>
                <c:pt idx="4">
                  <c:v>2.1000000000000001E-2</c:v>
                </c:pt>
                <c:pt idx="5">
                  <c:v>5.2999999999999999E-2</c:v>
                </c:pt>
                <c:pt idx="6">
                  <c:v>0.14000000000000001</c:v>
                </c:pt>
                <c:pt idx="7">
                  <c:v>6.8000000000000005E-2</c:v>
                </c:pt>
                <c:pt idx="8">
                  <c:v>2.1999999999999999E-2</c:v>
                </c:pt>
                <c:pt idx="9">
                  <c:v>1.2E-2</c:v>
                </c:pt>
                <c:pt idx="10">
                  <c:v>8.0000000000000002E-3</c:v>
                </c:pt>
                <c:pt idx="11">
                  <c:v>6.3E-3</c:v>
                </c:pt>
              </c:numCache>
            </c:numRef>
          </c:yVal>
          <c:smooth val="0"/>
          <c:extLst>
            <c:ext xmlns:c16="http://schemas.microsoft.com/office/drawing/2014/chart" uri="{C3380CC4-5D6E-409C-BE32-E72D297353CC}">
              <c16:uniqueId val="{00000002-094A-4C64-B264-36D33DBD43E0}"/>
            </c:ext>
          </c:extLst>
        </c:ser>
        <c:dLbls>
          <c:showLegendKey val="0"/>
          <c:showVal val="0"/>
          <c:showCatName val="0"/>
          <c:showSerName val="0"/>
          <c:showPercent val="0"/>
          <c:showBubbleSize val="0"/>
        </c:dLbls>
        <c:axId val="793173544"/>
        <c:axId val="533268408"/>
      </c:scatterChart>
      <c:valAx>
        <c:axId val="793173544"/>
        <c:scaling>
          <c:logBase val="10"/>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r>
                  <a:rPr lang="en-US" sz="1300"/>
                  <a:t>Aluminum Concentration (mg/L)</a:t>
                </a:r>
              </a:p>
            </c:rich>
          </c:tx>
          <c:overlay val="0"/>
          <c:spPr>
            <a:noFill/>
            <a:ln>
              <a:noFill/>
            </a:ln>
            <a:effectLst/>
          </c:spPr>
          <c:txPr>
            <a:bodyPr rot="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endParaRPr lang="en-US"/>
            </a:p>
          </c:txPr>
        </c:title>
        <c:numFmt formatCode="#,##0.00" sourceLinked="0"/>
        <c:majorTickMark val="out"/>
        <c:minorTickMark val="out"/>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533268408"/>
        <c:crossesAt val="1.0000000000000002E-3"/>
        <c:crossBetween val="midCat"/>
      </c:valAx>
      <c:valAx>
        <c:axId val="533268408"/>
        <c:scaling>
          <c:logBase val="10"/>
          <c:orientation val="minMax"/>
          <c:min val="1.0000000000000002E-3"/>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r>
                  <a:rPr lang="en-US" sz="1300"/>
                  <a:t>Lead Concentation (mg/L)</a:t>
                </a:r>
              </a:p>
            </c:rich>
          </c:tx>
          <c:overlay val="0"/>
          <c:spPr>
            <a:noFill/>
            <a:ln>
              <a:noFill/>
            </a:ln>
            <a:effectLst/>
          </c:spPr>
          <c:txPr>
            <a:bodyPr rot="-540000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endParaRPr lang="en-US"/>
            </a:p>
          </c:txPr>
        </c:title>
        <c:numFmt formatCode="#,##0.000" sourceLinked="0"/>
        <c:majorTickMark val="out"/>
        <c:minorTickMark val="out"/>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793173544"/>
        <c:crossesAt val="1.0000000000000002E-2"/>
        <c:crossBetween val="midCat"/>
      </c:valAx>
      <c:spPr>
        <a:noFill/>
        <a:ln>
          <a:solidFill>
            <a:schemeClr val="tx1">
              <a:lumMod val="50000"/>
              <a:lumOff val="50000"/>
            </a:schemeClr>
          </a:solidFill>
        </a:ln>
        <a:effectLst/>
      </c:spPr>
    </c:plotArea>
    <c:legend>
      <c:legendPos val="t"/>
      <c:layout>
        <c:manualLayout>
          <c:xMode val="edge"/>
          <c:yMode val="edge"/>
          <c:x val="0.2085164842199603"/>
          <c:y val="0.11522963477813453"/>
          <c:w val="0.68052800716983552"/>
          <c:h val="0.10311027516297312"/>
        </c:manualLayout>
      </c:layout>
      <c:overlay val="0"/>
      <c:spPr>
        <a:noFill/>
        <a:ln>
          <a:noFill/>
        </a:ln>
        <a:effectLst/>
      </c:spPr>
      <c:txPr>
        <a:bodyPr rot="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200" b="1">
          <a:solidFill>
            <a:sysClr val="windowText" lastClr="000000"/>
          </a:solidFill>
        </a:defRPr>
      </a:pPr>
      <a:endParaRPr lang="en-US"/>
    </a:p>
  </c:tx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Durango!$A$1</c:f>
          <c:strCache>
            <c:ptCount val="1"/>
            <c:pt idx="0">
              <c:v>Animas at Durango RK 95</c:v>
            </c:pt>
          </c:strCache>
        </c:strRef>
      </c:tx>
      <c:layout>
        <c:manualLayout>
          <c:xMode val="edge"/>
          <c:yMode val="edge"/>
          <c:x val="0.29264221240637606"/>
          <c:y val="3.0888026714494917E-2"/>
        </c:manualLayout>
      </c:layout>
      <c:overlay val="0"/>
      <c:spPr>
        <a:noFill/>
        <a:ln>
          <a:noFill/>
        </a:ln>
        <a:effectLst/>
      </c:spPr>
      <c:txPr>
        <a:bodyPr rot="0" spcFirstLastPara="1" vertOverflow="ellipsis" vert="horz" wrap="square" anchor="ctr" anchorCtr="1"/>
        <a:lstStyle/>
        <a:p>
          <a:pPr>
            <a:defRPr sz="1300" b="1" i="0" u="none" strike="noStrike" kern="1200" spc="0" baseline="0">
              <a:solidFill>
                <a:sysClr val="windowText" lastClr="000000"/>
              </a:solidFill>
              <a:latin typeface="+mn-lt"/>
              <a:ea typeface="+mn-ea"/>
              <a:cs typeface="+mn-cs"/>
            </a:defRPr>
          </a:pPr>
          <a:endParaRPr lang="en-US"/>
        </a:p>
      </c:txPr>
    </c:title>
    <c:autoTitleDeleted val="0"/>
    <c:plotArea>
      <c:layout/>
      <c:scatterChart>
        <c:scatterStyle val="lineMarker"/>
        <c:varyColors val="0"/>
        <c:ser>
          <c:idx val="2"/>
          <c:order val="0"/>
          <c:tx>
            <c:strRef>
              <c:f>Durango!$C$13</c:f>
              <c:strCache>
                <c:ptCount val="1"/>
                <c:pt idx="0">
                  <c:v>GKM Plume</c:v>
                </c:pt>
              </c:strCache>
            </c:strRef>
          </c:tx>
          <c:spPr>
            <a:ln w="25400" cap="rnd">
              <a:noFill/>
              <a:round/>
            </a:ln>
            <a:effectLst/>
          </c:spPr>
          <c:marker>
            <c:symbol val="triangle"/>
            <c:size val="8"/>
            <c:spPr>
              <a:solidFill>
                <a:schemeClr val="accent4">
                  <a:lumMod val="60000"/>
                  <a:lumOff val="40000"/>
                </a:schemeClr>
              </a:solidFill>
              <a:ln w="9525">
                <a:solidFill>
                  <a:schemeClr val="tx1">
                    <a:lumMod val="75000"/>
                    <a:lumOff val="25000"/>
                  </a:schemeClr>
                </a:solidFill>
              </a:ln>
              <a:effectLst/>
            </c:spPr>
          </c:marker>
          <c:xVal>
            <c:numRef>
              <c:f>Durango!$E$8:$E$25</c:f>
              <c:numCache>
                <c:formatCode>#,##0.00</c:formatCode>
                <c:ptCount val="18"/>
                <c:pt idx="0">
                  <c:v>0.13900000000000001</c:v>
                </c:pt>
                <c:pt idx="1">
                  <c:v>0.16</c:v>
                </c:pt>
                <c:pt idx="2">
                  <c:v>0.122</c:v>
                </c:pt>
                <c:pt idx="3">
                  <c:v>0.123</c:v>
                </c:pt>
                <c:pt idx="4">
                  <c:v>0.11899999999999999</c:v>
                </c:pt>
                <c:pt idx="5">
                  <c:v>0.22700000000000001</c:v>
                </c:pt>
                <c:pt idx="6">
                  <c:v>1.349</c:v>
                </c:pt>
                <c:pt idx="7">
                  <c:v>5.53</c:v>
                </c:pt>
                <c:pt idx="8">
                  <c:v>9.2100000000000009</c:v>
                </c:pt>
                <c:pt idx="9">
                  <c:v>12.3</c:v>
                </c:pt>
                <c:pt idx="10">
                  <c:v>26.21</c:v>
                </c:pt>
                <c:pt idx="11">
                  <c:v>6.3730000000000002</c:v>
                </c:pt>
                <c:pt idx="12">
                  <c:v>2.3490000000000002</c:v>
                </c:pt>
                <c:pt idx="13">
                  <c:v>3</c:v>
                </c:pt>
                <c:pt idx="14">
                  <c:v>1.337</c:v>
                </c:pt>
                <c:pt idx="15">
                  <c:v>1.1850000000000001</c:v>
                </c:pt>
                <c:pt idx="16">
                  <c:v>0.86499999999999999</c:v>
                </c:pt>
                <c:pt idx="17">
                  <c:v>0.75700000000000001</c:v>
                </c:pt>
              </c:numCache>
            </c:numRef>
          </c:xVal>
          <c:yVal>
            <c:numRef>
              <c:f>Durango!$G$8:$G$25</c:f>
              <c:numCache>
                <c:formatCode>#,##0.0000</c:formatCode>
                <c:ptCount val="18"/>
                <c:pt idx="2">
                  <c:v>2.5000000000000001E-3</c:v>
                </c:pt>
                <c:pt idx="4">
                  <c:v>2.5000000000000001E-3</c:v>
                </c:pt>
                <c:pt idx="5">
                  <c:v>2.5000000000000001E-3</c:v>
                </c:pt>
                <c:pt idx="6">
                  <c:v>1.2E-2</c:v>
                </c:pt>
                <c:pt idx="7">
                  <c:v>1.47E-2</c:v>
                </c:pt>
                <c:pt idx="8">
                  <c:v>7.22E-2</c:v>
                </c:pt>
                <c:pt idx="9">
                  <c:v>8.7499999999999994E-2</c:v>
                </c:pt>
                <c:pt idx="10">
                  <c:v>0.11600000000000001</c:v>
                </c:pt>
                <c:pt idx="11">
                  <c:v>0.04</c:v>
                </c:pt>
                <c:pt idx="12">
                  <c:v>1.9E-2</c:v>
                </c:pt>
                <c:pt idx="13">
                  <c:v>1.26E-2</c:v>
                </c:pt>
                <c:pt idx="14">
                  <c:v>1.2E-2</c:v>
                </c:pt>
                <c:pt idx="15">
                  <c:v>1.2999999999999999E-2</c:v>
                </c:pt>
              </c:numCache>
            </c:numRef>
          </c:yVal>
          <c:smooth val="0"/>
          <c:extLst>
            <c:ext xmlns:c16="http://schemas.microsoft.com/office/drawing/2014/chart" uri="{C3380CC4-5D6E-409C-BE32-E72D297353CC}">
              <c16:uniqueId val="{00000000-D9C3-4625-8655-66748AA60B49}"/>
            </c:ext>
          </c:extLst>
        </c:ser>
        <c:ser>
          <c:idx val="0"/>
          <c:order val="1"/>
          <c:tx>
            <c:strRef>
              <c:f>Durango!$C$27</c:f>
              <c:strCache>
                <c:ptCount val="1"/>
                <c:pt idx="0">
                  <c:v>Post</c:v>
                </c:pt>
              </c:strCache>
            </c:strRef>
          </c:tx>
          <c:spPr>
            <a:ln w="25400" cap="rnd">
              <a:noFill/>
              <a:round/>
            </a:ln>
            <a:effectLst/>
          </c:spPr>
          <c:marker>
            <c:symbol val="circle"/>
            <c:size val="7"/>
            <c:spPr>
              <a:solidFill>
                <a:schemeClr val="tx2">
                  <a:lumMod val="20000"/>
                  <a:lumOff val="80000"/>
                </a:schemeClr>
              </a:solidFill>
              <a:ln w="9525">
                <a:solidFill>
                  <a:schemeClr val="tx1">
                    <a:lumMod val="75000"/>
                    <a:lumOff val="25000"/>
                  </a:schemeClr>
                </a:solidFill>
              </a:ln>
              <a:effectLst/>
            </c:spPr>
          </c:marker>
          <c:xVal>
            <c:numRef>
              <c:f>Durango!$E$26:$E$100</c:f>
              <c:numCache>
                <c:formatCode>#,##0.00</c:formatCode>
                <c:ptCount val="75"/>
                <c:pt idx="0">
                  <c:v>0.93</c:v>
                </c:pt>
                <c:pt idx="1">
                  <c:v>0.6</c:v>
                </c:pt>
                <c:pt idx="2">
                  <c:v>0.80300000000000005</c:v>
                </c:pt>
                <c:pt idx="3">
                  <c:v>0.627</c:v>
                </c:pt>
                <c:pt idx="4">
                  <c:v>0.62</c:v>
                </c:pt>
                <c:pt idx="5">
                  <c:v>0.1</c:v>
                </c:pt>
                <c:pt idx="6">
                  <c:v>0.53800000000000003</c:v>
                </c:pt>
                <c:pt idx="7">
                  <c:v>0.59799999999999998</c:v>
                </c:pt>
                <c:pt idx="8">
                  <c:v>0.27</c:v>
                </c:pt>
                <c:pt idx="9">
                  <c:v>0.52600000000000002</c:v>
                </c:pt>
                <c:pt idx="10">
                  <c:v>0.60299999999999998</c:v>
                </c:pt>
                <c:pt idx="11">
                  <c:v>0.46899999999999997</c:v>
                </c:pt>
                <c:pt idx="12">
                  <c:v>9.7000000000000003E-2</c:v>
                </c:pt>
                <c:pt idx="13">
                  <c:v>0.11</c:v>
                </c:pt>
                <c:pt idx="14">
                  <c:v>0.36399999999999999</c:v>
                </c:pt>
                <c:pt idx="15">
                  <c:v>0.27100000000000002</c:v>
                </c:pt>
                <c:pt idx="16">
                  <c:v>0.09</c:v>
                </c:pt>
                <c:pt idx="17">
                  <c:v>0.23899999999999999</c:v>
                </c:pt>
                <c:pt idx="18">
                  <c:v>0.21099999999999999</c:v>
                </c:pt>
                <c:pt idx="19">
                  <c:v>0.13</c:v>
                </c:pt>
                <c:pt idx="20">
                  <c:v>0.13</c:v>
                </c:pt>
                <c:pt idx="21">
                  <c:v>0.13</c:v>
                </c:pt>
                <c:pt idx="22">
                  <c:v>0.27300000000000002</c:v>
                </c:pt>
                <c:pt idx="23">
                  <c:v>0.20399999999999999</c:v>
                </c:pt>
                <c:pt idx="24">
                  <c:v>0.32</c:v>
                </c:pt>
                <c:pt idx="25">
                  <c:v>0.32</c:v>
                </c:pt>
                <c:pt idx="26">
                  <c:v>0.49</c:v>
                </c:pt>
                <c:pt idx="27">
                  <c:v>0.31</c:v>
                </c:pt>
                <c:pt idx="28">
                  <c:v>0.53</c:v>
                </c:pt>
                <c:pt idx="29">
                  <c:v>0.15</c:v>
                </c:pt>
                <c:pt idx="30">
                  <c:v>0.24</c:v>
                </c:pt>
                <c:pt idx="31">
                  <c:v>0.2</c:v>
                </c:pt>
                <c:pt idx="32">
                  <c:v>0.18</c:v>
                </c:pt>
                <c:pt idx="33">
                  <c:v>8.7999999999999995E-2</c:v>
                </c:pt>
                <c:pt idx="34">
                  <c:v>7.3999999999999996E-2</c:v>
                </c:pt>
                <c:pt idx="35">
                  <c:v>9.5000000000000001E-2</c:v>
                </c:pt>
                <c:pt idx="36">
                  <c:v>5.6000000000000001E-2</c:v>
                </c:pt>
                <c:pt idx="37">
                  <c:v>7.2999999999999995E-2</c:v>
                </c:pt>
                <c:pt idx="38">
                  <c:v>0.05</c:v>
                </c:pt>
                <c:pt idx="39">
                  <c:v>5.1999999999999998E-2</c:v>
                </c:pt>
                <c:pt idx="40">
                  <c:v>5.8999999999999997E-2</c:v>
                </c:pt>
                <c:pt idx="41">
                  <c:v>0.12</c:v>
                </c:pt>
                <c:pt idx="42">
                  <c:v>7.0999999999999994E-2</c:v>
                </c:pt>
                <c:pt idx="43">
                  <c:v>8.2000000000000003E-2</c:v>
                </c:pt>
                <c:pt idx="44">
                  <c:v>4.5999999999999999E-2</c:v>
                </c:pt>
                <c:pt idx="45">
                  <c:v>5.6000000000000001E-2</c:v>
                </c:pt>
                <c:pt idx="46">
                  <c:v>6.0999999999999999E-2</c:v>
                </c:pt>
                <c:pt idx="47">
                  <c:v>5.1999999999999998E-2</c:v>
                </c:pt>
                <c:pt idx="48">
                  <c:v>4.2000000000000003E-2</c:v>
                </c:pt>
                <c:pt idx="49">
                  <c:v>5.6000000000000001E-2</c:v>
                </c:pt>
                <c:pt idx="50">
                  <c:v>5.7000000000000002E-2</c:v>
                </c:pt>
                <c:pt idx="51">
                  <c:v>7.1999999999999995E-2</c:v>
                </c:pt>
                <c:pt idx="52">
                  <c:v>5.8000000000000003E-2</c:v>
                </c:pt>
                <c:pt idx="53">
                  <c:v>7.4999999999999997E-2</c:v>
                </c:pt>
                <c:pt idx="54">
                  <c:v>0.08</c:v>
                </c:pt>
                <c:pt idx="55">
                  <c:v>6.5000000000000002E-2</c:v>
                </c:pt>
                <c:pt idx="56">
                  <c:v>8.7999999999999995E-2</c:v>
                </c:pt>
                <c:pt idx="57">
                  <c:v>7.3999999999999996E-2</c:v>
                </c:pt>
                <c:pt idx="58">
                  <c:v>0.1</c:v>
                </c:pt>
                <c:pt idx="59">
                  <c:v>0.11</c:v>
                </c:pt>
                <c:pt idx="60">
                  <c:v>4.7E-2</c:v>
                </c:pt>
                <c:pt idx="61">
                  <c:v>6.3E-2</c:v>
                </c:pt>
                <c:pt idx="62">
                  <c:v>6.0999999999999999E-2</c:v>
                </c:pt>
                <c:pt idx="63">
                  <c:v>0.06</c:v>
                </c:pt>
                <c:pt idx="64">
                  <c:v>0.06</c:v>
                </c:pt>
                <c:pt idx="65">
                  <c:v>8.3000000000000004E-2</c:v>
                </c:pt>
                <c:pt idx="66">
                  <c:v>9.1999999999999998E-2</c:v>
                </c:pt>
                <c:pt idx="67">
                  <c:v>4.4999999999999998E-2</c:v>
                </c:pt>
                <c:pt idx="68">
                  <c:v>5.3999999999999999E-2</c:v>
                </c:pt>
                <c:pt idx="69">
                  <c:v>0.11600000000000001</c:v>
                </c:pt>
                <c:pt idx="70">
                  <c:v>0.13600000000000001</c:v>
                </c:pt>
                <c:pt idx="71">
                  <c:v>0.108</c:v>
                </c:pt>
                <c:pt idx="72">
                  <c:v>0.3</c:v>
                </c:pt>
                <c:pt idx="73">
                  <c:v>0.27</c:v>
                </c:pt>
                <c:pt idx="74">
                  <c:v>0.24</c:v>
                </c:pt>
              </c:numCache>
            </c:numRef>
          </c:xVal>
          <c:yVal>
            <c:numRef>
              <c:f>Durango!$G$26:$G$100</c:f>
              <c:numCache>
                <c:formatCode>#,##0.0000</c:formatCode>
                <c:ptCount val="75"/>
                <c:pt idx="2">
                  <c:v>2.5000000000000001E-3</c:v>
                </c:pt>
                <c:pt idx="5">
                  <c:v>3.6999999999999999E-4</c:v>
                </c:pt>
                <c:pt idx="8">
                  <c:v>6.4000000000000005E-4</c:v>
                </c:pt>
                <c:pt idx="9">
                  <c:v>2.5000000000000001E-3</c:v>
                </c:pt>
                <c:pt idx="10">
                  <c:v>2.5000000000000001E-3</c:v>
                </c:pt>
                <c:pt idx="11">
                  <c:v>2.5000000000000001E-3</c:v>
                </c:pt>
                <c:pt idx="12">
                  <c:v>3.6999999999999999E-4</c:v>
                </c:pt>
                <c:pt idx="13">
                  <c:v>3.6999999999999999E-4</c:v>
                </c:pt>
                <c:pt idx="16">
                  <c:v>3.6999999999999999E-4</c:v>
                </c:pt>
                <c:pt idx="19">
                  <c:v>5.2999999999999998E-4</c:v>
                </c:pt>
                <c:pt idx="20">
                  <c:v>3.5E-4</c:v>
                </c:pt>
                <c:pt idx="21">
                  <c:v>3.6000000000000002E-4</c:v>
                </c:pt>
                <c:pt idx="24">
                  <c:v>1.5E-3</c:v>
                </c:pt>
                <c:pt idx="25">
                  <c:v>1.5E-3</c:v>
                </c:pt>
                <c:pt idx="26">
                  <c:v>1.1000000000000001E-3</c:v>
                </c:pt>
                <c:pt idx="27">
                  <c:v>1.1999999999999999E-3</c:v>
                </c:pt>
                <c:pt idx="28">
                  <c:v>3.0000000000000001E-3</c:v>
                </c:pt>
                <c:pt idx="29">
                  <c:v>3.6999999999999999E-4</c:v>
                </c:pt>
                <c:pt idx="30">
                  <c:v>1.1999999999999999E-3</c:v>
                </c:pt>
                <c:pt idx="31">
                  <c:v>3.8000000000000002E-4</c:v>
                </c:pt>
                <c:pt idx="32">
                  <c:v>1.2999999999999999E-3</c:v>
                </c:pt>
                <c:pt idx="33">
                  <c:v>5.4000000000000001E-4</c:v>
                </c:pt>
                <c:pt idx="34">
                  <c:v>3.6999999999999999E-4</c:v>
                </c:pt>
                <c:pt idx="35">
                  <c:v>3.6999999999999999E-4</c:v>
                </c:pt>
                <c:pt idx="36">
                  <c:v>5.8999999999999992E-4</c:v>
                </c:pt>
                <c:pt idx="37">
                  <c:v>5.2000000000000006E-4</c:v>
                </c:pt>
                <c:pt idx="38">
                  <c:v>3.6999999999999999E-4</c:v>
                </c:pt>
                <c:pt idx="39">
                  <c:v>4.2999999999999999E-4</c:v>
                </c:pt>
                <c:pt idx="40">
                  <c:v>3.6999999999999999E-4</c:v>
                </c:pt>
                <c:pt idx="41">
                  <c:v>9.8999999999999999E-4</c:v>
                </c:pt>
                <c:pt idx="42">
                  <c:v>5.8E-4</c:v>
                </c:pt>
                <c:pt idx="43">
                  <c:v>6.4999999999999997E-4</c:v>
                </c:pt>
                <c:pt idx="45">
                  <c:v>1.1000000000000001E-3</c:v>
                </c:pt>
                <c:pt idx="46">
                  <c:v>1.4E-3</c:v>
                </c:pt>
                <c:pt idx="49">
                  <c:v>5.1000000000000004E-4</c:v>
                </c:pt>
                <c:pt idx="50">
                  <c:v>5.6000000000000006E-4</c:v>
                </c:pt>
                <c:pt idx="51">
                  <c:v>4.6000000000000001E-4</c:v>
                </c:pt>
                <c:pt idx="52">
                  <c:v>6.2E-4</c:v>
                </c:pt>
                <c:pt idx="53">
                  <c:v>4.6000000000000001E-4</c:v>
                </c:pt>
                <c:pt idx="54">
                  <c:v>3.6999999999999999E-4</c:v>
                </c:pt>
                <c:pt idx="55">
                  <c:v>3.8999999999999999E-4</c:v>
                </c:pt>
                <c:pt idx="56">
                  <c:v>6.3000000000000003E-4</c:v>
                </c:pt>
                <c:pt idx="57">
                  <c:v>5.4000000000000001E-4</c:v>
                </c:pt>
                <c:pt idx="58">
                  <c:v>3.6999999999999999E-4</c:v>
                </c:pt>
                <c:pt idx="59">
                  <c:v>8.1000000000000006E-4</c:v>
                </c:pt>
                <c:pt idx="60">
                  <c:v>4.0999999999999999E-4</c:v>
                </c:pt>
                <c:pt idx="61">
                  <c:v>5.9999999999999995E-4</c:v>
                </c:pt>
                <c:pt idx="62">
                  <c:v>8.4999999999999995E-4</c:v>
                </c:pt>
                <c:pt idx="63">
                  <c:v>6.7000000000000002E-4</c:v>
                </c:pt>
                <c:pt idx="64">
                  <c:v>4.0000000000000002E-4</c:v>
                </c:pt>
                <c:pt idx="65">
                  <c:v>4.8999999999999998E-4</c:v>
                </c:pt>
                <c:pt idx="66">
                  <c:v>6.2E-4</c:v>
                </c:pt>
                <c:pt idx="67">
                  <c:v>5.8999999999999992E-4</c:v>
                </c:pt>
                <c:pt idx="68">
                  <c:v>4.7999999999999996E-4</c:v>
                </c:pt>
                <c:pt idx="72">
                  <c:v>3.6999999999999999E-4</c:v>
                </c:pt>
                <c:pt idx="73">
                  <c:v>4.0999999999999999E-4</c:v>
                </c:pt>
                <c:pt idx="74">
                  <c:v>6.3000000000000003E-4</c:v>
                </c:pt>
              </c:numCache>
            </c:numRef>
          </c:yVal>
          <c:smooth val="0"/>
          <c:extLst>
            <c:ext xmlns:c16="http://schemas.microsoft.com/office/drawing/2014/chart" uri="{C3380CC4-5D6E-409C-BE32-E72D297353CC}">
              <c16:uniqueId val="{00000001-D9C3-4625-8655-66748AA60B49}"/>
            </c:ext>
          </c:extLst>
        </c:ser>
        <c:ser>
          <c:idx val="1"/>
          <c:order val="2"/>
          <c:tx>
            <c:strRef>
              <c:f>Durango!$C$102</c:f>
              <c:strCache>
                <c:ptCount val="1"/>
                <c:pt idx="0">
                  <c:v>2016 Snowmelt</c:v>
                </c:pt>
              </c:strCache>
            </c:strRef>
          </c:tx>
          <c:spPr>
            <a:ln w="25400" cap="rnd">
              <a:noFill/>
              <a:round/>
            </a:ln>
            <a:effectLst/>
          </c:spPr>
          <c:marker>
            <c:symbol val="square"/>
            <c:size val="6"/>
            <c:spPr>
              <a:solidFill>
                <a:schemeClr val="accent1">
                  <a:lumMod val="75000"/>
                </a:schemeClr>
              </a:solidFill>
              <a:ln w="9525">
                <a:solidFill>
                  <a:schemeClr val="tx2">
                    <a:lumMod val="50000"/>
                  </a:schemeClr>
                </a:solidFill>
              </a:ln>
              <a:effectLst/>
            </c:spPr>
          </c:marker>
          <c:xVal>
            <c:numRef>
              <c:f>Durango!$E$101:$E$112</c:f>
              <c:numCache>
                <c:formatCode>#,##0.00</c:formatCode>
                <c:ptCount val="12"/>
                <c:pt idx="0">
                  <c:v>0.36</c:v>
                </c:pt>
                <c:pt idx="1">
                  <c:v>0.41</c:v>
                </c:pt>
                <c:pt idx="2">
                  <c:v>1.7</c:v>
                </c:pt>
                <c:pt idx="3">
                  <c:v>0.53</c:v>
                </c:pt>
                <c:pt idx="4">
                  <c:v>2.2999999999999998</c:v>
                </c:pt>
                <c:pt idx="5">
                  <c:v>3.2</c:v>
                </c:pt>
                <c:pt idx="6">
                  <c:v>3.4</c:v>
                </c:pt>
                <c:pt idx="7">
                  <c:v>3</c:v>
                </c:pt>
                <c:pt idx="8">
                  <c:v>1</c:v>
                </c:pt>
                <c:pt idx="9">
                  <c:v>0.42</c:v>
                </c:pt>
                <c:pt idx="10">
                  <c:v>0.3</c:v>
                </c:pt>
                <c:pt idx="11">
                  <c:v>0.27</c:v>
                </c:pt>
              </c:numCache>
            </c:numRef>
          </c:xVal>
          <c:yVal>
            <c:numRef>
              <c:f>Durango!$G$101:$G$112</c:f>
              <c:numCache>
                <c:formatCode>#,##0.0000</c:formatCode>
                <c:ptCount val="12"/>
                <c:pt idx="0">
                  <c:v>5.6000000000000006E-4</c:v>
                </c:pt>
                <c:pt idx="1">
                  <c:v>1E-3</c:v>
                </c:pt>
                <c:pt idx="2">
                  <c:v>1.4E-3</c:v>
                </c:pt>
                <c:pt idx="3">
                  <c:v>8.7000000000000001E-4</c:v>
                </c:pt>
                <c:pt idx="4">
                  <c:v>1.8E-3</c:v>
                </c:pt>
                <c:pt idx="5">
                  <c:v>3.8999999999999998E-3</c:v>
                </c:pt>
                <c:pt idx="6">
                  <c:v>6.4999999999999997E-3</c:v>
                </c:pt>
                <c:pt idx="7">
                  <c:v>3.5999999999999999E-3</c:v>
                </c:pt>
                <c:pt idx="8">
                  <c:v>1.1999999999999999E-3</c:v>
                </c:pt>
                <c:pt idx="9">
                  <c:v>1.1000000000000001E-3</c:v>
                </c:pt>
                <c:pt idx="10">
                  <c:v>8.4999999999999995E-4</c:v>
                </c:pt>
                <c:pt idx="11">
                  <c:v>6.4000000000000005E-4</c:v>
                </c:pt>
              </c:numCache>
            </c:numRef>
          </c:yVal>
          <c:smooth val="0"/>
          <c:extLst>
            <c:ext xmlns:c16="http://schemas.microsoft.com/office/drawing/2014/chart" uri="{C3380CC4-5D6E-409C-BE32-E72D297353CC}">
              <c16:uniqueId val="{00000002-D9C3-4625-8655-66748AA60B49}"/>
            </c:ext>
          </c:extLst>
        </c:ser>
        <c:dLbls>
          <c:showLegendKey val="0"/>
          <c:showVal val="0"/>
          <c:showCatName val="0"/>
          <c:showSerName val="0"/>
          <c:showPercent val="0"/>
          <c:showBubbleSize val="0"/>
        </c:dLbls>
        <c:axId val="533269192"/>
        <c:axId val="533269584"/>
      </c:scatterChart>
      <c:valAx>
        <c:axId val="533269192"/>
        <c:scaling>
          <c:logBase val="10"/>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r>
                  <a:rPr lang="en-US" sz="1300"/>
                  <a:t>Aluminum Concentration (mg/L)</a:t>
                </a:r>
              </a:p>
            </c:rich>
          </c:tx>
          <c:overlay val="0"/>
          <c:spPr>
            <a:noFill/>
            <a:ln>
              <a:noFill/>
            </a:ln>
            <a:effectLst/>
          </c:spPr>
          <c:txPr>
            <a:bodyPr rot="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endParaRPr lang="en-US"/>
            </a:p>
          </c:txPr>
        </c:title>
        <c:numFmt formatCode="#,##0.00" sourceLinked="0"/>
        <c:majorTickMark val="out"/>
        <c:minorTickMark val="out"/>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533269584"/>
        <c:crossesAt val="1.0000000000000003E-4"/>
        <c:crossBetween val="midCat"/>
      </c:valAx>
      <c:valAx>
        <c:axId val="533269584"/>
        <c:scaling>
          <c:logBase val="10"/>
          <c:orientation val="minMax"/>
          <c:max val="0.1"/>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r>
                  <a:rPr lang="en-US" sz="1300"/>
                  <a:t>Arsenic Concentation (mg/L)</a:t>
                </a:r>
              </a:p>
            </c:rich>
          </c:tx>
          <c:layout>
            <c:manualLayout>
              <c:xMode val="edge"/>
              <c:yMode val="edge"/>
              <c:x val="3.5772357723577237E-2"/>
              <c:y val="0.23930816224888615"/>
            </c:manualLayout>
          </c:layout>
          <c:overlay val="0"/>
          <c:spPr>
            <a:noFill/>
            <a:ln>
              <a:noFill/>
            </a:ln>
            <a:effectLst/>
          </c:spPr>
          <c:txPr>
            <a:bodyPr rot="-540000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endParaRPr lang="en-US"/>
            </a:p>
          </c:txPr>
        </c:title>
        <c:numFmt formatCode="#,##0.0000" sourceLinked="0"/>
        <c:majorTickMark val="out"/>
        <c:minorTickMark val="out"/>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533269192"/>
        <c:crossesAt val="1.0000000000000002E-2"/>
        <c:crossBetween val="midCat"/>
      </c:valAx>
      <c:spPr>
        <a:noFill/>
        <a:ln>
          <a:solidFill>
            <a:schemeClr val="tx1">
              <a:lumMod val="50000"/>
              <a:lumOff val="50000"/>
            </a:schemeClr>
          </a:solidFill>
        </a:ln>
        <a:effectLst/>
      </c:spPr>
    </c:plotArea>
    <c:legend>
      <c:legendPos val="t"/>
      <c:layout>
        <c:manualLayout>
          <c:xMode val="edge"/>
          <c:yMode val="edge"/>
          <c:x val="0.2085164842199603"/>
          <c:y val="0.11522963477813453"/>
          <c:w val="0.68052800716983552"/>
          <c:h val="7.0368221490121646E-2"/>
        </c:manualLayout>
      </c:layout>
      <c:overlay val="0"/>
      <c:spPr>
        <a:noFill/>
        <a:ln>
          <a:noFill/>
        </a:ln>
        <a:effectLst/>
      </c:spPr>
      <c:txPr>
        <a:bodyPr rot="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200" b="1">
          <a:solidFill>
            <a:sysClr val="windowText" lastClr="000000"/>
          </a:solidFill>
        </a:defRPr>
      </a:pPr>
      <a:endParaRPr lang="en-US"/>
    </a:p>
  </c:tx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Durango!$A$1</c:f>
          <c:strCache>
            <c:ptCount val="1"/>
            <c:pt idx="0">
              <c:v>Animas at Durango RK 95</c:v>
            </c:pt>
          </c:strCache>
        </c:strRef>
      </c:tx>
      <c:layout>
        <c:manualLayout>
          <c:xMode val="edge"/>
          <c:yMode val="edge"/>
          <c:x val="0.29264221240637606"/>
          <c:y val="3.0888026714494917E-2"/>
        </c:manualLayout>
      </c:layout>
      <c:overlay val="0"/>
      <c:spPr>
        <a:noFill/>
        <a:ln>
          <a:noFill/>
        </a:ln>
        <a:effectLst/>
      </c:spPr>
      <c:txPr>
        <a:bodyPr rot="0" spcFirstLastPara="1" vertOverflow="ellipsis" vert="horz" wrap="square" anchor="ctr" anchorCtr="1"/>
        <a:lstStyle/>
        <a:p>
          <a:pPr>
            <a:defRPr sz="1300" b="1" i="0" u="none" strike="noStrike" kern="1200" spc="0" baseline="0">
              <a:solidFill>
                <a:sysClr val="windowText" lastClr="000000"/>
              </a:solidFill>
              <a:latin typeface="+mn-lt"/>
              <a:ea typeface="+mn-ea"/>
              <a:cs typeface="+mn-cs"/>
            </a:defRPr>
          </a:pPr>
          <a:endParaRPr lang="en-US"/>
        </a:p>
      </c:txPr>
    </c:title>
    <c:autoTitleDeleted val="0"/>
    <c:plotArea>
      <c:layout/>
      <c:scatterChart>
        <c:scatterStyle val="lineMarker"/>
        <c:varyColors val="0"/>
        <c:ser>
          <c:idx val="2"/>
          <c:order val="0"/>
          <c:tx>
            <c:strRef>
              <c:f>Durango!$C$17</c:f>
              <c:strCache>
                <c:ptCount val="1"/>
                <c:pt idx="0">
                  <c:v>GKM Plume</c:v>
                </c:pt>
              </c:strCache>
            </c:strRef>
          </c:tx>
          <c:spPr>
            <a:ln w="25400" cap="rnd">
              <a:noFill/>
              <a:round/>
            </a:ln>
            <a:effectLst/>
          </c:spPr>
          <c:marker>
            <c:symbol val="triangle"/>
            <c:size val="8"/>
            <c:spPr>
              <a:solidFill>
                <a:schemeClr val="accent4">
                  <a:lumMod val="60000"/>
                  <a:lumOff val="40000"/>
                </a:schemeClr>
              </a:solidFill>
              <a:ln w="9525">
                <a:solidFill>
                  <a:schemeClr val="tx1">
                    <a:lumMod val="75000"/>
                    <a:lumOff val="25000"/>
                  </a:schemeClr>
                </a:solidFill>
              </a:ln>
              <a:effectLst/>
            </c:spPr>
          </c:marker>
          <c:xVal>
            <c:numRef>
              <c:f>Durango!$E$13:$E$25</c:f>
              <c:numCache>
                <c:formatCode>#,##0.00</c:formatCode>
                <c:ptCount val="13"/>
                <c:pt idx="0">
                  <c:v>0.22700000000000001</c:v>
                </c:pt>
                <c:pt idx="1">
                  <c:v>1.349</c:v>
                </c:pt>
                <c:pt idx="2">
                  <c:v>5.53</c:v>
                </c:pt>
                <c:pt idx="3">
                  <c:v>9.2100000000000009</c:v>
                </c:pt>
                <c:pt idx="4">
                  <c:v>12.3</c:v>
                </c:pt>
                <c:pt idx="5">
                  <c:v>26.21</c:v>
                </c:pt>
                <c:pt idx="6">
                  <c:v>6.3730000000000002</c:v>
                </c:pt>
                <c:pt idx="7">
                  <c:v>2.3490000000000002</c:v>
                </c:pt>
                <c:pt idx="8">
                  <c:v>3</c:v>
                </c:pt>
                <c:pt idx="9">
                  <c:v>1.337</c:v>
                </c:pt>
                <c:pt idx="10">
                  <c:v>1.1850000000000001</c:v>
                </c:pt>
                <c:pt idx="11">
                  <c:v>0.86499999999999999</c:v>
                </c:pt>
                <c:pt idx="12">
                  <c:v>0.75700000000000001</c:v>
                </c:pt>
              </c:numCache>
            </c:numRef>
          </c:xVal>
          <c:yVal>
            <c:numRef>
              <c:f>Durango!$N$13:$N$25</c:f>
              <c:numCache>
                <c:formatCode>#,##0.000</c:formatCode>
                <c:ptCount val="13"/>
                <c:pt idx="0">
                  <c:v>3.65E-3</c:v>
                </c:pt>
                <c:pt idx="1">
                  <c:v>4.8799999999999996E-2</c:v>
                </c:pt>
                <c:pt idx="2">
                  <c:v>6.9500000000000006E-2</c:v>
                </c:pt>
                <c:pt idx="3">
                  <c:v>0.27800000000000002</c:v>
                </c:pt>
                <c:pt idx="4">
                  <c:v>0.39500000000000002</c:v>
                </c:pt>
                <c:pt idx="5">
                  <c:v>0.65200000000000002</c:v>
                </c:pt>
                <c:pt idx="6">
                  <c:v>0.19800000000000001</c:v>
                </c:pt>
                <c:pt idx="7">
                  <c:v>7.4999999999999997E-2</c:v>
                </c:pt>
                <c:pt idx="8">
                  <c:v>5.7000000000000002E-2</c:v>
                </c:pt>
                <c:pt idx="9">
                  <c:v>4.4499999999999998E-2</c:v>
                </c:pt>
                <c:pt idx="10">
                  <c:v>3.9299999999999995E-2</c:v>
                </c:pt>
                <c:pt idx="11">
                  <c:v>2.92E-2</c:v>
                </c:pt>
                <c:pt idx="12">
                  <c:v>2.63E-2</c:v>
                </c:pt>
              </c:numCache>
            </c:numRef>
          </c:yVal>
          <c:smooth val="0"/>
          <c:extLst>
            <c:ext xmlns:c16="http://schemas.microsoft.com/office/drawing/2014/chart" uri="{C3380CC4-5D6E-409C-BE32-E72D297353CC}">
              <c16:uniqueId val="{00000000-4072-4EB9-9796-EBCB360CE08A}"/>
            </c:ext>
          </c:extLst>
        </c:ser>
        <c:ser>
          <c:idx val="0"/>
          <c:order val="1"/>
          <c:tx>
            <c:strRef>
              <c:f>Durango!$C$38</c:f>
              <c:strCache>
                <c:ptCount val="1"/>
                <c:pt idx="0">
                  <c:v>Post</c:v>
                </c:pt>
              </c:strCache>
            </c:strRef>
          </c:tx>
          <c:spPr>
            <a:ln w="25400" cap="rnd">
              <a:noFill/>
              <a:round/>
            </a:ln>
            <a:effectLst/>
          </c:spPr>
          <c:marker>
            <c:symbol val="circle"/>
            <c:size val="7"/>
            <c:spPr>
              <a:solidFill>
                <a:schemeClr val="tx2">
                  <a:lumMod val="20000"/>
                  <a:lumOff val="80000"/>
                </a:schemeClr>
              </a:solidFill>
              <a:ln w="9525">
                <a:solidFill>
                  <a:schemeClr val="tx1">
                    <a:lumMod val="75000"/>
                    <a:lumOff val="25000"/>
                  </a:schemeClr>
                </a:solidFill>
              </a:ln>
              <a:effectLst/>
            </c:spPr>
          </c:marker>
          <c:xVal>
            <c:numRef>
              <c:f>Durango!$E$26:$E$100</c:f>
              <c:numCache>
                <c:formatCode>#,##0.00</c:formatCode>
                <c:ptCount val="75"/>
                <c:pt idx="0">
                  <c:v>0.93</c:v>
                </c:pt>
                <c:pt idx="1">
                  <c:v>0.6</c:v>
                </c:pt>
                <c:pt idx="2">
                  <c:v>0.80300000000000005</c:v>
                </c:pt>
                <c:pt idx="3">
                  <c:v>0.627</c:v>
                </c:pt>
                <c:pt idx="4">
                  <c:v>0.62</c:v>
                </c:pt>
                <c:pt idx="5">
                  <c:v>0.1</c:v>
                </c:pt>
                <c:pt idx="6">
                  <c:v>0.53800000000000003</c:v>
                </c:pt>
                <c:pt idx="7">
                  <c:v>0.59799999999999998</c:v>
                </c:pt>
                <c:pt idx="8">
                  <c:v>0.27</c:v>
                </c:pt>
                <c:pt idx="9">
                  <c:v>0.52600000000000002</c:v>
                </c:pt>
                <c:pt idx="10">
                  <c:v>0.60299999999999998</c:v>
                </c:pt>
                <c:pt idx="11">
                  <c:v>0.46899999999999997</c:v>
                </c:pt>
                <c:pt idx="12">
                  <c:v>9.7000000000000003E-2</c:v>
                </c:pt>
                <c:pt idx="13">
                  <c:v>0.11</c:v>
                </c:pt>
                <c:pt idx="14">
                  <c:v>0.36399999999999999</c:v>
                </c:pt>
                <c:pt idx="15">
                  <c:v>0.27100000000000002</c:v>
                </c:pt>
                <c:pt idx="16">
                  <c:v>0.09</c:v>
                </c:pt>
                <c:pt idx="17">
                  <c:v>0.23899999999999999</c:v>
                </c:pt>
                <c:pt idx="18">
                  <c:v>0.21099999999999999</c:v>
                </c:pt>
                <c:pt idx="19">
                  <c:v>0.13</c:v>
                </c:pt>
                <c:pt idx="20">
                  <c:v>0.13</c:v>
                </c:pt>
                <c:pt idx="21">
                  <c:v>0.13</c:v>
                </c:pt>
                <c:pt idx="22">
                  <c:v>0.27300000000000002</c:v>
                </c:pt>
                <c:pt idx="23">
                  <c:v>0.20399999999999999</c:v>
                </c:pt>
                <c:pt idx="24">
                  <c:v>0.32</c:v>
                </c:pt>
                <c:pt idx="25">
                  <c:v>0.32</c:v>
                </c:pt>
                <c:pt idx="26">
                  <c:v>0.49</c:v>
                </c:pt>
                <c:pt idx="27">
                  <c:v>0.31</c:v>
                </c:pt>
                <c:pt idx="28">
                  <c:v>0.53</c:v>
                </c:pt>
                <c:pt idx="29">
                  <c:v>0.15</c:v>
                </c:pt>
                <c:pt idx="30">
                  <c:v>0.24</c:v>
                </c:pt>
                <c:pt idx="31">
                  <c:v>0.2</c:v>
                </c:pt>
                <c:pt idx="32">
                  <c:v>0.18</c:v>
                </c:pt>
                <c:pt idx="33">
                  <c:v>8.7999999999999995E-2</c:v>
                </c:pt>
                <c:pt idx="34">
                  <c:v>7.3999999999999996E-2</c:v>
                </c:pt>
                <c:pt idx="35">
                  <c:v>9.5000000000000001E-2</c:v>
                </c:pt>
                <c:pt idx="36">
                  <c:v>5.6000000000000001E-2</c:v>
                </c:pt>
                <c:pt idx="37">
                  <c:v>7.2999999999999995E-2</c:v>
                </c:pt>
                <c:pt idx="38">
                  <c:v>0.05</c:v>
                </c:pt>
                <c:pt idx="39">
                  <c:v>5.1999999999999998E-2</c:v>
                </c:pt>
                <c:pt idx="40">
                  <c:v>5.8999999999999997E-2</c:v>
                </c:pt>
                <c:pt idx="41">
                  <c:v>0.12</c:v>
                </c:pt>
                <c:pt idx="42">
                  <c:v>7.0999999999999994E-2</c:v>
                </c:pt>
                <c:pt idx="43">
                  <c:v>8.2000000000000003E-2</c:v>
                </c:pt>
                <c:pt idx="44">
                  <c:v>4.5999999999999999E-2</c:v>
                </c:pt>
                <c:pt idx="45">
                  <c:v>5.6000000000000001E-2</c:v>
                </c:pt>
                <c:pt idx="46">
                  <c:v>6.0999999999999999E-2</c:v>
                </c:pt>
                <c:pt idx="47">
                  <c:v>5.1999999999999998E-2</c:v>
                </c:pt>
                <c:pt idx="48">
                  <c:v>4.2000000000000003E-2</c:v>
                </c:pt>
                <c:pt idx="49">
                  <c:v>5.6000000000000001E-2</c:v>
                </c:pt>
                <c:pt idx="50">
                  <c:v>5.7000000000000002E-2</c:v>
                </c:pt>
                <c:pt idx="51">
                  <c:v>7.1999999999999995E-2</c:v>
                </c:pt>
                <c:pt idx="52">
                  <c:v>5.8000000000000003E-2</c:v>
                </c:pt>
                <c:pt idx="53">
                  <c:v>7.4999999999999997E-2</c:v>
                </c:pt>
                <c:pt idx="54">
                  <c:v>0.08</c:v>
                </c:pt>
                <c:pt idx="55">
                  <c:v>6.5000000000000002E-2</c:v>
                </c:pt>
                <c:pt idx="56">
                  <c:v>8.7999999999999995E-2</c:v>
                </c:pt>
                <c:pt idx="57">
                  <c:v>7.3999999999999996E-2</c:v>
                </c:pt>
                <c:pt idx="58">
                  <c:v>0.1</c:v>
                </c:pt>
                <c:pt idx="59">
                  <c:v>0.11</c:v>
                </c:pt>
                <c:pt idx="60">
                  <c:v>4.7E-2</c:v>
                </c:pt>
                <c:pt idx="61">
                  <c:v>6.3E-2</c:v>
                </c:pt>
                <c:pt idx="62">
                  <c:v>6.0999999999999999E-2</c:v>
                </c:pt>
                <c:pt idx="63">
                  <c:v>0.06</c:v>
                </c:pt>
                <c:pt idx="64">
                  <c:v>0.06</c:v>
                </c:pt>
                <c:pt idx="65">
                  <c:v>8.3000000000000004E-2</c:v>
                </c:pt>
                <c:pt idx="66">
                  <c:v>9.1999999999999998E-2</c:v>
                </c:pt>
                <c:pt idx="67">
                  <c:v>4.4999999999999998E-2</c:v>
                </c:pt>
                <c:pt idx="68">
                  <c:v>5.3999999999999999E-2</c:v>
                </c:pt>
                <c:pt idx="69">
                  <c:v>0.11600000000000001</c:v>
                </c:pt>
                <c:pt idx="70">
                  <c:v>0.13600000000000001</c:v>
                </c:pt>
                <c:pt idx="71">
                  <c:v>0.108</c:v>
                </c:pt>
                <c:pt idx="72">
                  <c:v>0.3</c:v>
                </c:pt>
                <c:pt idx="73">
                  <c:v>0.27</c:v>
                </c:pt>
                <c:pt idx="74">
                  <c:v>0.24</c:v>
                </c:pt>
              </c:numCache>
            </c:numRef>
          </c:xVal>
          <c:yVal>
            <c:numRef>
              <c:f>Durango!$N$26:$N$100</c:f>
              <c:numCache>
                <c:formatCode>#,##0.000</c:formatCode>
                <c:ptCount val="75"/>
                <c:pt idx="0">
                  <c:v>3.2399999999999998E-2</c:v>
                </c:pt>
                <c:pt idx="1">
                  <c:v>2.12E-2</c:v>
                </c:pt>
                <c:pt idx="2">
                  <c:v>1.5800000000000002E-2</c:v>
                </c:pt>
                <c:pt idx="3">
                  <c:v>3.3500000000000002E-2</c:v>
                </c:pt>
                <c:pt idx="4">
                  <c:v>1.66E-2</c:v>
                </c:pt>
                <c:pt idx="5">
                  <c:v>3.3999999999999998E-3</c:v>
                </c:pt>
                <c:pt idx="6">
                  <c:v>1.6E-2</c:v>
                </c:pt>
                <c:pt idx="7">
                  <c:v>2.1700000000000001E-2</c:v>
                </c:pt>
                <c:pt idx="8">
                  <c:v>6.4000000000000003E-3</c:v>
                </c:pt>
                <c:pt idx="9">
                  <c:v>9.5399999999999999E-3</c:v>
                </c:pt>
                <c:pt idx="10">
                  <c:v>1.1699999999999999E-2</c:v>
                </c:pt>
                <c:pt idx="11">
                  <c:v>9.4199999999999996E-3</c:v>
                </c:pt>
                <c:pt idx="12">
                  <c:v>3.5999999999999999E-3</c:v>
                </c:pt>
                <c:pt idx="13">
                  <c:v>3.0999999999999999E-3</c:v>
                </c:pt>
                <c:pt idx="14">
                  <c:v>1.2999999999999999E-2</c:v>
                </c:pt>
                <c:pt idx="15">
                  <c:v>1.1900000000000001E-2</c:v>
                </c:pt>
                <c:pt idx="16">
                  <c:v>3.3999999999999998E-3</c:v>
                </c:pt>
                <c:pt idx="17">
                  <c:v>1.01E-2</c:v>
                </c:pt>
                <c:pt idx="18">
                  <c:v>9.6999999999999986E-3</c:v>
                </c:pt>
                <c:pt idx="19">
                  <c:v>3.8999999999999998E-3</c:v>
                </c:pt>
                <c:pt idx="20">
                  <c:v>3.8999999999999998E-3</c:v>
                </c:pt>
                <c:pt idx="21">
                  <c:v>3.8999999999999998E-3</c:v>
                </c:pt>
                <c:pt idx="22">
                  <c:v>9.4000000000000004E-3</c:v>
                </c:pt>
                <c:pt idx="23">
                  <c:v>8.6999999999999994E-3</c:v>
                </c:pt>
                <c:pt idx="24">
                  <c:v>1.95E-2</c:v>
                </c:pt>
                <c:pt idx="25">
                  <c:v>0.02</c:v>
                </c:pt>
                <c:pt idx="26">
                  <c:v>2.1999999999999999E-2</c:v>
                </c:pt>
                <c:pt idx="27">
                  <c:v>2.3E-2</c:v>
                </c:pt>
                <c:pt idx="28">
                  <c:v>0.02</c:v>
                </c:pt>
                <c:pt idx="29">
                  <c:v>4.0000000000000001E-3</c:v>
                </c:pt>
                <c:pt idx="30">
                  <c:v>1.9E-2</c:v>
                </c:pt>
                <c:pt idx="31">
                  <c:v>5.4000000000000003E-3</c:v>
                </c:pt>
                <c:pt idx="32">
                  <c:v>2.3E-2</c:v>
                </c:pt>
                <c:pt idx="33">
                  <c:v>3.8999999999999998E-3</c:v>
                </c:pt>
                <c:pt idx="34">
                  <c:v>2.5999999999999999E-3</c:v>
                </c:pt>
                <c:pt idx="35">
                  <c:v>3.2000000000000002E-3</c:v>
                </c:pt>
                <c:pt idx="36">
                  <c:v>3.0999999999999999E-3</c:v>
                </c:pt>
                <c:pt idx="37">
                  <c:v>2.7000000000000001E-3</c:v>
                </c:pt>
                <c:pt idx="38">
                  <c:v>2.2000000000000001E-3</c:v>
                </c:pt>
                <c:pt idx="39">
                  <c:v>2.2000000000000001E-3</c:v>
                </c:pt>
                <c:pt idx="40">
                  <c:v>2.3E-3</c:v>
                </c:pt>
                <c:pt idx="41">
                  <c:v>3.8999999999999998E-3</c:v>
                </c:pt>
                <c:pt idx="42">
                  <c:v>2.8E-3</c:v>
                </c:pt>
                <c:pt idx="43">
                  <c:v>3.3E-3</c:v>
                </c:pt>
                <c:pt idx="44">
                  <c:v>2.2000000000000001E-3</c:v>
                </c:pt>
                <c:pt idx="45">
                  <c:v>1.8E-3</c:v>
                </c:pt>
                <c:pt idx="46">
                  <c:v>1.9E-3</c:v>
                </c:pt>
                <c:pt idx="47">
                  <c:v>2.2000000000000001E-3</c:v>
                </c:pt>
                <c:pt idx="49">
                  <c:v>2.3999999999999998E-3</c:v>
                </c:pt>
                <c:pt idx="50">
                  <c:v>2.2000000000000001E-3</c:v>
                </c:pt>
                <c:pt idx="51">
                  <c:v>2.3999999999999998E-3</c:v>
                </c:pt>
                <c:pt idx="52">
                  <c:v>2.1000000000000003E-3</c:v>
                </c:pt>
                <c:pt idx="53">
                  <c:v>2.3E-3</c:v>
                </c:pt>
                <c:pt idx="54">
                  <c:v>2.3999999999999998E-3</c:v>
                </c:pt>
                <c:pt idx="55">
                  <c:v>1.9E-3</c:v>
                </c:pt>
                <c:pt idx="56">
                  <c:v>2.3999999999999998E-3</c:v>
                </c:pt>
                <c:pt idx="57">
                  <c:v>1.9E-3</c:v>
                </c:pt>
                <c:pt idx="58">
                  <c:v>2.2000000000000001E-3</c:v>
                </c:pt>
                <c:pt idx="59">
                  <c:v>2.3E-3</c:v>
                </c:pt>
                <c:pt idx="60">
                  <c:v>1.6999999999999999E-3</c:v>
                </c:pt>
                <c:pt idx="61">
                  <c:v>2E-3</c:v>
                </c:pt>
                <c:pt idx="62">
                  <c:v>2E-3</c:v>
                </c:pt>
                <c:pt idx="63">
                  <c:v>1.9E-3</c:v>
                </c:pt>
                <c:pt idx="64">
                  <c:v>1.6999999999999999E-3</c:v>
                </c:pt>
                <c:pt idx="65">
                  <c:v>1.9E-3</c:v>
                </c:pt>
                <c:pt idx="66">
                  <c:v>2.1000000000000003E-3</c:v>
                </c:pt>
                <c:pt idx="67">
                  <c:v>2E-3</c:v>
                </c:pt>
                <c:pt idx="68">
                  <c:v>2.3999999999999998E-3</c:v>
                </c:pt>
                <c:pt idx="72">
                  <c:v>4.4999999999999997E-3</c:v>
                </c:pt>
                <c:pt idx="73">
                  <c:v>4.0999999999999995E-3</c:v>
                </c:pt>
                <c:pt idx="74">
                  <c:v>3.8999999999999998E-3</c:v>
                </c:pt>
              </c:numCache>
            </c:numRef>
          </c:yVal>
          <c:smooth val="0"/>
          <c:extLst>
            <c:ext xmlns:c16="http://schemas.microsoft.com/office/drawing/2014/chart" uri="{C3380CC4-5D6E-409C-BE32-E72D297353CC}">
              <c16:uniqueId val="{00000001-4072-4EB9-9796-EBCB360CE08A}"/>
            </c:ext>
          </c:extLst>
        </c:ser>
        <c:ser>
          <c:idx val="1"/>
          <c:order val="2"/>
          <c:tx>
            <c:strRef>
              <c:f>Durango!$C$102</c:f>
              <c:strCache>
                <c:ptCount val="1"/>
                <c:pt idx="0">
                  <c:v>2016 Snowmelt</c:v>
                </c:pt>
              </c:strCache>
            </c:strRef>
          </c:tx>
          <c:spPr>
            <a:ln w="25400" cap="rnd">
              <a:noFill/>
              <a:round/>
            </a:ln>
            <a:effectLst/>
          </c:spPr>
          <c:marker>
            <c:symbol val="square"/>
            <c:size val="6"/>
            <c:spPr>
              <a:solidFill>
                <a:schemeClr val="accent1">
                  <a:lumMod val="75000"/>
                </a:schemeClr>
              </a:solidFill>
              <a:ln w="9525">
                <a:solidFill>
                  <a:schemeClr val="tx2">
                    <a:lumMod val="50000"/>
                  </a:schemeClr>
                </a:solidFill>
              </a:ln>
              <a:effectLst/>
            </c:spPr>
          </c:marker>
          <c:xVal>
            <c:numRef>
              <c:f>Durango!$E$101:$E$112</c:f>
              <c:numCache>
                <c:formatCode>#,##0.00</c:formatCode>
                <c:ptCount val="12"/>
                <c:pt idx="0">
                  <c:v>0.36</c:v>
                </c:pt>
                <c:pt idx="1">
                  <c:v>0.41</c:v>
                </c:pt>
                <c:pt idx="2">
                  <c:v>1.7</c:v>
                </c:pt>
                <c:pt idx="3">
                  <c:v>0.53</c:v>
                </c:pt>
                <c:pt idx="4">
                  <c:v>2.2999999999999998</c:v>
                </c:pt>
                <c:pt idx="5">
                  <c:v>3.2</c:v>
                </c:pt>
                <c:pt idx="6">
                  <c:v>3.4</c:v>
                </c:pt>
                <c:pt idx="7">
                  <c:v>3</c:v>
                </c:pt>
                <c:pt idx="8">
                  <c:v>1</c:v>
                </c:pt>
                <c:pt idx="9">
                  <c:v>0.42</c:v>
                </c:pt>
                <c:pt idx="10">
                  <c:v>0.3</c:v>
                </c:pt>
                <c:pt idx="11">
                  <c:v>0.27</c:v>
                </c:pt>
              </c:numCache>
            </c:numRef>
          </c:xVal>
          <c:yVal>
            <c:numRef>
              <c:f>Durango!$N$101:$N$112</c:f>
              <c:numCache>
                <c:formatCode>#,##0.000</c:formatCode>
                <c:ptCount val="12"/>
                <c:pt idx="0">
                  <c:v>3.8E-3</c:v>
                </c:pt>
                <c:pt idx="1">
                  <c:v>2.8000000000000001E-2</c:v>
                </c:pt>
                <c:pt idx="2">
                  <c:v>0.02</c:v>
                </c:pt>
                <c:pt idx="3">
                  <c:v>1.6E-2</c:v>
                </c:pt>
                <c:pt idx="4">
                  <c:v>2.9000000000000001E-2</c:v>
                </c:pt>
                <c:pt idx="5">
                  <c:v>4.2999999999999997E-2</c:v>
                </c:pt>
                <c:pt idx="6">
                  <c:v>5.2999999999999999E-2</c:v>
                </c:pt>
                <c:pt idx="7">
                  <c:v>2.7E-2</c:v>
                </c:pt>
                <c:pt idx="8">
                  <c:v>1.7000000000000001E-2</c:v>
                </c:pt>
                <c:pt idx="9">
                  <c:v>0.03</c:v>
                </c:pt>
                <c:pt idx="10">
                  <c:v>2.5000000000000001E-2</c:v>
                </c:pt>
                <c:pt idx="11">
                  <c:v>3.3000000000000002E-2</c:v>
                </c:pt>
              </c:numCache>
            </c:numRef>
          </c:yVal>
          <c:smooth val="0"/>
          <c:extLst>
            <c:ext xmlns:c16="http://schemas.microsoft.com/office/drawing/2014/chart" uri="{C3380CC4-5D6E-409C-BE32-E72D297353CC}">
              <c16:uniqueId val="{00000002-4072-4EB9-9796-EBCB360CE08A}"/>
            </c:ext>
          </c:extLst>
        </c:ser>
        <c:dLbls>
          <c:showLegendKey val="0"/>
          <c:showVal val="0"/>
          <c:showCatName val="0"/>
          <c:showSerName val="0"/>
          <c:showPercent val="0"/>
          <c:showBubbleSize val="0"/>
        </c:dLbls>
        <c:axId val="5318792"/>
        <c:axId val="5319184"/>
      </c:scatterChart>
      <c:valAx>
        <c:axId val="5318792"/>
        <c:scaling>
          <c:logBase val="10"/>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r>
                  <a:rPr lang="en-US" sz="1300"/>
                  <a:t>Aluminum Concentration (mg/L)</a:t>
                </a:r>
              </a:p>
            </c:rich>
          </c:tx>
          <c:overlay val="0"/>
          <c:spPr>
            <a:noFill/>
            <a:ln>
              <a:noFill/>
            </a:ln>
            <a:effectLst/>
          </c:spPr>
          <c:txPr>
            <a:bodyPr rot="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endParaRPr lang="en-US"/>
            </a:p>
          </c:txPr>
        </c:title>
        <c:numFmt formatCode="#,##0.00" sourceLinked="0"/>
        <c:majorTickMark val="out"/>
        <c:minorTickMark val="out"/>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5319184"/>
        <c:crossesAt val="1.0000000000000002E-3"/>
        <c:crossBetween val="midCat"/>
      </c:valAx>
      <c:valAx>
        <c:axId val="5319184"/>
        <c:scaling>
          <c:logBase val="10"/>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r>
                  <a:rPr lang="en-US" sz="1300"/>
                  <a:t>Copper Concentation (mg/L)</a:t>
                </a:r>
              </a:p>
            </c:rich>
          </c:tx>
          <c:layout>
            <c:manualLayout>
              <c:xMode val="edge"/>
              <c:yMode val="edge"/>
              <c:x val="3.5772357723577237E-2"/>
              <c:y val="0.23930816224888615"/>
            </c:manualLayout>
          </c:layout>
          <c:overlay val="0"/>
          <c:spPr>
            <a:noFill/>
            <a:ln>
              <a:noFill/>
            </a:ln>
            <a:effectLst/>
          </c:spPr>
          <c:txPr>
            <a:bodyPr rot="-540000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endParaRPr lang="en-US"/>
            </a:p>
          </c:txPr>
        </c:title>
        <c:numFmt formatCode="#,##0.000" sourceLinked="0"/>
        <c:majorTickMark val="out"/>
        <c:minorTickMark val="out"/>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5318792"/>
        <c:crossesAt val="1.0000000000000002E-2"/>
        <c:crossBetween val="midCat"/>
      </c:valAx>
      <c:spPr>
        <a:noFill/>
        <a:ln>
          <a:solidFill>
            <a:schemeClr val="tx1">
              <a:lumMod val="50000"/>
              <a:lumOff val="50000"/>
            </a:schemeClr>
          </a:solidFill>
        </a:ln>
        <a:effectLst/>
      </c:spPr>
    </c:plotArea>
    <c:legend>
      <c:legendPos val="t"/>
      <c:layout>
        <c:manualLayout>
          <c:xMode val="edge"/>
          <c:yMode val="edge"/>
          <c:x val="0.2085164842199603"/>
          <c:y val="0.11522963477813453"/>
          <c:w val="0.68052800716983552"/>
          <c:h val="7.0368221490121646E-2"/>
        </c:manualLayout>
      </c:layout>
      <c:overlay val="0"/>
      <c:spPr>
        <a:noFill/>
        <a:ln>
          <a:noFill/>
        </a:ln>
        <a:effectLst/>
      </c:spPr>
      <c:txPr>
        <a:bodyPr rot="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200" b="1">
          <a:solidFill>
            <a:sysClr val="windowText" lastClr="000000"/>
          </a:solidFill>
        </a:defRPr>
      </a:pPr>
      <a:endParaRPr lang="en-US"/>
    </a:p>
  </c:tx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Durango!$A$1</c:f>
          <c:strCache>
            <c:ptCount val="1"/>
            <c:pt idx="0">
              <c:v>Animas at Durango RK 95</c:v>
            </c:pt>
          </c:strCache>
        </c:strRef>
      </c:tx>
      <c:layout>
        <c:manualLayout>
          <c:xMode val="edge"/>
          <c:yMode val="edge"/>
          <c:x val="0.31540644004865248"/>
          <c:y val="3.7752032651049344E-2"/>
        </c:manualLayout>
      </c:layout>
      <c:overlay val="0"/>
      <c:spPr>
        <a:noFill/>
        <a:ln>
          <a:noFill/>
        </a:ln>
        <a:effectLst/>
      </c:spPr>
      <c:txPr>
        <a:bodyPr rot="0" spcFirstLastPara="1" vertOverflow="ellipsis" vert="horz" wrap="square" anchor="ctr" anchorCtr="1"/>
        <a:lstStyle/>
        <a:p>
          <a:pPr>
            <a:defRPr sz="1300" b="1" i="0" u="none" strike="noStrike" kern="1200" spc="0" baseline="0">
              <a:solidFill>
                <a:sysClr val="windowText" lastClr="000000"/>
              </a:solidFill>
              <a:latin typeface="+mn-lt"/>
              <a:ea typeface="+mn-ea"/>
              <a:cs typeface="+mn-cs"/>
            </a:defRPr>
          </a:pPr>
          <a:endParaRPr lang="en-US"/>
        </a:p>
      </c:txPr>
    </c:title>
    <c:autoTitleDeleted val="0"/>
    <c:plotArea>
      <c:layout/>
      <c:scatterChart>
        <c:scatterStyle val="lineMarker"/>
        <c:varyColors val="0"/>
        <c:ser>
          <c:idx val="2"/>
          <c:order val="0"/>
          <c:tx>
            <c:strRef>
              <c:f>Durango!$C$18</c:f>
              <c:strCache>
                <c:ptCount val="1"/>
                <c:pt idx="0">
                  <c:v>GKM Plume</c:v>
                </c:pt>
              </c:strCache>
            </c:strRef>
          </c:tx>
          <c:spPr>
            <a:ln w="25400" cap="rnd">
              <a:noFill/>
              <a:round/>
            </a:ln>
            <a:effectLst/>
          </c:spPr>
          <c:marker>
            <c:symbol val="triangle"/>
            <c:size val="8"/>
            <c:spPr>
              <a:solidFill>
                <a:schemeClr val="accent4">
                  <a:lumMod val="60000"/>
                  <a:lumOff val="40000"/>
                </a:schemeClr>
              </a:solidFill>
              <a:ln w="9525">
                <a:solidFill>
                  <a:schemeClr val="tx1">
                    <a:lumMod val="75000"/>
                    <a:lumOff val="25000"/>
                  </a:schemeClr>
                </a:solidFill>
              </a:ln>
              <a:effectLst/>
            </c:spPr>
          </c:marker>
          <c:xVal>
            <c:numRef>
              <c:f>Durango!$E$5:$E$17</c:f>
              <c:numCache>
                <c:formatCode>#,##0.00</c:formatCode>
                <c:ptCount val="13"/>
                <c:pt idx="0">
                  <c:v>0.17100000000000001</c:v>
                </c:pt>
                <c:pt idx="1">
                  <c:v>0.22</c:v>
                </c:pt>
                <c:pt idx="2">
                  <c:v>0.128</c:v>
                </c:pt>
                <c:pt idx="3">
                  <c:v>0.13900000000000001</c:v>
                </c:pt>
                <c:pt idx="4">
                  <c:v>0.16</c:v>
                </c:pt>
                <c:pt idx="5">
                  <c:v>0.122</c:v>
                </c:pt>
                <c:pt idx="6">
                  <c:v>0.123</c:v>
                </c:pt>
                <c:pt idx="7">
                  <c:v>0.11899999999999999</c:v>
                </c:pt>
                <c:pt idx="8">
                  <c:v>0.22700000000000001</c:v>
                </c:pt>
                <c:pt idx="9">
                  <c:v>1.349</c:v>
                </c:pt>
                <c:pt idx="10">
                  <c:v>5.53</c:v>
                </c:pt>
                <c:pt idx="11">
                  <c:v>9.2100000000000009</c:v>
                </c:pt>
                <c:pt idx="12">
                  <c:v>12.3</c:v>
                </c:pt>
              </c:numCache>
            </c:numRef>
          </c:xVal>
          <c:yVal>
            <c:numRef>
              <c:f>Durango!$AB$5:$AB$17</c:f>
              <c:numCache>
                <c:formatCode>#,##0.00</c:formatCode>
                <c:ptCount val="13"/>
                <c:pt idx="0">
                  <c:v>6.7699999999999996E-2</c:v>
                </c:pt>
                <c:pt idx="1">
                  <c:v>7.9799999999999996E-2</c:v>
                </c:pt>
                <c:pt idx="2">
                  <c:v>7.9000000000000001E-2</c:v>
                </c:pt>
                <c:pt idx="3">
                  <c:v>5.67E-2</c:v>
                </c:pt>
                <c:pt idx="4">
                  <c:v>4.5700000000000005E-2</c:v>
                </c:pt>
                <c:pt idx="5">
                  <c:v>5.8000000000000003E-2</c:v>
                </c:pt>
                <c:pt idx="6">
                  <c:v>5.28E-2</c:v>
                </c:pt>
                <c:pt idx="7">
                  <c:v>6.1200000000000004E-2</c:v>
                </c:pt>
                <c:pt idx="8">
                  <c:v>6.6799999999999998E-2</c:v>
                </c:pt>
                <c:pt idx="9">
                  <c:v>0.13469999999999999</c:v>
                </c:pt>
                <c:pt idx="10">
                  <c:v>0.24399999999999999</c:v>
                </c:pt>
                <c:pt idx="11">
                  <c:v>0.75</c:v>
                </c:pt>
                <c:pt idx="12">
                  <c:v>0.98</c:v>
                </c:pt>
              </c:numCache>
            </c:numRef>
          </c:yVal>
          <c:smooth val="0"/>
          <c:extLst>
            <c:ext xmlns:c16="http://schemas.microsoft.com/office/drawing/2014/chart" uri="{C3380CC4-5D6E-409C-BE32-E72D297353CC}">
              <c16:uniqueId val="{00000000-5E7A-4E26-B50D-2C817CC4E32F}"/>
            </c:ext>
          </c:extLst>
        </c:ser>
        <c:ser>
          <c:idx val="0"/>
          <c:order val="1"/>
          <c:tx>
            <c:strRef>
              <c:f>Durango!$C$44</c:f>
              <c:strCache>
                <c:ptCount val="1"/>
                <c:pt idx="0">
                  <c:v>Post</c:v>
                </c:pt>
              </c:strCache>
            </c:strRef>
          </c:tx>
          <c:spPr>
            <a:ln w="25400" cap="rnd">
              <a:noFill/>
              <a:round/>
            </a:ln>
            <a:effectLst/>
          </c:spPr>
          <c:marker>
            <c:symbol val="circle"/>
            <c:size val="7"/>
            <c:spPr>
              <a:solidFill>
                <a:schemeClr val="tx2">
                  <a:lumMod val="20000"/>
                  <a:lumOff val="80000"/>
                </a:schemeClr>
              </a:solidFill>
              <a:ln w="9525">
                <a:solidFill>
                  <a:schemeClr val="tx1">
                    <a:lumMod val="75000"/>
                    <a:lumOff val="25000"/>
                  </a:schemeClr>
                </a:solidFill>
              </a:ln>
              <a:effectLst/>
            </c:spPr>
          </c:marker>
          <c:xVal>
            <c:numRef>
              <c:f>Durango!$E$26:$E$100</c:f>
              <c:numCache>
                <c:formatCode>#,##0.00</c:formatCode>
                <c:ptCount val="75"/>
                <c:pt idx="0">
                  <c:v>0.93</c:v>
                </c:pt>
                <c:pt idx="1">
                  <c:v>0.6</c:v>
                </c:pt>
                <c:pt idx="2">
                  <c:v>0.80300000000000005</c:v>
                </c:pt>
                <c:pt idx="3">
                  <c:v>0.627</c:v>
                </c:pt>
                <c:pt idx="4">
                  <c:v>0.62</c:v>
                </c:pt>
                <c:pt idx="5">
                  <c:v>0.1</c:v>
                </c:pt>
                <c:pt idx="6">
                  <c:v>0.53800000000000003</c:v>
                </c:pt>
                <c:pt idx="7">
                  <c:v>0.59799999999999998</c:v>
                </c:pt>
                <c:pt idx="8">
                  <c:v>0.27</c:v>
                </c:pt>
                <c:pt idx="9">
                  <c:v>0.52600000000000002</c:v>
                </c:pt>
                <c:pt idx="10">
                  <c:v>0.60299999999999998</c:v>
                </c:pt>
                <c:pt idx="11">
                  <c:v>0.46899999999999997</c:v>
                </c:pt>
                <c:pt idx="12">
                  <c:v>9.7000000000000003E-2</c:v>
                </c:pt>
                <c:pt idx="13">
                  <c:v>0.11</c:v>
                </c:pt>
                <c:pt idx="14">
                  <c:v>0.36399999999999999</c:v>
                </c:pt>
                <c:pt idx="15">
                  <c:v>0.27100000000000002</c:v>
                </c:pt>
                <c:pt idx="16">
                  <c:v>0.09</c:v>
                </c:pt>
                <c:pt idx="17">
                  <c:v>0.23899999999999999</c:v>
                </c:pt>
                <c:pt idx="18">
                  <c:v>0.21099999999999999</c:v>
                </c:pt>
                <c:pt idx="19">
                  <c:v>0.13</c:v>
                </c:pt>
                <c:pt idx="20">
                  <c:v>0.13</c:v>
                </c:pt>
                <c:pt idx="21">
                  <c:v>0.13</c:v>
                </c:pt>
                <c:pt idx="22">
                  <c:v>0.27300000000000002</c:v>
                </c:pt>
                <c:pt idx="23">
                  <c:v>0.20399999999999999</c:v>
                </c:pt>
                <c:pt idx="24">
                  <c:v>0.32</c:v>
                </c:pt>
                <c:pt idx="25">
                  <c:v>0.32</c:v>
                </c:pt>
                <c:pt idx="26">
                  <c:v>0.49</c:v>
                </c:pt>
                <c:pt idx="27">
                  <c:v>0.31</c:v>
                </c:pt>
                <c:pt idx="28">
                  <c:v>0.53</c:v>
                </c:pt>
                <c:pt idx="29">
                  <c:v>0.15</c:v>
                </c:pt>
                <c:pt idx="30">
                  <c:v>0.24</c:v>
                </c:pt>
                <c:pt idx="31">
                  <c:v>0.2</c:v>
                </c:pt>
                <c:pt idx="32">
                  <c:v>0.18</c:v>
                </c:pt>
                <c:pt idx="33">
                  <c:v>8.7999999999999995E-2</c:v>
                </c:pt>
                <c:pt idx="34">
                  <c:v>7.3999999999999996E-2</c:v>
                </c:pt>
                <c:pt idx="35">
                  <c:v>9.5000000000000001E-2</c:v>
                </c:pt>
                <c:pt idx="36">
                  <c:v>5.6000000000000001E-2</c:v>
                </c:pt>
                <c:pt idx="37">
                  <c:v>7.2999999999999995E-2</c:v>
                </c:pt>
                <c:pt idx="38">
                  <c:v>0.05</c:v>
                </c:pt>
                <c:pt idx="39">
                  <c:v>5.1999999999999998E-2</c:v>
                </c:pt>
                <c:pt idx="40">
                  <c:v>5.8999999999999997E-2</c:v>
                </c:pt>
                <c:pt idx="41">
                  <c:v>0.12</c:v>
                </c:pt>
                <c:pt idx="42">
                  <c:v>7.0999999999999994E-2</c:v>
                </c:pt>
                <c:pt idx="43">
                  <c:v>8.2000000000000003E-2</c:v>
                </c:pt>
                <c:pt idx="44">
                  <c:v>4.5999999999999999E-2</c:v>
                </c:pt>
                <c:pt idx="45">
                  <c:v>5.6000000000000001E-2</c:v>
                </c:pt>
                <c:pt idx="46">
                  <c:v>6.0999999999999999E-2</c:v>
                </c:pt>
                <c:pt idx="47">
                  <c:v>5.1999999999999998E-2</c:v>
                </c:pt>
                <c:pt idx="48">
                  <c:v>4.2000000000000003E-2</c:v>
                </c:pt>
                <c:pt idx="49">
                  <c:v>5.6000000000000001E-2</c:v>
                </c:pt>
                <c:pt idx="50">
                  <c:v>5.7000000000000002E-2</c:v>
                </c:pt>
                <c:pt idx="51">
                  <c:v>7.1999999999999995E-2</c:v>
                </c:pt>
                <c:pt idx="52">
                  <c:v>5.8000000000000003E-2</c:v>
                </c:pt>
                <c:pt idx="53">
                  <c:v>7.4999999999999997E-2</c:v>
                </c:pt>
                <c:pt idx="54">
                  <c:v>0.08</c:v>
                </c:pt>
                <c:pt idx="55">
                  <c:v>6.5000000000000002E-2</c:v>
                </c:pt>
                <c:pt idx="56">
                  <c:v>8.7999999999999995E-2</c:v>
                </c:pt>
                <c:pt idx="57">
                  <c:v>7.3999999999999996E-2</c:v>
                </c:pt>
                <c:pt idx="58">
                  <c:v>0.1</c:v>
                </c:pt>
                <c:pt idx="59">
                  <c:v>0.11</c:v>
                </c:pt>
                <c:pt idx="60">
                  <c:v>4.7E-2</c:v>
                </c:pt>
                <c:pt idx="61">
                  <c:v>6.3E-2</c:v>
                </c:pt>
                <c:pt idx="62">
                  <c:v>6.0999999999999999E-2</c:v>
                </c:pt>
                <c:pt idx="63">
                  <c:v>0.06</c:v>
                </c:pt>
                <c:pt idx="64">
                  <c:v>0.06</c:v>
                </c:pt>
                <c:pt idx="65">
                  <c:v>8.3000000000000004E-2</c:v>
                </c:pt>
                <c:pt idx="66">
                  <c:v>9.1999999999999998E-2</c:v>
                </c:pt>
                <c:pt idx="67">
                  <c:v>4.4999999999999998E-2</c:v>
                </c:pt>
                <c:pt idx="68">
                  <c:v>5.3999999999999999E-2</c:v>
                </c:pt>
                <c:pt idx="69">
                  <c:v>0.11600000000000001</c:v>
                </c:pt>
                <c:pt idx="70">
                  <c:v>0.13600000000000001</c:v>
                </c:pt>
                <c:pt idx="71">
                  <c:v>0.108</c:v>
                </c:pt>
                <c:pt idx="72">
                  <c:v>0.3</c:v>
                </c:pt>
                <c:pt idx="73">
                  <c:v>0.27</c:v>
                </c:pt>
                <c:pt idx="74">
                  <c:v>0.24</c:v>
                </c:pt>
              </c:numCache>
            </c:numRef>
          </c:xVal>
          <c:yVal>
            <c:numRef>
              <c:f>Durango!$AB$26:$AB$100</c:f>
              <c:numCache>
                <c:formatCode>#,##0.00</c:formatCode>
                <c:ptCount val="75"/>
                <c:pt idx="0">
                  <c:v>0.1191</c:v>
                </c:pt>
                <c:pt idx="1">
                  <c:v>0.1022</c:v>
                </c:pt>
                <c:pt idx="2">
                  <c:v>0.124</c:v>
                </c:pt>
                <c:pt idx="3">
                  <c:v>0.1134</c:v>
                </c:pt>
                <c:pt idx="4">
                  <c:v>0.1108</c:v>
                </c:pt>
                <c:pt idx="5">
                  <c:v>2.5000000000000001E-2</c:v>
                </c:pt>
                <c:pt idx="6">
                  <c:v>0.11309999999999999</c:v>
                </c:pt>
                <c:pt idx="7">
                  <c:v>9.8799999999999999E-2</c:v>
                </c:pt>
                <c:pt idx="8">
                  <c:v>4.8000000000000001E-2</c:v>
                </c:pt>
                <c:pt idx="9">
                  <c:v>7.8200000000000006E-2</c:v>
                </c:pt>
                <c:pt idx="10">
                  <c:v>9.9900000000000003E-2</c:v>
                </c:pt>
                <c:pt idx="11">
                  <c:v>8.929999999999999E-2</c:v>
                </c:pt>
                <c:pt idx="12">
                  <c:v>2.4E-2</c:v>
                </c:pt>
                <c:pt idx="13">
                  <c:v>3.5000000000000003E-2</c:v>
                </c:pt>
                <c:pt idx="14">
                  <c:v>7.8299999999999995E-2</c:v>
                </c:pt>
                <c:pt idx="15">
                  <c:v>7.2900000000000006E-2</c:v>
                </c:pt>
                <c:pt idx="16">
                  <c:v>0.03</c:v>
                </c:pt>
                <c:pt idx="17">
                  <c:v>7.8E-2</c:v>
                </c:pt>
                <c:pt idx="18">
                  <c:v>7.0800000000000002E-2</c:v>
                </c:pt>
                <c:pt idx="19">
                  <c:v>0.19</c:v>
                </c:pt>
                <c:pt idx="20">
                  <c:v>0.19</c:v>
                </c:pt>
                <c:pt idx="21">
                  <c:v>4.7E-2</c:v>
                </c:pt>
                <c:pt idx="22">
                  <c:v>7.51E-2</c:v>
                </c:pt>
                <c:pt idx="23">
                  <c:v>7.1999999999999995E-2</c:v>
                </c:pt>
                <c:pt idx="24">
                  <c:v>5.6000000000000001E-2</c:v>
                </c:pt>
                <c:pt idx="25">
                  <c:v>5.6000000000000001E-2</c:v>
                </c:pt>
                <c:pt idx="26">
                  <c:v>6.2E-2</c:v>
                </c:pt>
                <c:pt idx="27">
                  <c:v>8.6999999999999994E-2</c:v>
                </c:pt>
                <c:pt idx="28">
                  <c:v>6.4000000000000001E-2</c:v>
                </c:pt>
                <c:pt idx="29">
                  <c:v>4.2999999999999997E-2</c:v>
                </c:pt>
                <c:pt idx="30">
                  <c:v>6.4000000000000001E-2</c:v>
                </c:pt>
                <c:pt idx="31">
                  <c:v>7.2999999999999995E-2</c:v>
                </c:pt>
                <c:pt idx="32">
                  <c:v>5.6000000000000001E-2</c:v>
                </c:pt>
                <c:pt idx="33">
                  <c:v>5.2999999999999999E-2</c:v>
                </c:pt>
                <c:pt idx="34">
                  <c:v>4.2000000000000003E-2</c:v>
                </c:pt>
                <c:pt idx="35">
                  <c:v>5.7000000000000002E-2</c:v>
                </c:pt>
                <c:pt idx="36">
                  <c:v>3.9E-2</c:v>
                </c:pt>
                <c:pt idx="37">
                  <c:v>5.5E-2</c:v>
                </c:pt>
                <c:pt idx="38">
                  <c:v>4.2999999999999997E-2</c:v>
                </c:pt>
                <c:pt idx="39">
                  <c:v>4.1000000000000002E-2</c:v>
                </c:pt>
                <c:pt idx="40">
                  <c:v>5.5E-2</c:v>
                </c:pt>
                <c:pt idx="41">
                  <c:v>4.5999999999999999E-2</c:v>
                </c:pt>
                <c:pt idx="42">
                  <c:v>4.1000000000000002E-2</c:v>
                </c:pt>
                <c:pt idx="43">
                  <c:v>5.3999999999999999E-2</c:v>
                </c:pt>
                <c:pt idx="44">
                  <c:v>3.8399999999999997E-2</c:v>
                </c:pt>
                <c:pt idx="45">
                  <c:v>3.5999999999999997E-2</c:v>
                </c:pt>
                <c:pt idx="46">
                  <c:v>4.8000000000000001E-2</c:v>
                </c:pt>
                <c:pt idx="47">
                  <c:v>4.7100000000000003E-2</c:v>
                </c:pt>
                <c:pt idx="48">
                  <c:v>3.3799999999999997E-2</c:v>
                </c:pt>
                <c:pt idx="49">
                  <c:v>0.04</c:v>
                </c:pt>
                <c:pt idx="50">
                  <c:v>4.1000000000000002E-2</c:v>
                </c:pt>
                <c:pt idx="51">
                  <c:v>5.3999999999999999E-2</c:v>
                </c:pt>
                <c:pt idx="52">
                  <c:v>4.4999999999999998E-2</c:v>
                </c:pt>
                <c:pt idx="53">
                  <c:v>5.8000000000000003E-2</c:v>
                </c:pt>
                <c:pt idx="54">
                  <c:v>6.0999999999999999E-2</c:v>
                </c:pt>
                <c:pt idx="55">
                  <c:v>3.6999999999999998E-2</c:v>
                </c:pt>
                <c:pt idx="56">
                  <c:v>5.0999999999999997E-2</c:v>
                </c:pt>
                <c:pt idx="57">
                  <c:v>3.7999999999999999E-2</c:v>
                </c:pt>
                <c:pt idx="58">
                  <c:v>0.05</c:v>
                </c:pt>
                <c:pt idx="59">
                  <c:v>5.0999999999999997E-2</c:v>
                </c:pt>
                <c:pt idx="60">
                  <c:v>4.3999999999999997E-2</c:v>
                </c:pt>
                <c:pt idx="61">
                  <c:v>5.3999999999999999E-2</c:v>
                </c:pt>
                <c:pt idx="62">
                  <c:v>3.5999999999999997E-2</c:v>
                </c:pt>
                <c:pt idx="63">
                  <c:v>4.8000000000000001E-2</c:v>
                </c:pt>
                <c:pt idx="64">
                  <c:v>3.2000000000000001E-2</c:v>
                </c:pt>
                <c:pt idx="65">
                  <c:v>4.5999999999999999E-2</c:v>
                </c:pt>
                <c:pt idx="66">
                  <c:v>4.7E-2</c:v>
                </c:pt>
                <c:pt idx="67">
                  <c:v>2.9000000000000001E-2</c:v>
                </c:pt>
                <c:pt idx="68">
                  <c:v>4.5999999999999999E-2</c:v>
                </c:pt>
                <c:pt idx="69">
                  <c:v>6.6000000000000003E-2</c:v>
                </c:pt>
                <c:pt idx="70">
                  <c:v>6.8900000000000003E-2</c:v>
                </c:pt>
                <c:pt idx="71">
                  <c:v>4.9299999999999997E-2</c:v>
                </c:pt>
                <c:pt idx="72">
                  <c:v>9.7000000000000003E-2</c:v>
                </c:pt>
                <c:pt idx="73">
                  <c:v>8.5999999999999993E-2</c:v>
                </c:pt>
                <c:pt idx="74">
                  <c:v>6.9000000000000006E-2</c:v>
                </c:pt>
              </c:numCache>
            </c:numRef>
          </c:yVal>
          <c:smooth val="0"/>
          <c:extLst>
            <c:ext xmlns:c16="http://schemas.microsoft.com/office/drawing/2014/chart" uri="{C3380CC4-5D6E-409C-BE32-E72D297353CC}">
              <c16:uniqueId val="{00000001-5E7A-4E26-B50D-2C817CC4E32F}"/>
            </c:ext>
          </c:extLst>
        </c:ser>
        <c:ser>
          <c:idx val="1"/>
          <c:order val="2"/>
          <c:tx>
            <c:strRef>
              <c:f>Durango!$C$107</c:f>
              <c:strCache>
                <c:ptCount val="1"/>
                <c:pt idx="0">
                  <c:v>2016 Snowmelt</c:v>
                </c:pt>
              </c:strCache>
            </c:strRef>
          </c:tx>
          <c:spPr>
            <a:ln w="25400" cap="rnd">
              <a:noFill/>
              <a:round/>
            </a:ln>
            <a:effectLst/>
          </c:spPr>
          <c:marker>
            <c:symbol val="square"/>
            <c:size val="6"/>
            <c:spPr>
              <a:solidFill>
                <a:schemeClr val="accent1">
                  <a:lumMod val="75000"/>
                </a:schemeClr>
              </a:solidFill>
              <a:ln w="9525">
                <a:solidFill>
                  <a:schemeClr val="tx2">
                    <a:lumMod val="50000"/>
                  </a:schemeClr>
                </a:solidFill>
              </a:ln>
              <a:effectLst/>
            </c:spPr>
          </c:marker>
          <c:xVal>
            <c:numRef>
              <c:f>Durango!$E$63:$E$77</c:f>
              <c:numCache>
                <c:formatCode>#,##0.00</c:formatCode>
                <c:ptCount val="15"/>
                <c:pt idx="0">
                  <c:v>7.2999999999999995E-2</c:v>
                </c:pt>
                <c:pt idx="1">
                  <c:v>0.05</c:v>
                </c:pt>
                <c:pt idx="2">
                  <c:v>5.1999999999999998E-2</c:v>
                </c:pt>
                <c:pt idx="3">
                  <c:v>5.8999999999999997E-2</c:v>
                </c:pt>
                <c:pt idx="4">
                  <c:v>0.12</c:v>
                </c:pt>
                <c:pt idx="5">
                  <c:v>7.0999999999999994E-2</c:v>
                </c:pt>
                <c:pt idx="6">
                  <c:v>8.2000000000000003E-2</c:v>
                </c:pt>
                <c:pt idx="7">
                  <c:v>4.5999999999999999E-2</c:v>
                </c:pt>
                <c:pt idx="8">
                  <c:v>5.6000000000000001E-2</c:v>
                </c:pt>
                <c:pt idx="9">
                  <c:v>6.0999999999999999E-2</c:v>
                </c:pt>
                <c:pt idx="10">
                  <c:v>5.1999999999999998E-2</c:v>
                </c:pt>
                <c:pt idx="11">
                  <c:v>4.2000000000000003E-2</c:v>
                </c:pt>
                <c:pt idx="12">
                  <c:v>5.6000000000000001E-2</c:v>
                </c:pt>
                <c:pt idx="13">
                  <c:v>5.7000000000000002E-2</c:v>
                </c:pt>
                <c:pt idx="14">
                  <c:v>7.1999999999999995E-2</c:v>
                </c:pt>
              </c:numCache>
            </c:numRef>
          </c:xVal>
          <c:yVal>
            <c:numRef>
              <c:f>Durango!$AB$63:$AB$77</c:f>
              <c:numCache>
                <c:formatCode>#,##0.00</c:formatCode>
                <c:ptCount val="15"/>
                <c:pt idx="0">
                  <c:v>5.5E-2</c:v>
                </c:pt>
                <c:pt idx="1">
                  <c:v>4.2999999999999997E-2</c:v>
                </c:pt>
                <c:pt idx="2">
                  <c:v>4.1000000000000002E-2</c:v>
                </c:pt>
                <c:pt idx="3">
                  <c:v>5.5E-2</c:v>
                </c:pt>
                <c:pt idx="4">
                  <c:v>4.5999999999999999E-2</c:v>
                </c:pt>
                <c:pt idx="5">
                  <c:v>4.1000000000000002E-2</c:v>
                </c:pt>
                <c:pt idx="6">
                  <c:v>5.3999999999999999E-2</c:v>
                </c:pt>
                <c:pt idx="7">
                  <c:v>3.8399999999999997E-2</c:v>
                </c:pt>
                <c:pt idx="8">
                  <c:v>3.5999999999999997E-2</c:v>
                </c:pt>
                <c:pt idx="9">
                  <c:v>4.8000000000000001E-2</c:v>
                </c:pt>
                <c:pt idx="10">
                  <c:v>4.7100000000000003E-2</c:v>
                </c:pt>
                <c:pt idx="11">
                  <c:v>3.3799999999999997E-2</c:v>
                </c:pt>
                <c:pt idx="12">
                  <c:v>0.04</c:v>
                </c:pt>
                <c:pt idx="13">
                  <c:v>4.1000000000000002E-2</c:v>
                </c:pt>
                <c:pt idx="14">
                  <c:v>5.3999999999999999E-2</c:v>
                </c:pt>
              </c:numCache>
            </c:numRef>
          </c:yVal>
          <c:smooth val="0"/>
          <c:extLst>
            <c:ext xmlns:c16="http://schemas.microsoft.com/office/drawing/2014/chart" uri="{C3380CC4-5D6E-409C-BE32-E72D297353CC}">
              <c16:uniqueId val="{00000002-5E7A-4E26-B50D-2C817CC4E32F}"/>
            </c:ext>
          </c:extLst>
        </c:ser>
        <c:dLbls>
          <c:showLegendKey val="0"/>
          <c:showVal val="0"/>
          <c:showCatName val="0"/>
          <c:showSerName val="0"/>
          <c:showPercent val="0"/>
          <c:showBubbleSize val="0"/>
        </c:dLbls>
        <c:axId val="5321928"/>
        <c:axId val="5322320"/>
      </c:scatterChart>
      <c:valAx>
        <c:axId val="5321928"/>
        <c:scaling>
          <c:logBase val="10"/>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r>
                  <a:rPr lang="en-US" sz="1300"/>
                  <a:t>Aluminum Concentration (mg/L)</a:t>
                </a:r>
              </a:p>
            </c:rich>
          </c:tx>
          <c:overlay val="0"/>
          <c:spPr>
            <a:noFill/>
            <a:ln>
              <a:noFill/>
            </a:ln>
            <a:effectLst/>
          </c:spPr>
          <c:txPr>
            <a:bodyPr rot="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endParaRPr lang="en-US"/>
            </a:p>
          </c:txPr>
        </c:title>
        <c:numFmt formatCode="#,##0.00" sourceLinked="0"/>
        <c:majorTickMark val="out"/>
        <c:minorTickMark val="out"/>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5322320"/>
        <c:crossesAt val="1.0000000000000002E-3"/>
        <c:crossBetween val="midCat"/>
      </c:valAx>
      <c:valAx>
        <c:axId val="5322320"/>
        <c:scaling>
          <c:logBase val="10"/>
          <c:orientation val="minMax"/>
          <c:max val="1"/>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r>
                  <a:rPr lang="en-US" sz="1300"/>
                  <a:t>Zinc Concentation (mg/L)</a:t>
                </a:r>
              </a:p>
            </c:rich>
          </c:tx>
          <c:layout>
            <c:manualLayout>
              <c:xMode val="edge"/>
              <c:yMode val="edge"/>
              <c:x val="3.5772357723577237E-2"/>
              <c:y val="0.23930816224888615"/>
            </c:manualLayout>
          </c:layout>
          <c:overlay val="0"/>
          <c:spPr>
            <a:noFill/>
            <a:ln>
              <a:noFill/>
            </a:ln>
            <a:effectLst/>
          </c:spPr>
          <c:txPr>
            <a:bodyPr rot="-540000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endParaRPr lang="en-US"/>
            </a:p>
          </c:txPr>
        </c:title>
        <c:numFmt formatCode="#,##0.00" sourceLinked="0"/>
        <c:majorTickMark val="out"/>
        <c:minorTickMark val="out"/>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5321928"/>
        <c:crossesAt val="1.0000000000000002E-2"/>
        <c:crossBetween val="midCat"/>
      </c:valAx>
      <c:spPr>
        <a:noFill/>
        <a:ln>
          <a:solidFill>
            <a:schemeClr val="tx1">
              <a:lumMod val="50000"/>
              <a:lumOff val="50000"/>
            </a:schemeClr>
          </a:solidFill>
        </a:ln>
        <a:effectLst/>
      </c:spPr>
    </c:plotArea>
    <c:legend>
      <c:legendPos val="t"/>
      <c:layout>
        <c:manualLayout>
          <c:xMode val="edge"/>
          <c:yMode val="edge"/>
          <c:x val="0.18575225657768388"/>
          <c:y val="0.13351966941091858"/>
          <c:w val="0.68052800716983552"/>
          <c:h val="7.0368221490121646E-2"/>
        </c:manualLayout>
      </c:layout>
      <c:overlay val="0"/>
      <c:spPr>
        <a:noFill/>
        <a:ln>
          <a:noFill/>
        </a:ln>
        <a:effectLst/>
      </c:spPr>
      <c:txPr>
        <a:bodyPr rot="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200" b="1">
          <a:solidFill>
            <a:sysClr val="windowText" lastClr="000000"/>
          </a:solidFill>
        </a:defRPr>
      </a:pPr>
      <a:endParaRPr lang="en-US"/>
    </a:p>
  </c:txPr>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Durango!$A$1</c:f>
          <c:strCache>
            <c:ptCount val="1"/>
            <c:pt idx="0">
              <c:v>Animas at Durango RK 95</c:v>
            </c:pt>
          </c:strCache>
        </c:strRef>
      </c:tx>
      <c:layout>
        <c:manualLayout>
          <c:xMode val="edge"/>
          <c:yMode val="edge"/>
          <c:x val="0.29264221240637606"/>
          <c:y val="3.0888026714494917E-2"/>
        </c:manualLayout>
      </c:layout>
      <c:overlay val="0"/>
      <c:spPr>
        <a:noFill/>
        <a:ln>
          <a:noFill/>
        </a:ln>
        <a:effectLst/>
      </c:spPr>
      <c:txPr>
        <a:bodyPr rot="0" spcFirstLastPara="1" vertOverflow="ellipsis" vert="horz" wrap="square" anchor="ctr" anchorCtr="1"/>
        <a:lstStyle/>
        <a:p>
          <a:pPr>
            <a:defRPr sz="1300" b="1" i="0" u="none" strike="noStrike" kern="1200" spc="0" baseline="0">
              <a:solidFill>
                <a:sysClr val="windowText" lastClr="000000"/>
              </a:solidFill>
              <a:latin typeface="+mn-lt"/>
              <a:ea typeface="+mn-ea"/>
              <a:cs typeface="+mn-cs"/>
            </a:defRPr>
          </a:pPr>
          <a:endParaRPr lang="en-US"/>
        </a:p>
      </c:txPr>
    </c:title>
    <c:autoTitleDeleted val="0"/>
    <c:plotArea>
      <c:layout/>
      <c:scatterChart>
        <c:scatterStyle val="lineMarker"/>
        <c:varyColors val="0"/>
        <c:ser>
          <c:idx val="2"/>
          <c:order val="0"/>
          <c:tx>
            <c:strRef>
              <c:f>Durango!$C$18</c:f>
              <c:strCache>
                <c:ptCount val="1"/>
                <c:pt idx="0">
                  <c:v>GKM Plume</c:v>
                </c:pt>
              </c:strCache>
            </c:strRef>
          </c:tx>
          <c:spPr>
            <a:ln w="25400" cap="rnd">
              <a:noFill/>
              <a:round/>
            </a:ln>
            <a:effectLst/>
          </c:spPr>
          <c:marker>
            <c:symbol val="triangle"/>
            <c:size val="8"/>
            <c:spPr>
              <a:solidFill>
                <a:schemeClr val="accent4">
                  <a:lumMod val="60000"/>
                  <a:lumOff val="40000"/>
                </a:schemeClr>
              </a:solidFill>
              <a:ln w="9525">
                <a:solidFill>
                  <a:schemeClr val="tx1">
                    <a:lumMod val="75000"/>
                    <a:lumOff val="25000"/>
                  </a:schemeClr>
                </a:solidFill>
              </a:ln>
              <a:effectLst/>
            </c:spPr>
          </c:marker>
          <c:xVal>
            <c:numRef>
              <c:f>Durango!$E$5:$E$17</c:f>
              <c:numCache>
                <c:formatCode>#,##0.00</c:formatCode>
                <c:ptCount val="13"/>
                <c:pt idx="0">
                  <c:v>0.17100000000000001</c:v>
                </c:pt>
                <c:pt idx="1">
                  <c:v>0.22</c:v>
                </c:pt>
                <c:pt idx="2">
                  <c:v>0.128</c:v>
                </c:pt>
                <c:pt idx="3">
                  <c:v>0.13900000000000001</c:v>
                </c:pt>
                <c:pt idx="4">
                  <c:v>0.16</c:v>
                </c:pt>
                <c:pt idx="5">
                  <c:v>0.122</c:v>
                </c:pt>
                <c:pt idx="6">
                  <c:v>0.123</c:v>
                </c:pt>
                <c:pt idx="7">
                  <c:v>0.11899999999999999</c:v>
                </c:pt>
                <c:pt idx="8">
                  <c:v>0.22700000000000001</c:v>
                </c:pt>
                <c:pt idx="9">
                  <c:v>1.349</c:v>
                </c:pt>
                <c:pt idx="10">
                  <c:v>5.53</c:v>
                </c:pt>
                <c:pt idx="11">
                  <c:v>9.2100000000000009</c:v>
                </c:pt>
                <c:pt idx="12">
                  <c:v>12.3</c:v>
                </c:pt>
              </c:numCache>
            </c:numRef>
          </c:xVal>
          <c:yVal>
            <c:numRef>
              <c:f>Durango!$J$5:$J$17</c:f>
              <c:numCache>
                <c:formatCode>#,##0.0000</c:formatCode>
                <c:ptCount val="13"/>
                <c:pt idx="0">
                  <c:v>5.0000000000000001E-4</c:v>
                </c:pt>
                <c:pt idx="1">
                  <c:v>5.0000000000000001E-4</c:v>
                </c:pt>
                <c:pt idx="2">
                  <c:v>2.0000000000000001E-4</c:v>
                </c:pt>
                <c:pt idx="3">
                  <c:v>3.2000000000000003E-4</c:v>
                </c:pt>
                <c:pt idx="4">
                  <c:v>3.3E-4</c:v>
                </c:pt>
                <c:pt idx="5">
                  <c:v>5.0000000000000001E-4</c:v>
                </c:pt>
                <c:pt idx="6">
                  <c:v>3.5E-4</c:v>
                </c:pt>
                <c:pt idx="7">
                  <c:v>5.0000000000000001E-4</c:v>
                </c:pt>
                <c:pt idx="8">
                  <c:v>5.0000000000000001E-4</c:v>
                </c:pt>
                <c:pt idx="9">
                  <c:v>6.7000000000000002E-4</c:v>
                </c:pt>
                <c:pt idx="10">
                  <c:v>6.0300000000000002E-4</c:v>
                </c:pt>
                <c:pt idx="11">
                  <c:v>2.3500000000000001E-3</c:v>
                </c:pt>
                <c:pt idx="12">
                  <c:v>2.8500000000000001E-3</c:v>
                </c:pt>
              </c:numCache>
            </c:numRef>
          </c:yVal>
          <c:smooth val="0"/>
          <c:extLst>
            <c:ext xmlns:c16="http://schemas.microsoft.com/office/drawing/2014/chart" uri="{C3380CC4-5D6E-409C-BE32-E72D297353CC}">
              <c16:uniqueId val="{00000000-6E11-4ECF-8909-306783B02899}"/>
            </c:ext>
          </c:extLst>
        </c:ser>
        <c:ser>
          <c:idx val="0"/>
          <c:order val="1"/>
          <c:tx>
            <c:strRef>
              <c:f>Durango!$C$44</c:f>
              <c:strCache>
                <c:ptCount val="1"/>
                <c:pt idx="0">
                  <c:v>Post</c:v>
                </c:pt>
              </c:strCache>
            </c:strRef>
          </c:tx>
          <c:spPr>
            <a:ln w="25400" cap="rnd">
              <a:noFill/>
              <a:round/>
            </a:ln>
            <a:effectLst/>
          </c:spPr>
          <c:marker>
            <c:symbol val="circle"/>
            <c:size val="7"/>
            <c:spPr>
              <a:solidFill>
                <a:schemeClr val="tx2">
                  <a:lumMod val="20000"/>
                  <a:lumOff val="80000"/>
                </a:schemeClr>
              </a:solidFill>
              <a:ln w="9525">
                <a:solidFill>
                  <a:schemeClr val="tx1">
                    <a:lumMod val="75000"/>
                    <a:lumOff val="25000"/>
                  </a:schemeClr>
                </a:solidFill>
              </a:ln>
              <a:effectLst/>
            </c:spPr>
          </c:marker>
          <c:xVal>
            <c:numRef>
              <c:f>Durango!$E$17:$E$62</c:f>
              <c:numCache>
                <c:formatCode>#,##0.00</c:formatCode>
                <c:ptCount val="46"/>
                <c:pt idx="0">
                  <c:v>12.3</c:v>
                </c:pt>
                <c:pt idx="1">
                  <c:v>26.21</c:v>
                </c:pt>
                <c:pt idx="2">
                  <c:v>6.3730000000000002</c:v>
                </c:pt>
                <c:pt idx="3">
                  <c:v>2.3490000000000002</c:v>
                </c:pt>
                <c:pt idx="4">
                  <c:v>3</c:v>
                </c:pt>
                <c:pt idx="5">
                  <c:v>1.337</c:v>
                </c:pt>
                <c:pt idx="6">
                  <c:v>1.1850000000000001</c:v>
                </c:pt>
                <c:pt idx="7">
                  <c:v>0.86499999999999999</c:v>
                </c:pt>
                <c:pt idx="8">
                  <c:v>0.75700000000000001</c:v>
                </c:pt>
                <c:pt idx="9">
                  <c:v>0.93</c:v>
                </c:pt>
                <c:pt idx="10">
                  <c:v>0.6</c:v>
                </c:pt>
                <c:pt idx="11">
                  <c:v>0.80300000000000005</c:v>
                </c:pt>
                <c:pt idx="12">
                  <c:v>0.627</c:v>
                </c:pt>
                <c:pt idx="13">
                  <c:v>0.62</c:v>
                </c:pt>
                <c:pt idx="14">
                  <c:v>0.1</c:v>
                </c:pt>
                <c:pt idx="15">
                  <c:v>0.53800000000000003</c:v>
                </c:pt>
                <c:pt idx="16">
                  <c:v>0.59799999999999998</c:v>
                </c:pt>
                <c:pt idx="17">
                  <c:v>0.27</c:v>
                </c:pt>
                <c:pt idx="18">
                  <c:v>0.52600000000000002</c:v>
                </c:pt>
                <c:pt idx="19">
                  <c:v>0.60299999999999998</c:v>
                </c:pt>
                <c:pt idx="20">
                  <c:v>0.46899999999999997</c:v>
                </c:pt>
                <c:pt idx="21">
                  <c:v>9.7000000000000003E-2</c:v>
                </c:pt>
                <c:pt idx="22">
                  <c:v>0.11</c:v>
                </c:pt>
                <c:pt idx="23">
                  <c:v>0.36399999999999999</c:v>
                </c:pt>
                <c:pt idx="24">
                  <c:v>0.27100000000000002</c:v>
                </c:pt>
                <c:pt idx="25">
                  <c:v>0.09</c:v>
                </c:pt>
                <c:pt idx="26">
                  <c:v>0.23899999999999999</c:v>
                </c:pt>
                <c:pt idx="27">
                  <c:v>0.21099999999999999</c:v>
                </c:pt>
                <c:pt idx="28">
                  <c:v>0.13</c:v>
                </c:pt>
                <c:pt idx="29">
                  <c:v>0.13</c:v>
                </c:pt>
                <c:pt idx="30">
                  <c:v>0.13</c:v>
                </c:pt>
                <c:pt idx="31">
                  <c:v>0.27300000000000002</c:v>
                </c:pt>
                <c:pt idx="32">
                  <c:v>0.20399999999999999</c:v>
                </c:pt>
                <c:pt idx="33">
                  <c:v>0.32</c:v>
                </c:pt>
                <c:pt idx="34">
                  <c:v>0.32</c:v>
                </c:pt>
                <c:pt idx="35">
                  <c:v>0.49</c:v>
                </c:pt>
                <c:pt idx="36">
                  <c:v>0.31</c:v>
                </c:pt>
                <c:pt idx="37">
                  <c:v>0.53</c:v>
                </c:pt>
                <c:pt idx="38">
                  <c:v>0.15</c:v>
                </c:pt>
                <c:pt idx="39">
                  <c:v>0.24</c:v>
                </c:pt>
                <c:pt idx="40">
                  <c:v>0.2</c:v>
                </c:pt>
                <c:pt idx="41">
                  <c:v>0.18</c:v>
                </c:pt>
                <c:pt idx="42">
                  <c:v>8.7999999999999995E-2</c:v>
                </c:pt>
                <c:pt idx="43">
                  <c:v>7.3999999999999996E-2</c:v>
                </c:pt>
                <c:pt idx="44">
                  <c:v>9.5000000000000001E-2</c:v>
                </c:pt>
                <c:pt idx="45">
                  <c:v>5.6000000000000001E-2</c:v>
                </c:pt>
              </c:numCache>
            </c:numRef>
          </c:xVal>
          <c:yVal>
            <c:numRef>
              <c:f>Durango!$J$17:$J$62</c:f>
              <c:numCache>
                <c:formatCode>#,##0.0000</c:formatCode>
                <c:ptCount val="46"/>
                <c:pt idx="0">
                  <c:v>2.8500000000000001E-3</c:v>
                </c:pt>
                <c:pt idx="1">
                  <c:v>5.0999999999999995E-3</c:v>
                </c:pt>
                <c:pt idx="2">
                  <c:v>1.8E-3</c:v>
                </c:pt>
                <c:pt idx="3">
                  <c:v>1.17E-3</c:v>
                </c:pt>
                <c:pt idx="4">
                  <c:v>1.1200000000000001E-3</c:v>
                </c:pt>
                <c:pt idx="5">
                  <c:v>8.5999999999999998E-4</c:v>
                </c:pt>
                <c:pt idx="6">
                  <c:v>6.9999999999999999E-4</c:v>
                </c:pt>
                <c:pt idx="7">
                  <c:v>5.2999999999999998E-4</c:v>
                </c:pt>
                <c:pt idx="8">
                  <c:v>5.9999999999999995E-4</c:v>
                </c:pt>
                <c:pt idx="9">
                  <c:v>6.3000000000000003E-4</c:v>
                </c:pt>
                <c:pt idx="10">
                  <c:v>6.7000000000000002E-4</c:v>
                </c:pt>
                <c:pt idx="11">
                  <c:v>5.0000000000000001E-4</c:v>
                </c:pt>
                <c:pt idx="12">
                  <c:v>5.8E-4</c:v>
                </c:pt>
                <c:pt idx="13">
                  <c:v>6.2E-4</c:v>
                </c:pt>
                <c:pt idx="14">
                  <c:v>5.0000000000000002E-5</c:v>
                </c:pt>
                <c:pt idx="15">
                  <c:v>1.75E-3</c:v>
                </c:pt>
                <c:pt idx="16">
                  <c:v>5.9999999999999995E-4</c:v>
                </c:pt>
                <c:pt idx="17">
                  <c:v>1.3000000000000002E-4</c:v>
                </c:pt>
                <c:pt idx="18">
                  <c:v>5.0000000000000001E-4</c:v>
                </c:pt>
                <c:pt idx="19">
                  <c:v>5.0000000000000001E-4</c:v>
                </c:pt>
                <c:pt idx="20">
                  <c:v>5.0000000000000001E-4</c:v>
                </c:pt>
                <c:pt idx="21">
                  <c:v>4.2999999999999995E-5</c:v>
                </c:pt>
                <c:pt idx="22">
                  <c:v>5.9999999999999995E-5</c:v>
                </c:pt>
                <c:pt idx="23">
                  <c:v>4.1999999999999996E-4</c:v>
                </c:pt>
                <c:pt idx="24">
                  <c:v>4.6000000000000001E-4</c:v>
                </c:pt>
                <c:pt idx="25">
                  <c:v>5.8E-5</c:v>
                </c:pt>
                <c:pt idx="26">
                  <c:v>4.4000000000000002E-4</c:v>
                </c:pt>
                <c:pt idx="27">
                  <c:v>3.8000000000000002E-4</c:v>
                </c:pt>
                <c:pt idx="28">
                  <c:v>1.1E-4</c:v>
                </c:pt>
                <c:pt idx="29">
                  <c:v>1.1E-4</c:v>
                </c:pt>
                <c:pt idx="30">
                  <c:v>1.2E-4</c:v>
                </c:pt>
                <c:pt idx="31">
                  <c:v>4.0000000000000002E-4</c:v>
                </c:pt>
                <c:pt idx="32">
                  <c:v>4.6999999999999999E-4</c:v>
                </c:pt>
                <c:pt idx="33">
                  <c:v>4.2999999999999999E-4</c:v>
                </c:pt>
                <c:pt idx="34">
                  <c:v>5.0000000000000001E-4</c:v>
                </c:pt>
                <c:pt idx="35">
                  <c:v>5.0000000000000001E-4</c:v>
                </c:pt>
                <c:pt idx="36">
                  <c:v>4.2999999999999999E-4</c:v>
                </c:pt>
                <c:pt idx="37">
                  <c:v>1.2999999999999999E-3</c:v>
                </c:pt>
                <c:pt idx="38">
                  <c:v>1.1999999999999999E-4</c:v>
                </c:pt>
                <c:pt idx="39">
                  <c:v>5.2000000000000006E-4</c:v>
                </c:pt>
                <c:pt idx="40">
                  <c:v>2.0999999999999998E-4</c:v>
                </c:pt>
                <c:pt idx="41">
                  <c:v>5.8999999999999992E-4</c:v>
                </c:pt>
                <c:pt idx="42">
                  <c:v>2.3999999999999998E-4</c:v>
                </c:pt>
                <c:pt idx="43">
                  <c:v>3.2000000000000003E-4</c:v>
                </c:pt>
                <c:pt idx="44">
                  <c:v>3.8000000000000002E-4</c:v>
                </c:pt>
                <c:pt idx="45">
                  <c:v>5.0000000000000001E-4</c:v>
                </c:pt>
              </c:numCache>
            </c:numRef>
          </c:yVal>
          <c:smooth val="0"/>
          <c:extLst>
            <c:ext xmlns:c16="http://schemas.microsoft.com/office/drawing/2014/chart" uri="{C3380CC4-5D6E-409C-BE32-E72D297353CC}">
              <c16:uniqueId val="{00000001-6E11-4ECF-8909-306783B02899}"/>
            </c:ext>
          </c:extLst>
        </c:ser>
        <c:ser>
          <c:idx val="1"/>
          <c:order val="2"/>
          <c:tx>
            <c:strRef>
              <c:f>Durango!$C$105</c:f>
              <c:strCache>
                <c:ptCount val="1"/>
                <c:pt idx="0">
                  <c:v>2016 Snowmelt</c:v>
                </c:pt>
              </c:strCache>
            </c:strRef>
          </c:tx>
          <c:spPr>
            <a:ln w="25400" cap="rnd">
              <a:noFill/>
              <a:round/>
            </a:ln>
            <a:effectLst/>
          </c:spPr>
          <c:marker>
            <c:symbol val="square"/>
            <c:size val="6"/>
            <c:spPr>
              <a:solidFill>
                <a:schemeClr val="accent1">
                  <a:lumMod val="75000"/>
                </a:schemeClr>
              </a:solidFill>
              <a:ln w="9525">
                <a:solidFill>
                  <a:schemeClr val="tx2">
                    <a:lumMod val="50000"/>
                  </a:schemeClr>
                </a:solidFill>
              </a:ln>
              <a:effectLst/>
            </c:spPr>
          </c:marker>
          <c:xVal>
            <c:numRef>
              <c:f>Durango!$E$63:$E$77</c:f>
              <c:numCache>
                <c:formatCode>#,##0.00</c:formatCode>
                <c:ptCount val="15"/>
                <c:pt idx="0">
                  <c:v>7.2999999999999995E-2</c:v>
                </c:pt>
                <c:pt idx="1">
                  <c:v>0.05</c:v>
                </c:pt>
                <c:pt idx="2">
                  <c:v>5.1999999999999998E-2</c:v>
                </c:pt>
                <c:pt idx="3">
                  <c:v>5.8999999999999997E-2</c:v>
                </c:pt>
                <c:pt idx="4">
                  <c:v>0.12</c:v>
                </c:pt>
                <c:pt idx="5">
                  <c:v>7.0999999999999994E-2</c:v>
                </c:pt>
                <c:pt idx="6">
                  <c:v>8.2000000000000003E-2</c:v>
                </c:pt>
                <c:pt idx="7">
                  <c:v>4.5999999999999999E-2</c:v>
                </c:pt>
                <c:pt idx="8">
                  <c:v>5.6000000000000001E-2</c:v>
                </c:pt>
                <c:pt idx="9">
                  <c:v>6.0999999999999999E-2</c:v>
                </c:pt>
                <c:pt idx="10">
                  <c:v>5.1999999999999998E-2</c:v>
                </c:pt>
                <c:pt idx="11">
                  <c:v>4.2000000000000003E-2</c:v>
                </c:pt>
                <c:pt idx="12">
                  <c:v>5.6000000000000001E-2</c:v>
                </c:pt>
                <c:pt idx="13">
                  <c:v>5.7000000000000002E-2</c:v>
                </c:pt>
                <c:pt idx="14">
                  <c:v>7.1999999999999995E-2</c:v>
                </c:pt>
              </c:numCache>
            </c:numRef>
          </c:xVal>
          <c:yVal>
            <c:numRef>
              <c:f>Durango!$J$64:$J$77</c:f>
              <c:numCache>
                <c:formatCode>#,##0.0000</c:formatCode>
                <c:ptCount val="14"/>
                <c:pt idx="0">
                  <c:v>5.0000000000000001E-4</c:v>
                </c:pt>
                <c:pt idx="1">
                  <c:v>5.0000000000000001E-4</c:v>
                </c:pt>
                <c:pt idx="2">
                  <c:v>5.6000000000000006E-4</c:v>
                </c:pt>
                <c:pt idx="3">
                  <c:v>2.0000000000000001E-4</c:v>
                </c:pt>
                <c:pt idx="4">
                  <c:v>1.7000000000000001E-4</c:v>
                </c:pt>
                <c:pt idx="5">
                  <c:v>2.2000000000000001E-4</c:v>
                </c:pt>
                <c:pt idx="6">
                  <c:v>3.1E-4</c:v>
                </c:pt>
                <c:pt idx="7">
                  <c:v>1.4999999999999999E-4</c:v>
                </c:pt>
                <c:pt idx="8">
                  <c:v>1.9000000000000001E-4</c:v>
                </c:pt>
                <c:pt idx="9">
                  <c:v>2.6000000000000003E-4</c:v>
                </c:pt>
                <c:pt idx="10">
                  <c:v>3.2000000000000003E-4</c:v>
                </c:pt>
                <c:pt idx="11">
                  <c:v>1.9000000000000001E-4</c:v>
                </c:pt>
                <c:pt idx="12">
                  <c:v>2.3999999999999998E-4</c:v>
                </c:pt>
                <c:pt idx="13">
                  <c:v>2.9999999999999997E-4</c:v>
                </c:pt>
              </c:numCache>
            </c:numRef>
          </c:yVal>
          <c:smooth val="0"/>
          <c:extLst>
            <c:ext xmlns:c16="http://schemas.microsoft.com/office/drawing/2014/chart" uri="{C3380CC4-5D6E-409C-BE32-E72D297353CC}">
              <c16:uniqueId val="{00000002-6E11-4ECF-8909-306783B02899}"/>
            </c:ext>
          </c:extLst>
        </c:ser>
        <c:dLbls>
          <c:showLegendKey val="0"/>
          <c:showVal val="0"/>
          <c:showCatName val="0"/>
          <c:showSerName val="0"/>
          <c:showPercent val="0"/>
          <c:showBubbleSize val="0"/>
        </c:dLbls>
        <c:axId val="5325064"/>
        <c:axId val="5325456"/>
      </c:scatterChart>
      <c:valAx>
        <c:axId val="5325064"/>
        <c:scaling>
          <c:logBase val="10"/>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r>
                  <a:rPr lang="en-US" sz="1300"/>
                  <a:t>Aluminum Concentration (mg/L)</a:t>
                </a:r>
              </a:p>
            </c:rich>
          </c:tx>
          <c:overlay val="0"/>
          <c:spPr>
            <a:noFill/>
            <a:ln>
              <a:noFill/>
            </a:ln>
            <a:effectLst/>
          </c:spPr>
          <c:txPr>
            <a:bodyPr rot="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endParaRPr lang="en-US"/>
            </a:p>
          </c:txPr>
        </c:title>
        <c:numFmt formatCode="#,##0.00" sourceLinked="0"/>
        <c:majorTickMark val="out"/>
        <c:minorTickMark val="out"/>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5325456"/>
        <c:crossesAt val="1.0000000000000004E-5"/>
        <c:crossBetween val="midCat"/>
      </c:valAx>
      <c:valAx>
        <c:axId val="5325456"/>
        <c:scaling>
          <c:logBase val="10"/>
          <c:orientation val="minMax"/>
          <c:max val="1.0000000000000002E-2"/>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r>
                  <a:rPr lang="en-US" sz="1300"/>
                  <a:t>Cadmium</a:t>
                </a:r>
                <a:r>
                  <a:rPr lang="en-US" sz="1300" baseline="0"/>
                  <a:t> </a:t>
                </a:r>
                <a:r>
                  <a:rPr lang="en-US" sz="1300"/>
                  <a:t>Concentation (mg/L)</a:t>
                </a:r>
              </a:p>
            </c:rich>
          </c:tx>
          <c:layout>
            <c:manualLayout>
              <c:xMode val="edge"/>
              <c:yMode val="edge"/>
              <c:x val="3.5772357723577237E-2"/>
              <c:y val="0.23930816224888615"/>
            </c:manualLayout>
          </c:layout>
          <c:overlay val="0"/>
          <c:spPr>
            <a:noFill/>
            <a:ln>
              <a:noFill/>
            </a:ln>
            <a:effectLst/>
          </c:spPr>
          <c:txPr>
            <a:bodyPr rot="-540000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endParaRPr lang="en-US"/>
            </a:p>
          </c:txPr>
        </c:title>
        <c:numFmt formatCode="#,##0.00000" sourceLinked="0"/>
        <c:majorTickMark val="out"/>
        <c:minorTickMark val="out"/>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5325064"/>
        <c:crossesAt val="1.0000000000000002E-2"/>
        <c:crossBetween val="midCat"/>
      </c:valAx>
      <c:spPr>
        <a:noFill/>
        <a:ln>
          <a:solidFill>
            <a:schemeClr val="tx1">
              <a:lumMod val="50000"/>
              <a:lumOff val="50000"/>
            </a:schemeClr>
          </a:solidFill>
        </a:ln>
        <a:effectLst/>
      </c:spPr>
    </c:plotArea>
    <c:legend>
      <c:legendPos val="t"/>
      <c:layout>
        <c:manualLayout>
          <c:xMode val="edge"/>
          <c:yMode val="edge"/>
          <c:x val="0.2085164842199603"/>
          <c:y val="0.11522963477813453"/>
          <c:w val="0.68052800716983552"/>
          <c:h val="7.0368221490121646E-2"/>
        </c:manualLayout>
      </c:layout>
      <c:overlay val="0"/>
      <c:spPr>
        <a:noFill/>
        <a:ln>
          <a:noFill/>
        </a:ln>
        <a:effectLst/>
      </c:spPr>
      <c:txPr>
        <a:bodyPr rot="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200" b="1">
          <a:solidFill>
            <a:sysClr val="windowText" lastClr="000000"/>
          </a:solidFill>
        </a:defRPr>
      </a:pPr>
      <a:endParaRPr lang="en-US"/>
    </a:p>
  </c:txPr>
  <c:printSettings>
    <c:headerFooter/>
    <c:pageMargins b="0.75" l="0.7" r="0.7" t="0.75" header="0.3" footer="0.3"/>
    <c:pageSetup orientation="portrait"/>
  </c:printSettings>
</c:chartSpace>
</file>

<file path=xl/charts/chart3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Durango!$A$1</c:f>
          <c:strCache>
            <c:ptCount val="1"/>
            <c:pt idx="0">
              <c:v>Animas at Durango RK 95</c:v>
            </c:pt>
          </c:strCache>
        </c:strRef>
      </c:tx>
      <c:overlay val="0"/>
      <c:spPr>
        <a:noFill/>
        <a:ln>
          <a:noFill/>
        </a:ln>
        <a:effectLst/>
      </c:spPr>
      <c:txPr>
        <a:bodyPr rot="0" spcFirstLastPara="1" vertOverflow="ellipsis" vert="horz" wrap="square" anchor="ctr" anchorCtr="1"/>
        <a:lstStyle/>
        <a:p>
          <a:pPr>
            <a:defRPr sz="13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5749781277340333"/>
          <c:y val="0.20817184310294545"/>
          <c:w val="0.68869775893397955"/>
          <c:h val="0.63473924455095287"/>
        </c:manualLayout>
      </c:layout>
      <c:areaChart>
        <c:grouping val="stacked"/>
        <c:varyColors val="0"/>
        <c:ser>
          <c:idx val="0"/>
          <c:order val="0"/>
          <c:tx>
            <c:strRef>
              <c:f>Durango!$P$3</c:f>
              <c:strCache>
                <c:ptCount val="1"/>
                <c:pt idx="0">
                  <c:v>Lead</c:v>
                </c:pt>
              </c:strCache>
            </c:strRef>
          </c:tx>
          <c:spPr>
            <a:solidFill>
              <a:schemeClr val="tx2">
                <a:lumMod val="20000"/>
                <a:lumOff val="80000"/>
              </a:schemeClr>
            </a:solidFill>
            <a:ln>
              <a:solidFill>
                <a:schemeClr val="accent5">
                  <a:lumMod val="75000"/>
                </a:schemeClr>
              </a:solidFill>
            </a:ln>
            <a:effectLst/>
          </c:spPr>
          <c:cat>
            <c:numRef>
              <c:f>Durango!$D$101:$D$116</c:f>
              <c:numCache>
                <c:formatCode>m/d/yyyy</c:formatCode>
                <c:ptCount val="16"/>
                <c:pt idx="0">
                  <c:v>42453.454861111109</c:v>
                </c:pt>
                <c:pt idx="1">
                  <c:v>42493.576388888891</c:v>
                </c:pt>
                <c:pt idx="2">
                  <c:v>42501.416666666664</c:v>
                </c:pt>
                <c:pt idx="3">
                  <c:v>42509.628472222219</c:v>
                </c:pt>
                <c:pt idx="4">
                  <c:v>42516.590277777781</c:v>
                </c:pt>
                <c:pt idx="5">
                  <c:v>42522.600694444445</c:v>
                </c:pt>
                <c:pt idx="6">
                  <c:v>42527.71875</c:v>
                </c:pt>
                <c:pt idx="7">
                  <c:v>42528.479166666664</c:v>
                </c:pt>
                <c:pt idx="8">
                  <c:v>42536.604166666664</c:v>
                </c:pt>
                <c:pt idx="9">
                  <c:v>42544.708333333336</c:v>
                </c:pt>
                <c:pt idx="10">
                  <c:v>42551.614583333336</c:v>
                </c:pt>
                <c:pt idx="11">
                  <c:v>42557.621527777781</c:v>
                </c:pt>
                <c:pt idx="12">
                  <c:v>42564.361111111109</c:v>
                </c:pt>
                <c:pt idx="13">
                  <c:v>42571.611111111109</c:v>
                </c:pt>
                <c:pt idx="14">
                  <c:v>42607.3125</c:v>
                </c:pt>
                <c:pt idx="15">
                  <c:v>42610.583333333336</c:v>
                </c:pt>
              </c:numCache>
            </c:numRef>
          </c:cat>
          <c:val>
            <c:numRef>
              <c:f>Durango!$P$101:$P$116</c:f>
              <c:numCache>
                <c:formatCode>#,##0.000</c:formatCode>
                <c:ptCount val="16"/>
                <c:pt idx="0">
                  <c:v>2.5999999999999999E-3</c:v>
                </c:pt>
                <c:pt idx="1">
                  <c:v>1.0999999999999999E-2</c:v>
                </c:pt>
                <c:pt idx="2">
                  <c:v>2.1000000000000001E-2</c:v>
                </c:pt>
                <c:pt idx="3">
                  <c:v>3.3E-3</c:v>
                </c:pt>
                <c:pt idx="4">
                  <c:v>2.1000000000000001E-2</c:v>
                </c:pt>
                <c:pt idx="5">
                  <c:v>5.2999999999999999E-2</c:v>
                </c:pt>
                <c:pt idx="6">
                  <c:v>0.14000000000000001</c:v>
                </c:pt>
                <c:pt idx="7">
                  <c:v>6.8000000000000005E-2</c:v>
                </c:pt>
                <c:pt idx="8">
                  <c:v>2.1999999999999999E-2</c:v>
                </c:pt>
                <c:pt idx="9">
                  <c:v>1.2E-2</c:v>
                </c:pt>
                <c:pt idx="10">
                  <c:v>8.0000000000000002E-3</c:v>
                </c:pt>
                <c:pt idx="11">
                  <c:v>6.3E-3</c:v>
                </c:pt>
                <c:pt idx="12">
                  <c:v>3.5000000000000001E-3</c:v>
                </c:pt>
                <c:pt idx="13">
                  <c:v>2.5000000000000001E-3</c:v>
                </c:pt>
                <c:pt idx="14">
                  <c:v>2.5000000000000001E-3</c:v>
                </c:pt>
                <c:pt idx="15">
                  <c:v>3.0999999999999999E-3</c:v>
                </c:pt>
              </c:numCache>
            </c:numRef>
          </c:val>
          <c:extLst>
            <c:ext xmlns:c16="http://schemas.microsoft.com/office/drawing/2014/chart" uri="{C3380CC4-5D6E-409C-BE32-E72D297353CC}">
              <c16:uniqueId val="{00000003-FE77-4032-874B-D6FCFD00E881}"/>
            </c:ext>
          </c:extLst>
        </c:ser>
        <c:dLbls>
          <c:showLegendKey val="0"/>
          <c:showVal val="0"/>
          <c:showCatName val="0"/>
          <c:showSerName val="0"/>
          <c:showPercent val="0"/>
          <c:showBubbleSize val="0"/>
        </c:dLbls>
        <c:axId val="5330160"/>
        <c:axId val="5330552"/>
      </c:areaChart>
      <c:lineChart>
        <c:grouping val="stacked"/>
        <c:varyColors val="0"/>
        <c:ser>
          <c:idx val="1"/>
          <c:order val="1"/>
          <c:tx>
            <c:strRef>
              <c:f>Durango!$AC$3</c:f>
              <c:strCache>
                <c:ptCount val="1"/>
                <c:pt idx="0">
                  <c:v>Pb:Al Ratio</c:v>
                </c:pt>
              </c:strCache>
            </c:strRef>
          </c:tx>
          <c:spPr>
            <a:ln w="15875" cap="rnd">
              <a:solidFill>
                <a:schemeClr val="tx2">
                  <a:lumMod val="75000"/>
                </a:schemeClr>
              </a:solidFill>
              <a:prstDash val="sysDash"/>
              <a:round/>
            </a:ln>
            <a:effectLst/>
          </c:spPr>
          <c:marker>
            <c:symbol val="square"/>
            <c:size val="5"/>
            <c:spPr>
              <a:solidFill>
                <a:schemeClr val="accent1">
                  <a:lumMod val="50000"/>
                </a:schemeClr>
              </a:solidFill>
              <a:ln w="9525">
                <a:solidFill>
                  <a:schemeClr val="accent2"/>
                </a:solidFill>
              </a:ln>
              <a:effectLst/>
            </c:spPr>
          </c:marker>
          <c:cat>
            <c:numRef>
              <c:f>Durango!$D$101:$D$112</c:f>
              <c:numCache>
                <c:formatCode>m/d/yyyy</c:formatCode>
                <c:ptCount val="12"/>
                <c:pt idx="0">
                  <c:v>42453.454861111109</c:v>
                </c:pt>
                <c:pt idx="1">
                  <c:v>42493.576388888891</c:v>
                </c:pt>
                <c:pt idx="2">
                  <c:v>42501.416666666664</c:v>
                </c:pt>
                <c:pt idx="3">
                  <c:v>42509.628472222219</c:v>
                </c:pt>
                <c:pt idx="4">
                  <c:v>42516.590277777781</c:v>
                </c:pt>
                <c:pt idx="5">
                  <c:v>42522.600694444445</c:v>
                </c:pt>
                <c:pt idx="6">
                  <c:v>42527.71875</c:v>
                </c:pt>
                <c:pt idx="7">
                  <c:v>42528.479166666664</c:v>
                </c:pt>
                <c:pt idx="8">
                  <c:v>42536.604166666664</c:v>
                </c:pt>
                <c:pt idx="9">
                  <c:v>42544.708333333336</c:v>
                </c:pt>
                <c:pt idx="10">
                  <c:v>42551.614583333336</c:v>
                </c:pt>
                <c:pt idx="11">
                  <c:v>42557.621527777781</c:v>
                </c:pt>
              </c:numCache>
            </c:numRef>
          </c:cat>
          <c:val>
            <c:numRef>
              <c:f>Durango!$AC$101:$AC$116</c:f>
              <c:numCache>
                <c:formatCode>0.0000</c:formatCode>
                <c:ptCount val="16"/>
                <c:pt idx="0">
                  <c:v>7.2222222222222219E-3</c:v>
                </c:pt>
                <c:pt idx="1">
                  <c:v>2.6829268292682926E-2</c:v>
                </c:pt>
                <c:pt idx="2">
                  <c:v>1.2352941176470589E-2</c:v>
                </c:pt>
                <c:pt idx="3">
                  <c:v>6.226415094339622E-3</c:v>
                </c:pt>
                <c:pt idx="4">
                  <c:v>9.1304347826086964E-3</c:v>
                </c:pt>
                <c:pt idx="5">
                  <c:v>1.6562499999999997E-2</c:v>
                </c:pt>
                <c:pt idx="6">
                  <c:v>4.11764705882353E-2</c:v>
                </c:pt>
                <c:pt idx="7">
                  <c:v>2.2666666666666668E-2</c:v>
                </c:pt>
                <c:pt idx="8">
                  <c:v>2.1999999999999999E-2</c:v>
                </c:pt>
                <c:pt idx="9">
                  <c:v>2.8571428571428574E-2</c:v>
                </c:pt>
                <c:pt idx="10">
                  <c:v>2.6666666666666668E-2</c:v>
                </c:pt>
                <c:pt idx="11">
                  <c:v>2.3333333333333331E-2</c:v>
                </c:pt>
                <c:pt idx="12">
                  <c:v>2.0588235294117647E-2</c:v>
                </c:pt>
                <c:pt idx="13">
                  <c:v>1.7857142857142856E-2</c:v>
                </c:pt>
                <c:pt idx="14">
                  <c:v>9.2592592592592585E-4</c:v>
                </c:pt>
                <c:pt idx="15">
                  <c:v>1.24E-2</c:v>
                </c:pt>
              </c:numCache>
            </c:numRef>
          </c:val>
          <c:smooth val="0"/>
          <c:extLst>
            <c:ext xmlns:c16="http://schemas.microsoft.com/office/drawing/2014/chart" uri="{C3380CC4-5D6E-409C-BE32-E72D297353CC}">
              <c16:uniqueId val="{00000005-FE77-4032-874B-D6FCFD00E881}"/>
            </c:ext>
          </c:extLst>
        </c:ser>
        <c:dLbls>
          <c:showLegendKey val="0"/>
          <c:showVal val="0"/>
          <c:showCatName val="0"/>
          <c:showSerName val="0"/>
          <c:showPercent val="0"/>
          <c:showBubbleSize val="0"/>
        </c:dLbls>
        <c:marker val="1"/>
        <c:smooth val="0"/>
        <c:axId val="5331336"/>
        <c:axId val="5330944"/>
      </c:lineChart>
      <c:dateAx>
        <c:axId val="5330160"/>
        <c:scaling>
          <c:orientation val="minMax"/>
        </c:scaling>
        <c:delete val="0"/>
        <c:axPos val="b"/>
        <c:majorGridlines>
          <c:spPr>
            <a:ln w="9525" cap="flat" cmpd="sng" algn="ctr">
              <a:noFill/>
              <a:round/>
            </a:ln>
            <a:effectLst/>
          </c:spPr>
        </c:majorGridlines>
        <c:numFmt formatCode="m/d;@"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5330552"/>
        <c:crosses val="autoZero"/>
        <c:auto val="1"/>
        <c:lblOffset val="100"/>
        <c:baseTimeUnit val="days"/>
        <c:majorUnit val="14"/>
        <c:majorTimeUnit val="days"/>
        <c:minorUnit val="7"/>
      </c:dateAx>
      <c:valAx>
        <c:axId val="533055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r>
                  <a:rPr lang="en-US" sz="1050">
                    <a:solidFill>
                      <a:sysClr val="windowText" lastClr="000000"/>
                    </a:solidFill>
                  </a:rPr>
                  <a:t>Total Lead Concentration (mg/L)</a:t>
                </a:r>
              </a:p>
            </c:rich>
          </c:tx>
          <c:layout>
            <c:manualLayout>
              <c:xMode val="edge"/>
              <c:yMode val="edge"/>
              <c:x val="1.9658186957399557E-2"/>
              <c:y val="0.19751567512394283"/>
            </c:manualLayout>
          </c:layout>
          <c:overlay val="0"/>
          <c:spPr>
            <a:noFill/>
            <a:ln>
              <a:noFill/>
            </a:ln>
            <a:effectLst/>
          </c:spPr>
        </c:title>
        <c:numFmt formatCode="#,##0.00"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5330160"/>
        <c:crosses val="autoZero"/>
        <c:crossBetween val="between"/>
        <c:minorUnit val="5.0000000000000012E-4"/>
      </c:valAx>
      <c:valAx>
        <c:axId val="5330944"/>
        <c:scaling>
          <c:orientation val="minMax"/>
        </c:scaling>
        <c:delete val="0"/>
        <c:axPos val="r"/>
        <c:title>
          <c:tx>
            <c:rich>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sz="1100"/>
                  <a:t>Ratio Pb:Al</a:t>
                </a:r>
              </a:p>
            </c:rich>
          </c:tx>
          <c:overlay val="0"/>
          <c:spPr>
            <a:noFill/>
            <a:ln>
              <a:noFill/>
            </a:ln>
            <a:effectLst/>
          </c:spPr>
        </c:title>
        <c:numFmt formatCode="0.000" sourceLinked="0"/>
        <c:majorTickMark val="out"/>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5331336"/>
        <c:crosses val="max"/>
        <c:crossBetween val="between"/>
      </c:valAx>
      <c:dateAx>
        <c:axId val="5331336"/>
        <c:scaling>
          <c:orientation val="minMax"/>
        </c:scaling>
        <c:delete val="1"/>
        <c:axPos val="b"/>
        <c:numFmt formatCode="m/d/yyyy" sourceLinked="1"/>
        <c:majorTickMark val="out"/>
        <c:minorTickMark val="none"/>
        <c:tickLblPos val="nextTo"/>
        <c:crossAx val="5330944"/>
        <c:crosses val="autoZero"/>
        <c:auto val="1"/>
        <c:lblOffset val="100"/>
        <c:baseTimeUnit val="days"/>
      </c:dateAx>
    </c:plotArea>
    <c:legend>
      <c:legendPos val="t"/>
      <c:layout>
        <c:manualLayout>
          <c:xMode val="edge"/>
          <c:yMode val="edge"/>
          <c:x val="0.28376620664352442"/>
          <c:y val="0.10689814814814814"/>
          <c:w val="0.42011277622555243"/>
          <c:h val="6.9876265466816662E-2"/>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b="1">
          <a:solidFill>
            <a:sysClr val="windowText" lastClr="000000"/>
          </a:solidFill>
        </a:defRPr>
      </a:pPr>
      <a:endParaRPr lang="en-US"/>
    </a:p>
  </c:txPr>
  <c:printSettings>
    <c:headerFooter/>
    <c:pageMargins b="0.75" l="0.7" r="0.7" t="0.75" header="0.3" footer="0.3"/>
    <c:pageSetup orientation="portrait"/>
  </c:printSettings>
  <c:userShapes r:id="rId1"/>
</c:chartSpace>
</file>

<file path=xl/charts/chart3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00" b="1" i="0" u="none" strike="noStrike" kern="1200" spc="0" baseline="0">
                <a:solidFill>
                  <a:sysClr val="windowText" lastClr="000000"/>
                </a:solidFill>
                <a:latin typeface="+mn-lt"/>
                <a:ea typeface="+mn-ea"/>
                <a:cs typeface="+mn-cs"/>
              </a:defRPr>
            </a:pPr>
            <a:r>
              <a:rPr lang="en-US"/>
              <a:t>Animas at Durango RK 95</a:t>
            </a:r>
          </a:p>
        </c:rich>
      </c:tx>
      <c:overlay val="0"/>
      <c:spPr>
        <a:noFill/>
        <a:ln>
          <a:noFill/>
        </a:ln>
        <a:effectLst/>
      </c:spPr>
    </c:title>
    <c:autoTitleDeleted val="0"/>
    <c:plotArea>
      <c:layout>
        <c:manualLayout>
          <c:layoutTarget val="inner"/>
          <c:xMode val="edge"/>
          <c:yMode val="edge"/>
          <c:x val="0.15749781277340333"/>
          <c:y val="0.20817184310294545"/>
          <c:w val="0.68869775893397955"/>
          <c:h val="0.63473924455095287"/>
        </c:manualLayout>
      </c:layout>
      <c:areaChart>
        <c:grouping val="stacked"/>
        <c:varyColors val="0"/>
        <c:ser>
          <c:idx val="0"/>
          <c:order val="0"/>
          <c:tx>
            <c:strRef>
              <c:f>Durango!$G$3</c:f>
              <c:strCache>
                <c:ptCount val="1"/>
                <c:pt idx="0">
                  <c:v>Arsenic</c:v>
                </c:pt>
              </c:strCache>
            </c:strRef>
          </c:tx>
          <c:spPr>
            <a:solidFill>
              <a:schemeClr val="tx2">
                <a:lumMod val="20000"/>
                <a:lumOff val="80000"/>
              </a:schemeClr>
            </a:solidFill>
            <a:ln>
              <a:solidFill>
                <a:schemeClr val="accent5">
                  <a:lumMod val="75000"/>
                </a:schemeClr>
              </a:solidFill>
            </a:ln>
            <a:effectLst/>
          </c:spPr>
          <c:cat>
            <c:numRef>
              <c:f>Durango!$D$101:$D$116</c:f>
              <c:numCache>
                <c:formatCode>m/d/yyyy</c:formatCode>
                <c:ptCount val="16"/>
                <c:pt idx="0">
                  <c:v>42453.454861111109</c:v>
                </c:pt>
                <c:pt idx="1">
                  <c:v>42493.576388888891</c:v>
                </c:pt>
                <c:pt idx="2">
                  <c:v>42501.416666666664</c:v>
                </c:pt>
                <c:pt idx="3">
                  <c:v>42509.628472222219</c:v>
                </c:pt>
                <c:pt idx="4">
                  <c:v>42516.590277777781</c:v>
                </c:pt>
                <c:pt idx="5">
                  <c:v>42522.600694444445</c:v>
                </c:pt>
                <c:pt idx="6">
                  <c:v>42527.71875</c:v>
                </c:pt>
                <c:pt idx="7">
                  <c:v>42528.479166666664</c:v>
                </c:pt>
                <c:pt idx="8">
                  <c:v>42536.604166666664</c:v>
                </c:pt>
                <c:pt idx="9">
                  <c:v>42544.708333333336</c:v>
                </c:pt>
                <c:pt idx="10">
                  <c:v>42551.614583333336</c:v>
                </c:pt>
                <c:pt idx="11">
                  <c:v>42557.621527777781</c:v>
                </c:pt>
                <c:pt idx="12">
                  <c:v>42564.361111111109</c:v>
                </c:pt>
                <c:pt idx="13">
                  <c:v>42571.611111111109</c:v>
                </c:pt>
                <c:pt idx="14">
                  <c:v>42607.3125</c:v>
                </c:pt>
                <c:pt idx="15">
                  <c:v>42610.583333333336</c:v>
                </c:pt>
              </c:numCache>
            </c:numRef>
          </c:cat>
          <c:val>
            <c:numRef>
              <c:f>Durango!$G$101:$G$116</c:f>
              <c:numCache>
                <c:formatCode>#,##0.0000</c:formatCode>
                <c:ptCount val="16"/>
                <c:pt idx="0">
                  <c:v>5.6000000000000006E-4</c:v>
                </c:pt>
                <c:pt idx="1">
                  <c:v>1E-3</c:v>
                </c:pt>
                <c:pt idx="2">
                  <c:v>1.4E-3</c:v>
                </c:pt>
                <c:pt idx="3">
                  <c:v>8.7000000000000001E-4</c:v>
                </c:pt>
                <c:pt idx="4">
                  <c:v>1.8E-3</c:v>
                </c:pt>
                <c:pt idx="5">
                  <c:v>3.8999999999999998E-3</c:v>
                </c:pt>
                <c:pt idx="6">
                  <c:v>6.4999999999999997E-3</c:v>
                </c:pt>
                <c:pt idx="7">
                  <c:v>3.5999999999999999E-3</c:v>
                </c:pt>
                <c:pt idx="8">
                  <c:v>1.1999999999999999E-3</c:v>
                </c:pt>
                <c:pt idx="9">
                  <c:v>1.1000000000000001E-3</c:v>
                </c:pt>
                <c:pt idx="10">
                  <c:v>8.4999999999999995E-4</c:v>
                </c:pt>
                <c:pt idx="11">
                  <c:v>6.4000000000000005E-4</c:v>
                </c:pt>
                <c:pt idx="12">
                  <c:v>4.4999999999999999E-4</c:v>
                </c:pt>
                <c:pt idx="13">
                  <c:v>9.2000000000000003E-4</c:v>
                </c:pt>
                <c:pt idx="14">
                  <c:v>5.1000000000000004E-4</c:v>
                </c:pt>
                <c:pt idx="15">
                  <c:v>1.85E-4</c:v>
                </c:pt>
              </c:numCache>
            </c:numRef>
          </c:val>
          <c:extLst>
            <c:ext xmlns:c16="http://schemas.microsoft.com/office/drawing/2014/chart" uri="{C3380CC4-5D6E-409C-BE32-E72D297353CC}">
              <c16:uniqueId val="{00000007-F9BE-47ED-8269-CE8DEED42DA7}"/>
            </c:ext>
          </c:extLst>
        </c:ser>
        <c:dLbls>
          <c:showLegendKey val="0"/>
          <c:showVal val="0"/>
          <c:showCatName val="0"/>
          <c:showSerName val="0"/>
          <c:showPercent val="0"/>
          <c:showBubbleSize val="0"/>
        </c:dLbls>
        <c:axId val="5330160"/>
        <c:axId val="5330552"/>
      </c:areaChart>
      <c:lineChart>
        <c:grouping val="stacked"/>
        <c:varyColors val="0"/>
        <c:ser>
          <c:idx val="1"/>
          <c:order val="1"/>
          <c:tx>
            <c:strRef>
              <c:f>Durango!$AD$3</c:f>
              <c:strCache>
                <c:ptCount val="1"/>
                <c:pt idx="0">
                  <c:v>As:Al Ratio</c:v>
                </c:pt>
              </c:strCache>
            </c:strRef>
          </c:tx>
          <c:spPr>
            <a:ln w="15875" cap="rnd">
              <a:solidFill>
                <a:schemeClr val="tx2">
                  <a:lumMod val="75000"/>
                </a:schemeClr>
              </a:solidFill>
              <a:prstDash val="sysDash"/>
              <a:round/>
            </a:ln>
            <a:effectLst/>
          </c:spPr>
          <c:marker>
            <c:symbol val="square"/>
            <c:size val="5"/>
            <c:spPr>
              <a:solidFill>
                <a:schemeClr val="accent1">
                  <a:lumMod val="50000"/>
                </a:schemeClr>
              </a:solidFill>
              <a:ln w="9525">
                <a:solidFill>
                  <a:schemeClr val="accent2"/>
                </a:solidFill>
              </a:ln>
              <a:effectLst/>
            </c:spPr>
          </c:marker>
          <c:cat>
            <c:numRef>
              <c:f>Durango!$D$101:$D$114</c:f>
              <c:numCache>
                <c:formatCode>m/d/yyyy</c:formatCode>
                <c:ptCount val="14"/>
                <c:pt idx="0">
                  <c:v>42453.454861111109</c:v>
                </c:pt>
                <c:pt idx="1">
                  <c:v>42493.576388888891</c:v>
                </c:pt>
                <c:pt idx="2">
                  <c:v>42501.416666666664</c:v>
                </c:pt>
                <c:pt idx="3">
                  <c:v>42509.628472222219</c:v>
                </c:pt>
                <c:pt idx="4">
                  <c:v>42516.590277777781</c:v>
                </c:pt>
                <c:pt idx="5">
                  <c:v>42522.600694444445</c:v>
                </c:pt>
                <c:pt idx="6">
                  <c:v>42527.71875</c:v>
                </c:pt>
                <c:pt idx="7">
                  <c:v>42528.479166666664</c:v>
                </c:pt>
                <c:pt idx="8">
                  <c:v>42536.604166666664</c:v>
                </c:pt>
                <c:pt idx="9">
                  <c:v>42544.708333333336</c:v>
                </c:pt>
                <c:pt idx="10">
                  <c:v>42551.614583333336</c:v>
                </c:pt>
                <c:pt idx="11">
                  <c:v>42557.621527777781</c:v>
                </c:pt>
                <c:pt idx="12">
                  <c:v>42564.361111111109</c:v>
                </c:pt>
                <c:pt idx="13">
                  <c:v>42571.611111111109</c:v>
                </c:pt>
              </c:numCache>
            </c:numRef>
          </c:cat>
          <c:val>
            <c:numRef>
              <c:f>Durango!$AD$101:$AD$116</c:f>
              <c:numCache>
                <c:formatCode>0.0000</c:formatCode>
                <c:ptCount val="16"/>
                <c:pt idx="0">
                  <c:v>1.5555555555555557E-3</c:v>
                </c:pt>
                <c:pt idx="1">
                  <c:v>2.4390243902439024E-3</c:v>
                </c:pt>
                <c:pt idx="2">
                  <c:v>8.2352941176470592E-4</c:v>
                </c:pt>
                <c:pt idx="3">
                  <c:v>1.6415094339622641E-3</c:v>
                </c:pt>
                <c:pt idx="4">
                  <c:v>7.8260869565217395E-4</c:v>
                </c:pt>
                <c:pt idx="5">
                  <c:v>1.2187499999999998E-3</c:v>
                </c:pt>
                <c:pt idx="6">
                  <c:v>1.9117647058823528E-3</c:v>
                </c:pt>
                <c:pt idx="7">
                  <c:v>1.1999999999999999E-3</c:v>
                </c:pt>
                <c:pt idx="8">
                  <c:v>1.1999999999999999E-3</c:v>
                </c:pt>
                <c:pt idx="9">
                  <c:v>2.6190476190476194E-3</c:v>
                </c:pt>
                <c:pt idx="10">
                  <c:v>2.8333333333333331E-3</c:v>
                </c:pt>
                <c:pt idx="11">
                  <c:v>2.3703703703703703E-3</c:v>
                </c:pt>
                <c:pt idx="12">
                  <c:v>2.6470588235294116E-3</c:v>
                </c:pt>
                <c:pt idx="13">
                  <c:v>6.5714285714285709E-3</c:v>
                </c:pt>
                <c:pt idx="14">
                  <c:v>1.8888888888888888E-4</c:v>
                </c:pt>
                <c:pt idx="15">
                  <c:v>7.3999999999999999E-4</c:v>
                </c:pt>
              </c:numCache>
            </c:numRef>
          </c:val>
          <c:smooth val="0"/>
          <c:extLst>
            <c:ext xmlns:c16="http://schemas.microsoft.com/office/drawing/2014/chart" uri="{C3380CC4-5D6E-409C-BE32-E72D297353CC}">
              <c16:uniqueId val="{00000009-F9BE-47ED-8269-CE8DEED42DA7}"/>
            </c:ext>
          </c:extLst>
        </c:ser>
        <c:dLbls>
          <c:showLegendKey val="0"/>
          <c:showVal val="0"/>
          <c:showCatName val="0"/>
          <c:showSerName val="0"/>
          <c:showPercent val="0"/>
          <c:showBubbleSize val="0"/>
        </c:dLbls>
        <c:marker val="1"/>
        <c:smooth val="0"/>
        <c:axId val="5331336"/>
        <c:axId val="5330944"/>
      </c:lineChart>
      <c:dateAx>
        <c:axId val="5330160"/>
        <c:scaling>
          <c:orientation val="minMax"/>
        </c:scaling>
        <c:delete val="0"/>
        <c:axPos val="b"/>
        <c:majorGridlines>
          <c:spPr>
            <a:ln w="9525" cap="flat" cmpd="sng" algn="ctr">
              <a:noFill/>
              <a:round/>
            </a:ln>
            <a:effectLst/>
          </c:spPr>
        </c:majorGridlines>
        <c:numFmt formatCode="m/d;@"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5330552"/>
        <c:crosses val="autoZero"/>
        <c:auto val="1"/>
        <c:lblOffset val="100"/>
        <c:baseTimeUnit val="days"/>
        <c:majorUnit val="14"/>
        <c:majorTimeUnit val="days"/>
        <c:minorUnit val="7"/>
      </c:dateAx>
      <c:valAx>
        <c:axId val="533055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r>
                  <a:rPr lang="en-US" sz="1050">
                    <a:solidFill>
                      <a:sysClr val="windowText" lastClr="000000"/>
                    </a:solidFill>
                  </a:rPr>
                  <a:t>Total Arsenic Concentration (mg/L)</a:t>
                </a:r>
              </a:p>
            </c:rich>
          </c:tx>
          <c:layout>
            <c:manualLayout>
              <c:xMode val="edge"/>
              <c:yMode val="edge"/>
              <c:x val="1.9658186957399557E-2"/>
              <c:y val="0.19751567512394283"/>
            </c:manualLayout>
          </c:layout>
          <c:overlay val="0"/>
          <c:spPr>
            <a:noFill/>
            <a:ln>
              <a:noFill/>
            </a:ln>
            <a:effectLst/>
          </c:spPr>
        </c:title>
        <c:numFmt formatCode="#,##0.000"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5330160"/>
        <c:crosses val="autoZero"/>
        <c:crossBetween val="between"/>
        <c:minorUnit val="5.0000000000000012E-4"/>
      </c:valAx>
      <c:valAx>
        <c:axId val="5330944"/>
        <c:scaling>
          <c:orientation val="minMax"/>
        </c:scaling>
        <c:delete val="0"/>
        <c:axPos val="r"/>
        <c:title>
          <c:tx>
            <c:rich>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sz="1100"/>
                  <a:t>Ratio As:Al</a:t>
                </a:r>
              </a:p>
            </c:rich>
          </c:tx>
          <c:overlay val="0"/>
          <c:spPr>
            <a:noFill/>
            <a:ln>
              <a:noFill/>
            </a:ln>
            <a:effectLst/>
          </c:spPr>
        </c:title>
        <c:numFmt formatCode="0.000" sourceLinked="0"/>
        <c:majorTickMark val="out"/>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5331336"/>
        <c:crosses val="max"/>
        <c:crossBetween val="between"/>
      </c:valAx>
      <c:dateAx>
        <c:axId val="5331336"/>
        <c:scaling>
          <c:orientation val="minMax"/>
        </c:scaling>
        <c:delete val="1"/>
        <c:axPos val="b"/>
        <c:numFmt formatCode="m/d/yyyy" sourceLinked="1"/>
        <c:majorTickMark val="out"/>
        <c:minorTickMark val="none"/>
        <c:tickLblPos val="nextTo"/>
        <c:crossAx val="5330944"/>
        <c:crosses val="autoZero"/>
        <c:auto val="1"/>
        <c:lblOffset val="100"/>
        <c:baseTimeUnit val="days"/>
      </c:dateAx>
    </c:plotArea>
    <c:legend>
      <c:legendPos val="t"/>
      <c:layout>
        <c:manualLayout>
          <c:xMode val="edge"/>
          <c:yMode val="edge"/>
          <c:x val="0.28376620664352442"/>
          <c:y val="0.10689814814814814"/>
          <c:w val="0.42011277622555243"/>
          <c:h val="6.9876265466816662E-2"/>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b="1">
          <a:solidFill>
            <a:sysClr val="windowText" lastClr="000000"/>
          </a:solidFill>
        </a:defRPr>
      </a:pPr>
      <a:endParaRPr lang="en-US"/>
    </a:p>
  </c:txPr>
  <c:printSettings>
    <c:headerFooter/>
    <c:pageMargins b="0.75" l="0.7" r="0.7" t="0.75" header="0.3" footer="0.3"/>
    <c:pageSetup orientation="portrait"/>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00" b="1" i="0" u="none" strike="noStrike" kern="1200" spc="0" baseline="0">
                <a:solidFill>
                  <a:sysClr val="windowText" lastClr="000000"/>
                </a:solidFill>
                <a:latin typeface="+mn-lt"/>
                <a:ea typeface="+mn-ea"/>
                <a:cs typeface="+mn-cs"/>
              </a:defRPr>
            </a:pPr>
            <a:r>
              <a:rPr lang="en-US" sz="1300"/>
              <a:t>San Juan at Bluff RK 377</a:t>
            </a:r>
          </a:p>
        </c:rich>
      </c:tx>
      <c:layout>
        <c:manualLayout>
          <c:xMode val="edge"/>
          <c:yMode val="edge"/>
          <c:x val="0.31540644004865248"/>
          <c:y val="3.7752032651049344E-2"/>
        </c:manualLayout>
      </c:layout>
      <c:overlay val="0"/>
      <c:spPr>
        <a:noFill/>
        <a:ln>
          <a:noFill/>
        </a:ln>
        <a:effectLst/>
      </c:spPr>
      <c:txPr>
        <a:bodyPr rot="0" spcFirstLastPara="1" vertOverflow="ellipsis" vert="horz" wrap="square" anchor="ctr" anchorCtr="1"/>
        <a:lstStyle/>
        <a:p>
          <a:pPr>
            <a:defRPr sz="1300" b="1" i="0" u="none" strike="noStrike" kern="1200" spc="0" baseline="0">
              <a:solidFill>
                <a:sysClr val="windowText" lastClr="000000"/>
              </a:solidFill>
              <a:latin typeface="+mn-lt"/>
              <a:ea typeface="+mn-ea"/>
              <a:cs typeface="+mn-cs"/>
            </a:defRPr>
          </a:pPr>
          <a:endParaRPr lang="en-US"/>
        </a:p>
      </c:txPr>
    </c:title>
    <c:autoTitleDeleted val="0"/>
    <c:plotArea>
      <c:layout/>
      <c:scatterChart>
        <c:scatterStyle val="lineMarker"/>
        <c:varyColors val="0"/>
        <c:ser>
          <c:idx val="2"/>
          <c:order val="0"/>
          <c:tx>
            <c:strRef>
              <c:f>'Silverton A72'!$C$6</c:f>
              <c:strCache>
                <c:ptCount val="1"/>
                <c:pt idx="0">
                  <c:v>GKM Plume</c:v>
                </c:pt>
              </c:strCache>
            </c:strRef>
          </c:tx>
          <c:spPr>
            <a:ln w="25400" cap="rnd">
              <a:noFill/>
              <a:round/>
            </a:ln>
            <a:effectLst/>
          </c:spPr>
          <c:marker>
            <c:symbol val="triangle"/>
            <c:size val="8"/>
            <c:spPr>
              <a:solidFill>
                <a:schemeClr val="accent4">
                  <a:lumMod val="60000"/>
                  <a:lumOff val="40000"/>
                </a:schemeClr>
              </a:solidFill>
              <a:ln w="9525">
                <a:solidFill>
                  <a:schemeClr val="tx1">
                    <a:lumMod val="75000"/>
                    <a:lumOff val="25000"/>
                  </a:schemeClr>
                </a:solidFill>
              </a:ln>
              <a:effectLst/>
            </c:spPr>
          </c:marker>
          <c:xVal>
            <c:numRef>
              <c:f>'Silverton A72'!$E$6:$E$10</c:f>
              <c:numCache>
                <c:formatCode>#,##0.00</c:formatCode>
                <c:ptCount val="5"/>
                <c:pt idx="0">
                  <c:v>12.8</c:v>
                </c:pt>
                <c:pt idx="1">
                  <c:v>4.47</c:v>
                </c:pt>
                <c:pt idx="2">
                  <c:v>2.78</c:v>
                </c:pt>
                <c:pt idx="3">
                  <c:v>7.14</c:v>
                </c:pt>
                <c:pt idx="4">
                  <c:v>2.2999999999999998</c:v>
                </c:pt>
              </c:numCache>
            </c:numRef>
          </c:xVal>
          <c:yVal>
            <c:numRef>
              <c:f>'Silverton A72'!$AB$6:$AB$10</c:f>
              <c:numCache>
                <c:formatCode>#,##0.000</c:formatCode>
                <c:ptCount val="5"/>
                <c:pt idx="0">
                  <c:v>1.25</c:v>
                </c:pt>
                <c:pt idx="1">
                  <c:v>0.80600000000000005</c:v>
                </c:pt>
                <c:pt idx="2">
                  <c:v>0.67200000000000004</c:v>
                </c:pt>
                <c:pt idx="3">
                  <c:v>0.69799999999999995</c:v>
                </c:pt>
                <c:pt idx="4">
                  <c:v>0.55000000000000004</c:v>
                </c:pt>
              </c:numCache>
            </c:numRef>
          </c:yVal>
          <c:smooth val="0"/>
          <c:extLst>
            <c:ext xmlns:c16="http://schemas.microsoft.com/office/drawing/2014/chart" uri="{C3380CC4-5D6E-409C-BE32-E72D297353CC}">
              <c16:uniqueId val="{00000000-90C3-4C0B-B318-D298BBEFC3B1}"/>
            </c:ext>
          </c:extLst>
        </c:ser>
        <c:ser>
          <c:idx val="0"/>
          <c:order val="1"/>
          <c:tx>
            <c:strRef>
              <c:f>'Silverton A72'!$C$15</c:f>
              <c:strCache>
                <c:ptCount val="1"/>
                <c:pt idx="0">
                  <c:v>Post</c:v>
                </c:pt>
              </c:strCache>
            </c:strRef>
          </c:tx>
          <c:spPr>
            <a:ln w="25400" cap="rnd">
              <a:noFill/>
              <a:round/>
            </a:ln>
            <a:effectLst/>
          </c:spPr>
          <c:marker>
            <c:symbol val="circle"/>
            <c:size val="7"/>
            <c:spPr>
              <a:solidFill>
                <a:schemeClr val="tx2">
                  <a:lumMod val="20000"/>
                  <a:lumOff val="80000"/>
                </a:schemeClr>
              </a:solidFill>
              <a:ln w="9525">
                <a:solidFill>
                  <a:schemeClr val="tx1">
                    <a:lumMod val="75000"/>
                    <a:lumOff val="25000"/>
                  </a:schemeClr>
                </a:solidFill>
              </a:ln>
              <a:effectLst/>
            </c:spPr>
          </c:marker>
          <c:xVal>
            <c:numRef>
              <c:f>'Silverton A72'!$E$11:$E$35</c:f>
              <c:numCache>
                <c:formatCode>#,##0.00</c:formatCode>
                <c:ptCount val="25"/>
                <c:pt idx="0">
                  <c:v>0.80600000000000005</c:v>
                </c:pt>
                <c:pt idx="1">
                  <c:v>0.97099999999999997</c:v>
                </c:pt>
                <c:pt idx="2">
                  <c:v>2.2000000000000002</c:v>
                </c:pt>
                <c:pt idx="3">
                  <c:v>2.0299999999999998</c:v>
                </c:pt>
                <c:pt idx="4">
                  <c:v>1.52</c:v>
                </c:pt>
                <c:pt idx="5">
                  <c:v>1.58</c:v>
                </c:pt>
                <c:pt idx="6">
                  <c:v>1.7</c:v>
                </c:pt>
                <c:pt idx="7">
                  <c:v>1.7</c:v>
                </c:pt>
                <c:pt idx="8">
                  <c:v>0.68</c:v>
                </c:pt>
                <c:pt idx="9">
                  <c:v>1.7</c:v>
                </c:pt>
                <c:pt idx="10">
                  <c:v>1.7</c:v>
                </c:pt>
                <c:pt idx="11">
                  <c:v>1.7</c:v>
                </c:pt>
                <c:pt idx="12">
                  <c:v>1.8</c:v>
                </c:pt>
                <c:pt idx="13">
                  <c:v>2</c:v>
                </c:pt>
                <c:pt idx="14">
                  <c:v>2.2789999999999999</c:v>
                </c:pt>
                <c:pt idx="15">
                  <c:v>2.2130000000000001</c:v>
                </c:pt>
                <c:pt idx="16">
                  <c:v>2.1</c:v>
                </c:pt>
                <c:pt idx="17">
                  <c:v>2.2000000000000002</c:v>
                </c:pt>
                <c:pt idx="18">
                  <c:v>2.2999999999999998</c:v>
                </c:pt>
                <c:pt idx="19">
                  <c:v>2.7</c:v>
                </c:pt>
                <c:pt idx="20">
                  <c:v>2.4</c:v>
                </c:pt>
                <c:pt idx="21">
                  <c:v>2.2999999999999998</c:v>
                </c:pt>
                <c:pt idx="22">
                  <c:v>2.7</c:v>
                </c:pt>
                <c:pt idx="23">
                  <c:v>2.4</c:v>
                </c:pt>
                <c:pt idx="24">
                  <c:v>2.5</c:v>
                </c:pt>
              </c:numCache>
            </c:numRef>
          </c:xVal>
          <c:yVal>
            <c:numRef>
              <c:f>'Silverton A72'!$AB$11:$AB$35</c:f>
              <c:numCache>
                <c:formatCode>#,##0.000</c:formatCode>
                <c:ptCount val="25"/>
                <c:pt idx="0">
                  <c:v>0.48499999999999999</c:v>
                </c:pt>
                <c:pt idx="1">
                  <c:v>0.5101</c:v>
                </c:pt>
                <c:pt idx="2">
                  <c:v>0.55000000000000004</c:v>
                </c:pt>
                <c:pt idx="3">
                  <c:v>0.46200000000000002</c:v>
                </c:pt>
                <c:pt idx="4">
                  <c:v>0.53100000000000003</c:v>
                </c:pt>
                <c:pt idx="5">
                  <c:v>0.57099999999999995</c:v>
                </c:pt>
                <c:pt idx="6">
                  <c:v>0.61</c:v>
                </c:pt>
                <c:pt idx="7">
                  <c:v>0.67</c:v>
                </c:pt>
                <c:pt idx="8">
                  <c:v>0.61</c:v>
                </c:pt>
                <c:pt idx="9">
                  <c:v>0.56999999999999995</c:v>
                </c:pt>
                <c:pt idx="10">
                  <c:v>0.55000000000000004</c:v>
                </c:pt>
                <c:pt idx="11">
                  <c:v>0.57999999999999996</c:v>
                </c:pt>
                <c:pt idx="12">
                  <c:v>0.62</c:v>
                </c:pt>
                <c:pt idx="13">
                  <c:v>0.73</c:v>
                </c:pt>
                <c:pt idx="14">
                  <c:v>0.76939999999999997</c:v>
                </c:pt>
                <c:pt idx="15">
                  <c:v>0.74829999999999997</c:v>
                </c:pt>
                <c:pt idx="16">
                  <c:v>0.71</c:v>
                </c:pt>
                <c:pt idx="17">
                  <c:v>0.73</c:v>
                </c:pt>
                <c:pt idx="18">
                  <c:v>0.72</c:v>
                </c:pt>
                <c:pt idx="19">
                  <c:v>0.75</c:v>
                </c:pt>
                <c:pt idx="20">
                  <c:v>0.59</c:v>
                </c:pt>
                <c:pt idx="21">
                  <c:v>0.76</c:v>
                </c:pt>
                <c:pt idx="22">
                  <c:v>0.83</c:v>
                </c:pt>
                <c:pt idx="23">
                  <c:v>0.8</c:v>
                </c:pt>
                <c:pt idx="24">
                  <c:v>0.8</c:v>
                </c:pt>
              </c:numCache>
            </c:numRef>
          </c:yVal>
          <c:smooth val="0"/>
          <c:extLst>
            <c:ext xmlns:c16="http://schemas.microsoft.com/office/drawing/2014/chart" uri="{C3380CC4-5D6E-409C-BE32-E72D297353CC}">
              <c16:uniqueId val="{00000001-90C3-4C0B-B318-D298BBEFC3B1}"/>
            </c:ext>
          </c:extLst>
        </c:ser>
        <c:ser>
          <c:idx val="1"/>
          <c:order val="2"/>
          <c:tx>
            <c:strRef>
              <c:f>'Silverton A72'!#REF!</c:f>
              <c:strCache>
                <c:ptCount val="1"/>
                <c:pt idx="0">
                  <c:v>#REF!</c:v>
                </c:pt>
              </c:strCache>
            </c:strRef>
          </c:tx>
          <c:spPr>
            <a:ln w="25400" cap="rnd">
              <a:noFill/>
              <a:round/>
            </a:ln>
            <a:effectLst/>
          </c:spPr>
          <c:marker>
            <c:symbol val="square"/>
            <c:size val="6"/>
            <c:spPr>
              <a:solidFill>
                <a:schemeClr val="accent1">
                  <a:lumMod val="75000"/>
                </a:schemeClr>
              </a:solidFill>
              <a:ln w="9525">
                <a:solidFill>
                  <a:schemeClr val="tx2">
                    <a:lumMod val="50000"/>
                  </a:schemeClr>
                </a:solidFill>
              </a:ln>
              <a:effectLst/>
            </c:spPr>
          </c:marker>
          <c:xVal>
            <c:numRef>
              <c:f>'Silverton A72'!$E$38:$E$48</c:f>
              <c:numCache>
                <c:formatCode>#,##0.00</c:formatCode>
                <c:ptCount val="11"/>
                <c:pt idx="0">
                  <c:v>1.9</c:v>
                </c:pt>
                <c:pt idx="1">
                  <c:v>2.2000000000000002</c:v>
                </c:pt>
                <c:pt idx="2">
                  <c:v>1.28</c:v>
                </c:pt>
                <c:pt idx="3">
                  <c:v>1.9</c:v>
                </c:pt>
                <c:pt idx="4">
                  <c:v>1.1000000000000001</c:v>
                </c:pt>
                <c:pt idx="5">
                  <c:v>1.1000000000000001</c:v>
                </c:pt>
                <c:pt idx="6">
                  <c:v>1.3</c:v>
                </c:pt>
                <c:pt idx="7">
                  <c:v>1.2</c:v>
                </c:pt>
                <c:pt idx="8">
                  <c:v>2.6</c:v>
                </c:pt>
                <c:pt idx="9">
                  <c:v>1.1000000000000001</c:v>
                </c:pt>
                <c:pt idx="10">
                  <c:v>1.4</c:v>
                </c:pt>
              </c:numCache>
            </c:numRef>
          </c:xVal>
          <c:yVal>
            <c:numRef>
              <c:f>'Silverton A72'!$AB$37:$AB$48</c:f>
              <c:numCache>
                <c:formatCode>#,##0.000</c:formatCode>
                <c:ptCount val="12"/>
                <c:pt idx="0">
                  <c:v>0.81079999999999997</c:v>
                </c:pt>
                <c:pt idx="1">
                  <c:v>0.49</c:v>
                </c:pt>
                <c:pt idx="2">
                  <c:v>0.68</c:v>
                </c:pt>
                <c:pt idx="4">
                  <c:v>0.51</c:v>
                </c:pt>
                <c:pt idx="5">
                  <c:v>0.44</c:v>
                </c:pt>
                <c:pt idx="6">
                  <c:v>0.44</c:v>
                </c:pt>
                <c:pt idx="7">
                  <c:v>0.36</c:v>
                </c:pt>
                <c:pt idx="8">
                  <c:v>0.33</c:v>
                </c:pt>
                <c:pt idx="9">
                  <c:v>0.28999999999999998</c:v>
                </c:pt>
                <c:pt idx="10">
                  <c:v>0.3</c:v>
                </c:pt>
                <c:pt idx="11">
                  <c:v>0.55000000000000004</c:v>
                </c:pt>
              </c:numCache>
            </c:numRef>
          </c:yVal>
          <c:smooth val="0"/>
          <c:extLst>
            <c:ext xmlns:c16="http://schemas.microsoft.com/office/drawing/2014/chart" uri="{C3380CC4-5D6E-409C-BE32-E72D297353CC}">
              <c16:uniqueId val="{00000002-90C3-4C0B-B318-D298BBEFC3B1}"/>
            </c:ext>
          </c:extLst>
        </c:ser>
        <c:dLbls>
          <c:showLegendKey val="0"/>
          <c:showVal val="0"/>
          <c:showCatName val="0"/>
          <c:showSerName val="0"/>
          <c:showPercent val="0"/>
          <c:showBubbleSize val="0"/>
        </c:dLbls>
        <c:axId val="782710352"/>
        <c:axId val="782710744"/>
      </c:scatterChart>
      <c:valAx>
        <c:axId val="782710352"/>
        <c:scaling>
          <c:logBase val="10"/>
          <c:orientation val="minMax"/>
          <c:min val="1.0000000000000002E-2"/>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r>
                  <a:rPr lang="en-US" sz="1300"/>
                  <a:t>Aluminum Concentration (mg/L)</a:t>
                </a:r>
              </a:p>
            </c:rich>
          </c:tx>
          <c:overlay val="0"/>
          <c:spPr>
            <a:noFill/>
            <a:ln>
              <a:noFill/>
            </a:ln>
            <a:effectLst/>
          </c:spPr>
          <c:txPr>
            <a:bodyPr rot="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endParaRPr lang="en-US"/>
            </a:p>
          </c:txPr>
        </c:title>
        <c:numFmt formatCode="#,##0.00" sourceLinked="0"/>
        <c:majorTickMark val="out"/>
        <c:minorTickMark val="out"/>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782710744"/>
        <c:crossesAt val="1.0000000000000002E-3"/>
        <c:crossBetween val="midCat"/>
      </c:valAx>
      <c:valAx>
        <c:axId val="782710744"/>
        <c:scaling>
          <c:logBase val="10"/>
          <c:orientation val="minMax"/>
          <c:max val="1"/>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r>
                  <a:rPr lang="en-US" sz="1300"/>
                  <a:t>Zinc Concentation (mg/L)</a:t>
                </a:r>
              </a:p>
            </c:rich>
          </c:tx>
          <c:layout>
            <c:manualLayout>
              <c:xMode val="edge"/>
              <c:yMode val="edge"/>
              <c:x val="3.5772357723577237E-2"/>
              <c:y val="0.23930816224888615"/>
            </c:manualLayout>
          </c:layout>
          <c:overlay val="0"/>
          <c:spPr>
            <a:noFill/>
            <a:ln>
              <a:noFill/>
            </a:ln>
            <a:effectLst/>
          </c:spPr>
          <c:txPr>
            <a:bodyPr rot="-540000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endParaRPr lang="en-US"/>
            </a:p>
          </c:txPr>
        </c:title>
        <c:numFmt formatCode="#,##0.000" sourceLinked="0"/>
        <c:majorTickMark val="out"/>
        <c:minorTickMark val="out"/>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782710352"/>
        <c:crossesAt val="1.0000000000000002E-2"/>
        <c:crossBetween val="midCat"/>
      </c:valAx>
      <c:spPr>
        <a:noFill/>
        <a:ln>
          <a:solidFill>
            <a:schemeClr val="tx1">
              <a:lumMod val="50000"/>
              <a:lumOff val="50000"/>
            </a:schemeClr>
          </a:solidFill>
        </a:ln>
        <a:effectLst/>
      </c:spPr>
    </c:plotArea>
    <c:legend>
      <c:legendPos val="t"/>
      <c:layout>
        <c:manualLayout>
          <c:xMode val="edge"/>
          <c:yMode val="edge"/>
          <c:x val="0.2085164842199603"/>
          <c:y val="0.11522963477813453"/>
          <c:w val="0.79148351578003973"/>
          <c:h val="7.5001519357186616E-2"/>
        </c:manualLayout>
      </c:layout>
      <c:overlay val="0"/>
      <c:spPr>
        <a:noFill/>
        <a:ln>
          <a:noFill/>
        </a:ln>
        <a:effectLst/>
      </c:spPr>
      <c:txPr>
        <a:bodyPr rot="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200" b="1">
          <a:solidFill>
            <a:sysClr val="windowText" lastClr="000000"/>
          </a:solidFill>
        </a:defRPr>
      </a:pPr>
      <a:endParaRPr lang="en-US"/>
    </a:p>
  </c:txPr>
  <c:printSettings>
    <c:headerFooter/>
    <c:pageMargins b="0.75" l="0.7" r="0.7" t="0.75" header="0.3" footer="0.3"/>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00" b="1" i="0" u="none" strike="noStrike" kern="1200" spc="0" baseline="0">
                <a:solidFill>
                  <a:sysClr val="windowText" lastClr="000000"/>
                </a:solidFill>
                <a:latin typeface="+mn-lt"/>
                <a:ea typeface="+mn-ea"/>
                <a:cs typeface="+mn-cs"/>
              </a:defRPr>
            </a:pPr>
            <a:r>
              <a:rPr lang="en-US"/>
              <a:t>Animas at Durango RK 95</a:t>
            </a:r>
          </a:p>
        </c:rich>
      </c:tx>
      <c:overlay val="0"/>
      <c:spPr>
        <a:noFill/>
        <a:ln>
          <a:noFill/>
        </a:ln>
        <a:effectLst/>
      </c:spPr>
    </c:title>
    <c:autoTitleDeleted val="0"/>
    <c:plotArea>
      <c:layout>
        <c:manualLayout>
          <c:layoutTarget val="inner"/>
          <c:xMode val="edge"/>
          <c:yMode val="edge"/>
          <c:x val="0.15749781277340333"/>
          <c:y val="0.20817184310294545"/>
          <c:w val="0.68869775893397955"/>
          <c:h val="0.63473924455095287"/>
        </c:manualLayout>
      </c:layout>
      <c:areaChart>
        <c:grouping val="stacked"/>
        <c:varyColors val="0"/>
        <c:ser>
          <c:idx val="0"/>
          <c:order val="0"/>
          <c:tx>
            <c:strRef>
              <c:f>Durango!$N$3</c:f>
              <c:strCache>
                <c:ptCount val="1"/>
                <c:pt idx="0">
                  <c:v>Copper</c:v>
                </c:pt>
              </c:strCache>
            </c:strRef>
          </c:tx>
          <c:spPr>
            <a:solidFill>
              <a:schemeClr val="tx2">
                <a:lumMod val="20000"/>
                <a:lumOff val="80000"/>
              </a:schemeClr>
            </a:solidFill>
            <a:ln>
              <a:solidFill>
                <a:schemeClr val="accent5">
                  <a:lumMod val="75000"/>
                </a:schemeClr>
              </a:solidFill>
            </a:ln>
            <a:effectLst/>
          </c:spPr>
          <c:cat>
            <c:numRef>
              <c:f>Durango!$D$101:$D$116</c:f>
              <c:numCache>
                <c:formatCode>m/d/yyyy</c:formatCode>
                <c:ptCount val="16"/>
                <c:pt idx="0">
                  <c:v>42453.454861111109</c:v>
                </c:pt>
                <c:pt idx="1">
                  <c:v>42493.576388888891</c:v>
                </c:pt>
                <c:pt idx="2">
                  <c:v>42501.416666666664</c:v>
                </c:pt>
                <c:pt idx="3">
                  <c:v>42509.628472222219</c:v>
                </c:pt>
                <c:pt idx="4">
                  <c:v>42516.590277777781</c:v>
                </c:pt>
                <c:pt idx="5">
                  <c:v>42522.600694444445</c:v>
                </c:pt>
                <c:pt idx="6">
                  <c:v>42527.71875</c:v>
                </c:pt>
                <c:pt idx="7">
                  <c:v>42528.479166666664</c:v>
                </c:pt>
                <c:pt idx="8">
                  <c:v>42536.604166666664</c:v>
                </c:pt>
                <c:pt idx="9">
                  <c:v>42544.708333333336</c:v>
                </c:pt>
                <c:pt idx="10">
                  <c:v>42551.614583333336</c:v>
                </c:pt>
                <c:pt idx="11">
                  <c:v>42557.621527777781</c:v>
                </c:pt>
                <c:pt idx="12">
                  <c:v>42564.361111111109</c:v>
                </c:pt>
                <c:pt idx="13">
                  <c:v>42571.611111111109</c:v>
                </c:pt>
                <c:pt idx="14">
                  <c:v>42607.3125</c:v>
                </c:pt>
                <c:pt idx="15">
                  <c:v>42610.583333333336</c:v>
                </c:pt>
              </c:numCache>
            </c:numRef>
          </c:cat>
          <c:val>
            <c:numRef>
              <c:f>Durango!$N$101:$N$116</c:f>
              <c:numCache>
                <c:formatCode>#,##0.000</c:formatCode>
                <c:ptCount val="16"/>
                <c:pt idx="0">
                  <c:v>3.8E-3</c:v>
                </c:pt>
                <c:pt idx="1">
                  <c:v>2.8000000000000001E-2</c:v>
                </c:pt>
                <c:pt idx="2">
                  <c:v>0.02</c:v>
                </c:pt>
                <c:pt idx="3">
                  <c:v>1.6E-2</c:v>
                </c:pt>
                <c:pt idx="4">
                  <c:v>2.9000000000000001E-2</c:v>
                </c:pt>
                <c:pt idx="5">
                  <c:v>4.2999999999999997E-2</c:v>
                </c:pt>
                <c:pt idx="6">
                  <c:v>5.2999999999999999E-2</c:v>
                </c:pt>
                <c:pt idx="7">
                  <c:v>2.7E-2</c:v>
                </c:pt>
                <c:pt idx="8">
                  <c:v>1.7000000000000001E-2</c:v>
                </c:pt>
                <c:pt idx="9">
                  <c:v>0.03</c:v>
                </c:pt>
                <c:pt idx="10">
                  <c:v>2.5000000000000001E-2</c:v>
                </c:pt>
                <c:pt idx="11">
                  <c:v>3.3000000000000002E-2</c:v>
                </c:pt>
                <c:pt idx="12">
                  <c:v>2.1000000000000001E-2</c:v>
                </c:pt>
                <c:pt idx="13">
                  <c:v>1.2999999999999999E-2</c:v>
                </c:pt>
                <c:pt idx="14">
                  <c:v>3.5000000000000001E-3</c:v>
                </c:pt>
                <c:pt idx="15">
                  <c:v>2.5000000000000001E-3</c:v>
                </c:pt>
              </c:numCache>
            </c:numRef>
          </c:val>
          <c:extLst>
            <c:ext xmlns:c16="http://schemas.microsoft.com/office/drawing/2014/chart" uri="{C3380CC4-5D6E-409C-BE32-E72D297353CC}">
              <c16:uniqueId val="{00000003-334F-4E49-8A8C-B1C360A465C7}"/>
            </c:ext>
          </c:extLst>
        </c:ser>
        <c:dLbls>
          <c:showLegendKey val="0"/>
          <c:showVal val="0"/>
          <c:showCatName val="0"/>
          <c:showSerName val="0"/>
          <c:showPercent val="0"/>
          <c:showBubbleSize val="0"/>
        </c:dLbls>
        <c:axId val="5330160"/>
        <c:axId val="5330552"/>
      </c:areaChart>
      <c:lineChart>
        <c:grouping val="stacked"/>
        <c:varyColors val="0"/>
        <c:ser>
          <c:idx val="1"/>
          <c:order val="1"/>
          <c:tx>
            <c:strRef>
              <c:f>Durango!$AE$3</c:f>
              <c:strCache>
                <c:ptCount val="1"/>
                <c:pt idx="0">
                  <c:v>Cu:Al Ratio</c:v>
                </c:pt>
              </c:strCache>
            </c:strRef>
          </c:tx>
          <c:spPr>
            <a:ln w="15875" cap="rnd">
              <a:solidFill>
                <a:schemeClr val="tx2">
                  <a:lumMod val="75000"/>
                </a:schemeClr>
              </a:solidFill>
              <a:prstDash val="sysDash"/>
              <a:round/>
            </a:ln>
            <a:effectLst/>
          </c:spPr>
          <c:marker>
            <c:symbol val="square"/>
            <c:size val="5"/>
            <c:spPr>
              <a:solidFill>
                <a:schemeClr val="accent1">
                  <a:lumMod val="50000"/>
                </a:schemeClr>
              </a:solidFill>
              <a:ln w="9525">
                <a:solidFill>
                  <a:schemeClr val="accent2"/>
                </a:solidFill>
              </a:ln>
              <a:effectLst/>
            </c:spPr>
          </c:marker>
          <c:cat>
            <c:numRef>
              <c:f>Durango!$D$101:$D$116</c:f>
              <c:numCache>
                <c:formatCode>m/d/yyyy</c:formatCode>
                <c:ptCount val="16"/>
                <c:pt idx="0">
                  <c:v>42453.454861111109</c:v>
                </c:pt>
                <c:pt idx="1">
                  <c:v>42493.576388888891</c:v>
                </c:pt>
                <c:pt idx="2">
                  <c:v>42501.416666666664</c:v>
                </c:pt>
                <c:pt idx="3">
                  <c:v>42509.628472222219</c:v>
                </c:pt>
                <c:pt idx="4">
                  <c:v>42516.590277777781</c:v>
                </c:pt>
                <c:pt idx="5">
                  <c:v>42522.600694444445</c:v>
                </c:pt>
                <c:pt idx="6">
                  <c:v>42527.71875</c:v>
                </c:pt>
                <c:pt idx="7">
                  <c:v>42528.479166666664</c:v>
                </c:pt>
                <c:pt idx="8">
                  <c:v>42536.604166666664</c:v>
                </c:pt>
                <c:pt idx="9">
                  <c:v>42544.708333333336</c:v>
                </c:pt>
                <c:pt idx="10">
                  <c:v>42551.614583333336</c:v>
                </c:pt>
                <c:pt idx="11">
                  <c:v>42557.621527777781</c:v>
                </c:pt>
                <c:pt idx="12">
                  <c:v>42564.361111111109</c:v>
                </c:pt>
                <c:pt idx="13">
                  <c:v>42571.611111111109</c:v>
                </c:pt>
                <c:pt idx="14">
                  <c:v>42607.3125</c:v>
                </c:pt>
                <c:pt idx="15">
                  <c:v>42610.583333333336</c:v>
                </c:pt>
              </c:numCache>
            </c:numRef>
          </c:cat>
          <c:val>
            <c:numRef>
              <c:f>Durango!$AE$101:$AE$116</c:f>
              <c:numCache>
                <c:formatCode>0.0000</c:formatCode>
                <c:ptCount val="16"/>
                <c:pt idx="0">
                  <c:v>1.0555555555555556E-2</c:v>
                </c:pt>
                <c:pt idx="1">
                  <c:v>6.8292682926829273E-2</c:v>
                </c:pt>
                <c:pt idx="2">
                  <c:v>1.1764705882352941E-2</c:v>
                </c:pt>
                <c:pt idx="3">
                  <c:v>3.0188679245283019E-2</c:v>
                </c:pt>
                <c:pt idx="4">
                  <c:v>1.2608695652173915E-2</c:v>
                </c:pt>
                <c:pt idx="5">
                  <c:v>1.3437499999999998E-2</c:v>
                </c:pt>
                <c:pt idx="6">
                  <c:v>1.5588235294117648E-2</c:v>
                </c:pt>
                <c:pt idx="7">
                  <c:v>8.9999999999999993E-3</c:v>
                </c:pt>
                <c:pt idx="8">
                  <c:v>1.7000000000000001E-2</c:v>
                </c:pt>
                <c:pt idx="9">
                  <c:v>7.1428571428571425E-2</c:v>
                </c:pt>
                <c:pt idx="10">
                  <c:v>8.3333333333333343E-2</c:v>
                </c:pt>
                <c:pt idx="11">
                  <c:v>0.12222222222222222</c:v>
                </c:pt>
                <c:pt idx="12">
                  <c:v>0.12352941176470589</c:v>
                </c:pt>
                <c:pt idx="13">
                  <c:v>9.2857142857142846E-2</c:v>
                </c:pt>
                <c:pt idx="14">
                  <c:v>1.2962962962962963E-3</c:v>
                </c:pt>
                <c:pt idx="15">
                  <c:v>0.01</c:v>
                </c:pt>
              </c:numCache>
            </c:numRef>
          </c:val>
          <c:smooth val="0"/>
          <c:extLst>
            <c:ext xmlns:c16="http://schemas.microsoft.com/office/drawing/2014/chart" uri="{C3380CC4-5D6E-409C-BE32-E72D297353CC}">
              <c16:uniqueId val="{00000005-334F-4E49-8A8C-B1C360A465C7}"/>
            </c:ext>
          </c:extLst>
        </c:ser>
        <c:dLbls>
          <c:showLegendKey val="0"/>
          <c:showVal val="0"/>
          <c:showCatName val="0"/>
          <c:showSerName val="0"/>
          <c:showPercent val="0"/>
          <c:showBubbleSize val="0"/>
        </c:dLbls>
        <c:marker val="1"/>
        <c:smooth val="0"/>
        <c:axId val="5331336"/>
        <c:axId val="5330944"/>
      </c:lineChart>
      <c:dateAx>
        <c:axId val="5330160"/>
        <c:scaling>
          <c:orientation val="minMax"/>
        </c:scaling>
        <c:delete val="0"/>
        <c:axPos val="b"/>
        <c:majorGridlines>
          <c:spPr>
            <a:ln w="9525" cap="flat" cmpd="sng" algn="ctr">
              <a:noFill/>
              <a:round/>
            </a:ln>
            <a:effectLst/>
          </c:spPr>
        </c:majorGridlines>
        <c:numFmt formatCode="m/d;@"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5330552"/>
        <c:crosses val="autoZero"/>
        <c:auto val="1"/>
        <c:lblOffset val="100"/>
        <c:baseTimeUnit val="days"/>
        <c:majorUnit val="14"/>
        <c:majorTimeUnit val="days"/>
        <c:minorUnit val="7"/>
      </c:dateAx>
      <c:valAx>
        <c:axId val="533055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r>
                  <a:rPr lang="en-US" sz="1050">
                    <a:solidFill>
                      <a:sysClr val="windowText" lastClr="000000"/>
                    </a:solidFill>
                  </a:rPr>
                  <a:t>Total Copper Concentration (mg/L)</a:t>
                </a:r>
              </a:p>
            </c:rich>
          </c:tx>
          <c:layout>
            <c:manualLayout>
              <c:xMode val="edge"/>
              <c:yMode val="edge"/>
              <c:x val="1.9658186957399557E-2"/>
              <c:y val="0.19751567512394283"/>
            </c:manualLayout>
          </c:layout>
          <c:overlay val="0"/>
          <c:spPr>
            <a:noFill/>
            <a:ln>
              <a:noFill/>
            </a:ln>
            <a:effectLst/>
          </c:spPr>
        </c:title>
        <c:numFmt formatCode="#,##0.000"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5330160"/>
        <c:crosses val="autoZero"/>
        <c:crossBetween val="between"/>
        <c:minorUnit val="5.0000000000000012E-4"/>
      </c:valAx>
      <c:valAx>
        <c:axId val="5330944"/>
        <c:scaling>
          <c:orientation val="minMax"/>
        </c:scaling>
        <c:delete val="0"/>
        <c:axPos val="r"/>
        <c:title>
          <c:tx>
            <c:rich>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sz="1100"/>
                  <a:t>Ratio Cu:Al</a:t>
                </a:r>
              </a:p>
            </c:rich>
          </c:tx>
          <c:overlay val="0"/>
          <c:spPr>
            <a:noFill/>
            <a:ln>
              <a:noFill/>
            </a:ln>
            <a:effectLst/>
          </c:spPr>
        </c:title>
        <c:numFmt formatCode="0.00" sourceLinked="0"/>
        <c:majorTickMark val="out"/>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5331336"/>
        <c:crosses val="max"/>
        <c:crossBetween val="between"/>
      </c:valAx>
      <c:dateAx>
        <c:axId val="5331336"/>
        <c:scaling>
          <c:orientation val="minMax"/>
        </c:scaling>
        <c:delete val="1"/>
        <c:axPos val="b"/>
        <c:numFmt formatCode="m/d/yyyy" sourceLinked="1"/>
        <c:majorTickMark val="out"/>
        <c:minorTickMark val="none"/>
        <c:tickLblPos val="nextTo"/>
        <c:crossAx val="5330944"/>
        <c:crosses val="autoZero"/>
        <c:auto val="1"/>
        <c:lblOffset val="100"/>
        <c:baseTimeUnit val="days"/>
      </c:dateAx>
    </c:plotArea>
    <c:legend>
      <c:legendPos val="t"/>
      <c:layout>
        <c:manualLayout>
          <c:xMode val="edge"/>
          <c:yMode val="edge"/>
          <c:x val="0.28376620664352442"/>
          <c:y val="0.10689814814814814"/>
          <c:w val="0.42011277622555243"/>
          <c:h val="6.9876265466816662E-2"/>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b="1">
          <a:solidFill>
            <a:sysClr val="windowText" lastClr="000000"/>
          </a:solidFill>
        </a:defRPr>
      </a:pPr>
      <a:endParaRPr lang="en-US"/>
    </a:p>
  </c:txPr>
  <c:printSettings>
    <c:headerFooter/>
    <c:pageMargins b="0.75" l="0.7" r="0.7" t="0.75" header="0.3" footer="0.3"/>
    <c:pageSetup orientation="portrait"/>
  </c:printSettings>
  <c:userShapes r:id="rId1"/>
</c:chartSpace>
</file>

<file path=xl/charts/chart4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00" b="1" i="0" u="none" strike="noStrike" kern="1200" spc="0" baseline="0">
                <a:solidFill>
                  <a:sysClr val="windowText" lastClr="000000"/>
                </a:solidFill>
                <a:latin typeface="+mn-lt"/>
                <a:ea typeface="+mn-ea"/>
                <a:cs typeface="+mn-cs"/>
              </a:defRPr>
            </a:pPr>
            <a:r>
              <a:rPr lang="en-US"/>
              <a:t>Animas at Durango RK 95</a:t>
            </a:r>
          </a:p>
        </c:rich>
      </c:tx>
      <c:overlay val="0"/>
      <c:spPr>
        <a:noFill/>
        <a:ln>
          <a:noFill/>
        </a:ln>
        <a:effectLst/>
      </c:spPr>
    </c:title>
    <c:autoTitleDeleted val="0"/>
    <c:plotArea>
      <c:layout>
        <c:manualLayout>
          <c:layoutTarget val="inner"/>
          <c:xMode val="edge"/>
          <c:yMode val="edge"/>
          <c:x val="0.15749781277340333"/>
          <c:y val="0.20817184310294545"/>
          <c:w val="0.68869775893397955"/>
          <c:h val="0.63473924455095287"/>
        </c:manualLayout>
      </c:layout>
      <c:areaChart>
        <c:grouping val="stacked"/>
        <c:varyColors val="0"/>
        <c:ser>
          <c:idx val="0"/>
          <c:order val="0"/>
          <c:tx>
            <c:strRef>
              <c:f>Durango!$AB$3</c:f>
              <c:strCache>
                <c:ptCount val="1"/>
                <c:pt idx="0">
                  <c:v>Zinc</c:v>
                </c:pt>
              </c:strCache>
            </c:strRef>
          </c:tx>
          <c:spPr>
            <a:solidFill>
              <a:schemeClr val="tx2">
                <a:lumMod val="20000"/>
                <a:lumOff val="80000"/>
              </a:schemeClr>
            </a:solidFill>
            <a:ln>
              <a:solidFill>
                <a:schemeClr val="accent5">
                  <a:lumMod val="75000"/>
                </a:schemeClr>
              </a:solidFill>
            </a:ln>
            <a:effectLst/>
          </c:spPr>
          <c:cat>
            <c:numRef>
              <c:f>Durango!$D$101:$D$116</c:f>
              <c:numCache>
                <c:formatCode>m/d/yyyy</c:formatCode>
                <c:ptCount val="16"/>
                <c:pt idx="0">
                  <c:v>42453.454861111109</c:v>
                </c:pt>
                <c:pt idx="1">
                  <c:v>42493.576388888891</c:v>
                </c:pt>
                <c:pt idx="2">
                  <c:v>42501.416666666664</c:v>
                </c:pt>
                <c:pt idx="3">
                  <c:v>42509.628472222219</c:v>
                </c:pt>
                <c:pt idx="4">
                  <c:v>42516.590277777781</c:v>
                </c:pt>
                <c:pt idx="5">
                  <c:v>42522.600694444445</c:v>
                </c:pt>
                <c:pt idx="6">
                  <c:v>42527.71875</c:v>
                </c:pt>
                <c:pt idx="7">
                  <c:v>42528.479166666664</c:v>
                </c:pt>
                <c:pt idx="8">
                  <c:v>42536.604166666664</c:v>
                </c:pt>
                <c:pt idx="9">
                  <c:v>42544.708333333336</c:v>
                </c:pt>
                <c:pt idx="10">
                  <c:v>42551.614583333336</c:v>
                </c:pt>
                <c:pt idx="11">
                  <c:v>42557.621527777781</c:v>
                </c:pt>
                <c:pt idx="12">
                  <c:v>42564.361111111109</c:v>
                </c:pt>
                <c:pt idx="13">
                  <c:v>42571.611111111109</c:v>
                </c:pt>
                <c:pt idx="14">
                  <c:v>42607.3125</c:v>
                </c:pt>
                <c:pt idx="15">
                  <c:v>42610.583333333336</c:v>
                </c:pt>
              </c:numCache>
            </c:numRef>
          </c:cat>
          <c:val>
            <c:numRef>
              <c:f>Durango!$AB$101:$AB$116</c:f>
              <c:numCache>
                <c:formatCode>#,##0.00</c:formatCode>
                <c:ptCount val="16"/>
                <c:pt idx="0">
                  <c:v>0.08</c:v>
                </c:pt>
                <c:pt idx="1">
                  <c:v>8.8999999999999996E-2</c:v>
                </c:pt>
                <c:pt idx="2">
                  <c:v>0.17</c:v>
                </c:pt>
                <c:pt idx="3">
                  <c:v>9.5000000000000001E-2</c:v>
                </c:pt>
                <c:pt idx="4">
                  <c:v>0.14000000000000001</c:v>
                </c:pt>
                <c:pt idx="5">
                  <c:v>0.24</c:v>
                </c:pt>
                <c:pt idx="6">
                  <c:v>0.39</c:v>
                </c:pt>
                <c:pt idx="7">
                  <c:v>0.23</c:v>
                </c:pt>
                <c:pt idx="8">
                  <c:v>8.6999999999999994E-2</c:v>
                </c:pt>
                <c:pt idx="9">
                  <c:v>8.5999999999999993E-2</c:v>
                </c:pt>
                <c:pt idx="10">
                  <c:v>9.4E-2</c:v>
                </c:pt>
                <c:pt idx="11">
                  <c:v>0.08</c:v>
                </c:pt>
                <c:pt idx="12">
                  <c:v>7.5999999999999998E-2</c:v>
                </c:pt>
                <c:pt idx="13">
                  <c:v>7.4999999999999997E-2</c:v>
                </c:pt>
                <c:pt idx="14">
                  <c:v>1.9E-2</c:v>
                </c:pt>
                <c:pt idx="15">
                  <c:v>7.0000000000000007E-2</c:v>
                </c:pt>
              </c:numCache>
            </c:numRef>
          </c:val>
          <c:extLst>
            <c:ext xmlns:c16="http://schemas.microsoft.com/office/drawing/2014/chart" uri="{C3380CC4-5D6E-409C-BE32-E72D297353CC}">
              <c16:uniqueId val="{00000003-A8D8-4820-A47A-DCEFDD7448E3}"/>
            </c:ext>
          </c:extLst>
        </c:ser>
        <c:dLbls>
          <c:showLegendKey val="0"/>
          <c:showVal val="0"/>
          <c:showCatName val="0"/>
          <c:showSerName val="0"/>
          <c:showPercent val="0"/>
          <c:showBubbleSize val="0"/>
        </c:dLbls>
        <c:axId val="5330160"/>
        <c:axId val="5330552"/>
      </c:areaChart>
      <c:lineChart>
        <c:grouping val="stacked"/>
        <c:varyColors val="0"/>
        <c:ser>
          <c:idx val="1"/>
          <c:order val="1"/>
          <c:tx>
            <c:strRef>
              <c:f>Durango!$AF$3</c:f>
              <c:strCache>
                <c:ptCount val="1"/>
                <c:pt idx="0">
                  <c:v>Zn:Al Ratio</c:v>
                </c:pt>
              </c:strCache>
            </c:strRef>
          </c:tx>
          <c:spPr>
            <a:ln w="15875" cap="rnd">
              <a:solidFill>
                <a:schemeClr val="tx2">
                  <a:lumMod val="75000"/>
                </a:schemeClr>
              </a:solidFill>
              <a:prstDash val="sysDash"/>
              <a:round/>
            </a:ln>
            <a:effectLst/>
          </c:spPr>
          <c:marker>
            <c:symbol val="square"/>
            <c:size val="5"/>
            <c:spPr>
              <a:solidFill>
                <a:schemeClr val="accent1">
                  <a:lumMod val="50000"/>
                </a:schemeClr>
              </a:solidFill>
              <a:ln w="9525">
                <a:solidFill>
                  <a:schemeClr val="accent2"/>
                </a:solidFill>
              </a:ln>
              <a:effectLst/>
            </c:spPr>
          </c:marker>
          <c:cat>
            <c:numRef>
              <c:f>Durango!$D$62:$D$77</c:f>
              <c:numCache>
                <c:formatCode>m/d/yyyy</c:formatCode>
                <c:ptCount val="16"/>
                <c:pt idx="0">
                  <c:v>42236.444444444445</c:v>
                </c:pt>
                <c:pt idx="1">
                  <c:v>42236.461805555555</c:v>
                </c:pt>
                <c:pt idx="2">
                  <c:v>42237.430555555555</c:v>
                </c:pt>
                <c:pt idx="3">
                  <c:v>42237.430555555555</c:v>
                </c:pt>
                <c:pt idx="4">
                  <c:v>42237.459027777775</c:v>
                </c:pt>
                <c:pt idx="5">
                  <c:v>42240.402777777781</c:v>
                </c:pt>
                <c:pt idx="6">
                  <c:v>42240.423611111109</c:v>
                </c:pt>
                <c:pt idx="7">
                  <c:v>42240.4375</c:v>
                </c:pt>
                <c:pt idx="8">
                  <c:v>42251.378472222219</c:v>
                </c:pt>
                <c:pt idx="9">
                  <c:v>42251.416666666664</c:v>
                </c:pt>
                <c:pt idx="10">
                  <c:v>42251.4375</c:v>
                </c:pt>
                <c:pt idx="11">
                  <c:v>42251.46875</c:v>
                </c:pt>
                <c:pt idx="12">
                  <c:v>42251.618055555555</c:v>
                </c:pt>
                <c:pt idx="13">
                  <c:v>42261.361111111109</c:v>
                </c:pt>
                <c:pt idx="14">
                  <c:v>42261.361111111109</c:v>
                </c:pt>
                <c:pt idx="15">
                  <c:v>42261.381944444445</c:v>
                </c:pt>
              </c:numCache>
            </c:numRef>
          </c:cat>
          <c:val>
            <c:numRef>
              <c:f>Durango!$AF$101:$AF$116</c:f>
              <c:numCache>
                <c:formatCode>0.000</c:formatCode>
                <c:ptCount val="16"/>
                <c:pt idx="0">
                  <c:v>0.22222222222222224</c:v>
                </c:pt>
                <c:pt idx="1">
                  <c:v>0.21707317073170732</c:v>
                </c:pt>
                <c:pt idx="2">
                  <c:v>0.1</c:v>
                </c:pt>
                <c:pt idx="3">
                  <c:v>0.17924528301886791</c:v>
                </c:pt>
                <c:pt idx="4">
                  <c:v>6.0869565217391314E-2</c:v>
                </c:pt>
                <c:pt idx="5">
                  <c:v>7.4999999999999997E-2</c:v>
                </c:pt>
                <c:pt idx="6">
                  <c:v>0.11470588235294119</c:v>
                </c:pt>
                <c:pt idx="7">
                  <c:v>7.6666666666666675E-2</c:v>
                </c:pt>
                <c:pt idx="8">
                  <c:v>8.6999999999999994E-2</c:v>
                </c:pt>
                <c:pt idx="9">
                  <c:v>0.20476190476190476</c:v>
                </c:pt>
                <c:pt idx="10">
                  <c:v>0.31333333333333335</c:v>
                </c:pt>
                <c:pt idx="11">
                  <c:v>0.29629629629629628</c:v>
                </c:pt>
                <c:pt idx="12">
                  <c:v>0.44705882352941173</c:v>
                </c:pt>
                <c:pt idx="13">
                  <c:v>0.5357142857142857</c:v>
                </c:pt>
                <c:pt idx="14">
                  <c:v>7.0370370370370361E-3</c:v>
                </c:pt>
                <c:pt idx="15">
                  <c:v>0.28000000000000003</c:v>
                </c:pt>
              </c:numCache>
            </c:numRef>
          </c:val>
          <c:smooth val="0"/>
          <c:extLst>
            <c:ext xmlns:c16="http://schemas.microsoft.com/office/drawing/2014/chart" uri="{C3380CC4-5D6E-409C-BE32-E72D297353CC}">
              <c16:uniqueId val="{00000005-A8D8-4820-A47A-DCEFDD7448E3}"/>
            </c:ext>
          </c:extLst>
        </c:ser>
        <c:dLbls>
          <c:showLegendKey val="0"/>
          <c:showVal val="0"/>
          <c:showCatName val="0"/>
          <c:showSerName val="0"/>
          <c:showPercent val="0"/>
          <c:showBubbleSize val="0"/>
        </c:dLbls>
        <c:marker val="1"/>
        <c:smooth val="0"/>
        <c:axId val="5331336"/>
        <c:axId val="5330944"/>
      </c:lineChart>
      <c:dateAx>
        <c:axId val="5330160"/>
        <c:scaling>
          <c:orientation val="minMax"/>
        </c:scaling>
        <c:delete val="0"/>
        <c:axPos val="b"/>
        <c:majorGridlines>
          <c:spPr>
            <a:ln w="9525" cap="flat" cmpd="sng" algn="ctr">
              <a:noFill/>
              <a:round/>
            </a:ln>
            <a:effectLst/>
          </c:spPr>
        </c:majorGridlines>
        <c:numFmt formatCode="m/d;@"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5330552"/>
        <c:crosses val="autoZero"/>
        <c:auto val="1"/>
        <c:lblOffset val="100"/>
        <c:baseTimeUnit val="days"/>
        <c:majorUnit val="14"/>
        <c:majorTimeUnit val="days"/>
        <c:minorUnit val="7"/>
      </c:dateAx>
      <c:valAx>
        <c:axId val="533055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r>
                  <a:rPr lang="en-US" sz="1050">
                    <a:solidFill>
                      <a:sysClr val="windowText" lastClr="000000"/>
                    </a:solidFill>
                  </a:rPr>
                  <a:t>Total Zinc Concentration (mg/L)</a:t>
                </a:r>
              </a:p>
            </c:rich>
          </c:tx>
          <c:layout>
            <c:manualLayout>
              <c:xMode val="edge"/>
              <c:yMode val="edge"/>
              <c:x val="1.9658186957399557E-2"/>
              <c:y val="0.19751567512394283"/>
            </c:manualLayout>
          </c:layout>
          <c:overlay val="0"/>
          <c:spPr>
            <a:noFill/>
            <a:ln>
              <a:noFill/>
            </a:ln>
            <a:effectLst/>
          </c:spPr>
        </c:title>
        <c:numFmt formatCode="#,##0.000"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5330160"/>
        <c:crosses val="autoZero"/>
        <c:crossBetween val="between"/>
        <c:minorUnit val="5.0000000000000012E-4"/>
      </c:valAx>
      <c:valAx>
        <c:axId val="5330944"/>
        <c:scaling>
          <c:orientation val="minMax"/>
        </c:scaling>
        <c:delete val="0"/>
        <c:axPos val="r"/>
        <c:title>
          <c:tx>
            <c:rich>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sz="1100"/>
                  <a:t>Ratio Zn:Al</a:t>
                </a:r>
              </a:p>
            </c:rich>
          </c:tx>
          <c:overlay val="0"/>
          <c:spPr>
            <a:noFill/>
            <a:ln>
              <a:noFill/>
            </a:ln>
            <a:effectLst/>
          </c:spPr>
        </c:title>
        <c:numFmt formatCode="0.0" sourceLinked="0"/>
        <c:majorTickMark val="out"/>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5331336"/>
        <c:crosses val="max"/>
        <c:crossBetween val="between"/>
      </c:valAx>
      <c:dateAx>
        <c:axId val="5331336"/>
        <c:scaling>
          <c:orientation val="minMax"/>
        </c:scaling>
        <c:delete val="1"/>
        <c:axPos val="b"/>
        <c:numFmt formatCode="m/d/yyyy" sourceLinked="1"/>
        <c:majorTickMark val="out"/>
        <c:minorTickMark val="none"/>
        <c:tickLblPos val="nextTo"/>
        <c:crossAx val="5330944"/>
        <c:crosses val="autoZero"/>
        <c:auto val="1"/>
        <c:lblOffset val="100"/>
        <c:baseTimeUnit val="days"/>
      </c:dateAx>
    </c:plotArea>
    <c:legend>
      <c:legendPos val="t"/>
      <c:layout>
        <c:manualLayout>
          <c:xMode val="edge"/>
          <c:yMode val="edge"/>
          <c:x val="0.28376620664352442"/>
          <c:y val="0.10689814814814814"/>
          <c:w val="0.42011277622555243"/>
          <c:h val="6.9876265466816662E-2"/>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b="1">
          <a:solidFill>
            <a:sysClr val="windowText" lastClr="000000"/>
          </a:solidFill>
        </a:defRPr>
      </a:pPr>
      <a:endParaRPr lang="en-US"/>
    </a:p>
  </c:txPr>
  <c:printSettings>
    <c:headerFooter/>
    <c:pageMargins b="0.75" l="0.7" r="0.7" t="0.75" header="0.3" footer="0.3"/>
    <c:pageSetup orientation="portrait"/>
  </c:printSettings>
  <c:userShapes r:id="rId1"/>
</c:chartSpace>
</file>

<file path=xl/charts/chart4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00" b="1" i="0" u="none" strike="noStrike" kern="1200" spc="0" baseline="0">
                <a:solidFill>
                  <a:sysClr val="windowText" lastClr="000000"/>
                </a:solidFill>
                <a:latin typeface="+mn-lt"/>
                <a:ea typeface="+mn-ea"/>
                <a:cs typeface="+mn-cs"/>
              </a:defRPr>
            </a:pPr>
            <a:r>
              <a:rPr lang="en-US"/>
              <a:t>Animas at Durango RK 95</a:t>
            </a:r>
          </a:p>
        </c:rich>
      </c:tx>
      <c:overlay val="0"/>
      <c:spPr>
        <a:noFill/>
        <a:ln>
          <a:noFill/>
        </a:ln>
        <a:effectLst/>
      </c:spPr>
    </c:title>
    <c:autoTitleDeleted val="0"/>
    <c:plotArea>
      <c:layout>
        <c:manualLayout>
          <c:layoutTarget val="inner"/>
          <c:xMode val="edge"/>
          <c:yMode val="edge"/>
          <c:x val="0.15749781277340333"/>
          <c:y val="0.20817184310294545"/>
          <c:w val="0.68869775893397955"/>
          <c:h val="0.63473924455095287"/>
        </c:manualLayout>
      </c:layout>
      <c:areaChart>
        <c:grouping val="stacked"/>
        <c:varyColors val="0"/>
        <c:ser>
          <c:idx val="0"/>
          <c:order val="0"/>
          <c:tx>
            <c:strRef>
              <c:f>Durango!$J$3</c:f>
              <c:strCache>
                <c:ptCount val="1"/>
                <c:pt idx="0">
                  <c:v>Cadmium</c:v>
                </c:pt>
              </c:strCache>
            </c:strRef>
          </c:tx>
          <c:spPr>
            <a:solidFill>
              <a:schemeClr val="tx2">
                <a:lumMod val="20000"/>
                <a:lumOff val="80000"/>
              </a:schemeClr>
            </a:solidFill>
            <a:ln>
              <a:solidFill>
                <a:schemeClr val="accent5">
                  <a:lumMod val="75000"/>
                </a:schemeClr>
              </a:solidFill>
            </a:ln>
            <a:effectLst/>
          </c:spPr>
          <c:cat>
            <c:numRef>
              <c:f>Durango!$D$101:$D$116</c:f>
              <c:numCache>
                <c:formatCode>m/d/yyyy</c:formatCode>
                <c:ptCount val="16"/>
                <c:pt idx="0">
                  <c:v>42453.454861111109</c:v>
                </c:pt>
                <c:pt idx="1">
                  <c:v>42493.576388888891</c:v>
                </c:pt>
                <c:pt idx="2">
                  <c:v>42501.416666666664</c:v>
                </c:pt>
                <c:pt idx="3">
                  <c:v>42509.628472222219</c:v>
                </c:pt>
                <c:pt idx="4">
                  <c:v>42516.590277777781</c:v>
                </c:pt>
                <c:pt idx="5">
                  <c:v>42522.600694444445</c:v>
                </c:pt>
                <c:pt idx="6">
                  <c:v>42527.71875</c:v>
                </c:pt>
                <c:pt idx="7">
                  <c:v>42528.479166666664</c:v>
                </c:pt>
                <c:pt idx="8">
                  <c:v>42536.604166666664</c:v>
                </c:pt>
                <c:pt idx="9">
                  <c:v>42544.708333333336</c:v>
                </c:pt>
                <c:pt idx="10">
                  <c:v>42551.614583333336</c:v>
                </c:pt>
                <c:pt idx="11">
                  <c:v>42557.621527777781</c:v>
                </c:pt>
                <c:pt idx="12">
                  <c:v>42564.361111111109</c:v>
                </c:pt>
                <c:pt idx="13">
                  <c:v>42571.611111111109</c:v>
                </c:pt>
                <c:pt idx="14">
                  <c:v>42607.3125</c:v>
                </c:pt>
                <c:pt idx="15">
                  <c:v>42610.583333333336</c:v>
                </c:pt>
              </c:numCache>
            </c:numRef>
          </c:cat>
          <c:val>
            <c:numRef>
              <c:f>Durango!$J$101:$J$116</c:f>
              <c:numCache>
                <c:formatCode>#,##0.0000</c:formatCode>
                <c:ptCount val="16"/>
                <c:pt idx="0">
                  <c:v>2.3000000000000001E-4</c:v>
                </c:pt>
                <c:pt idx="1">
                  <c:v>1.4E-3</c:v>
                </c:pt>
                <c:pt idx="2">
                  <c:v>5.9999999999999995E-4</c:v>
                </c:pt>
                <c:pt idx="3">
                  <c:v>1.1999999999999999E-4</c:v>
                </c:pt>
                <c:pt idx="4">
                  <c:v>5.9999999999999995E-4</c:v>
                </c:pt>
                <c:pt idx="5">
                  <c:v>7.2999999999999996E-4</c:v>
                </c:pt>
                <c:pt idx="6">
                  <c:v>1.4E-3</c:v>
                </c:pt>
                <c:pt idx="7">
                  <c:v>9.2000000000000003E-4</c:v>
                </c:pt>
                <c:pt idx="8">
                  <c:v>6.4000000000000005E-4</c:v>
                </c:pt>
                <c:pt idx="9">
                  <c:v>4.1999999999999996E-4</c:v>
                </c:pt>
                <c:pt idx="10">
                  <c:v>4.1999999999999996E-4</c:v>
                </c:pt>
                <c:pt idx="11">
                  <c:v>4.1999999999999996E-4</c:v>
                </c:pt>
                <c:pt idx="12">
                  <c:v>2.3000000000000001E-4</c:v>
                </c:pt>
                <c:pt idx="13">
                  <c:v>4.1999999999999996E-4</c:v>
                </c:pt>
                <c:pt idx="14">
                  <c:v>1.1999999999999999E-4</c:v>
                </c:pt>
                <c:pt idx="15">
                  <c:v>1.9000000000000001E-4</c:v>
                </c:pt>
              </c:numCache>
            </c:numRef>
          </c:val>
          <c:extLst>
            <c:ext xmlns:c16="http://schemas.microsoft.com/office/drawing/2014/chart" uri="{C3380CC4-5D6E-409C-BE32-E72D297353CC}">
              <c16:uniqueId val="{00000003-45AD-4C63-AE9B-D4E25AA8F43E}"/>
            </c:ext>
          </c:extLst>
        </c:ser>
        <c:dLbls>
          <c:showLegendKey val="0"/>
          <c:showVal val="0"/>
          <c:showCatName val="0"/>
          <c:showSerName val="0"/>
          <c:showPercent val="0"/>
          <c:showBubbleSize val="0"/>
        </c:dLbls>
        <c:axId val="5330160"/>
        <c:axId val="5330552"/>
      </c:areaChart>
      <c:lineChart>
        <c:grouping val="stacked"/>
        <c:varyColors val="0"/>
        <c:ser>
          <c:idx val="1"/>
          <c:order val="1"/>
          <c:tx>
            <c:strRef>
              <c:f>Durango!$AG$3</c:f>
              <c:strCache>
                <c:ptCount val="1"/>
                <c:pt idx="0">
                  <c:v>Cd:Al Ratio</c:v>
                </c:pt>
              </c:strCache>
            </c:strRef>
          </c:tx>
          <c:spPr>
            <a:ln w="15875" cap="rnd">
              <a:solidFill>
                <a:schemeClr val="tx2">
                  <a:lumMod val="75000"/>
                </a:schemeClr>
              </a:solidFill>
              <a:prstDash val="sysDash"/>
              <a:round/>
            </a:ln>
            <a:effectLst/>
          </c:spPr>
          <c:marker>
            <c:symbol val="square"/>
            <c:size val="5"/>
            <c:spPr>
              <a:solidFill>
                <a:schemeClr val="accent1">
                  <a:lumMod val="50000"/>
                </a:schemeClr>
              </a:solidFill>
              <a:ln w="9525">
                <a:solidFill>
                  <a:schemeClr val="accent2"/>
                </a:solidFill>
              </a:ln>
              <a:effectLst/>
            </c:spPr>
          </c:marker>
          <c:cat>
            <c:numRef>
              <c:f>Durango!$D$62:$D$77</c:f>
              <c:numCache>
                <c:formatCode>m/d/yyyy</c:formatCode>
                <c:ptCount val="16"/>
                <c:pt idx="0">
                  <c:v>42236.444444444445</c:v>
                </c:pt>
                <c:pt idx="1">
                  <c:v>42236.461805555555</c:v>
                </c:pt>
                <c:pt idx="2">
                  <c:v>42237.430555555555</c:v>
                </c:pt>
                <c:pt idx="3">
                  <c:v>42237.430555555555</c:v>
                </c:pt>
                <c:pt idx="4">
                  <c:v>42237.459027777775</c:v>
                </c:pt>
                <c:pt idx="5">
                  <c:v>42240.402777777781</c:v>
                </c:pt>
                <c:pt idx="6">
                  <c:v>42240.423611111109</c:v>
                </c:pt>
                <c:pt idx="7">
                  <c:v>42240.4375</c:v>
                </c:pt>
                <c:pt idx="8">
                  <c:v>42251.378472222219</c:v>
                </c:pt>
                <c:pt idx="9">
                  <c:v>42251.416666666664</c:v>
                </c:pt>
                <c:pt idx="10">
                  <c:v>42251.4375</c:v>
                </c:pt>
                <c:pt idx="11">
                  <c:v>42251.46875</c:v>
                </c:pt>
                <c:pt idx="12">
                  <c:v>42251.618055555555</c:v>
                </c:pt>
                <c:pt idx="13">
                  <c:v>42261.361111111109</c:v>
                </c:pt>
                <c:pt idx="14">
                  <c:v>42261.361111111109</c:v>
                </c:pt>
                <c:pt idx="15">
                  <c:v>42261.381944444445</c:v>
                </c:pt>
              </c:numCache>
            </c:numRef>
          </c:cat>
          <c:val>
            <c:numRef>
              <c:f>Durango!$AG$101:$AG$116</c:f>
              <c:numCache>
                <c:formatCode>0.00000</c:formatCode>
                <c:ptCount val="16"/>
                <c:pt idx="0">
                  <c:v>6.3888888888888898E-2</c:v>
                </c:pt>
                <c:pt idx="1">
                  <c:v>0.34146341463414637</c:v>
                </c:pt>
                <c:pt idx="2">
                  <c:v>3.5294117647058823E-2</c:v>
                </c:pt>
                <c:pt idx="3">
                  <c:v>2.2641509433962263E-2</c:v>
                </c:pt>
                <c:pt idx="4">
                  <c:v>2.6086956521739129E-2</c:v>
                </c:pt>
                <c:pt idx="5">
                  <c:v>2.2812499999999996E-2</c:v>
                </c:pt>
                <c:pt idx="6">
                  <c:v>4.1176470588235294E-2</c:v>
                </c:pt>
                <c:pt idx="7">
                  <c:v>3.0666666666666668E-2</c:v>
                </c:pt>
                <c:pt idx="8">
                  <c:v>6.4000000000000001E-2</c:v>
                </c:pt>
                <c:pt idx="9">
                  <c:v>0.1</c:v>
                </c:pt>
                <c:pt idx="10">
                  <c:v>0.13999999999999999</c:v>
                </c:pt>
                <c:pt idx="11">
                  <c:v>0.15555555555555553</c:v>
                </c:pt>
                <c:pt idx="12">
                  <c:v>0.13529411764705881</c:v>
                </c:pt>
                <c:pt idx="13">
                  <c:v>0.3</c:v>
                </c:pt>
                <c:pt idx="14">
                  <c:v>4.4444444444444436E-3</c:v>
                </c:pt>
                <c:pt idx="15">
                  <c:v>7.5999999999999998E-2</c:v>
                </c:pt>
              </c:numCache>
            </c:numRef>
          </c:val>
          <c:smooth val="0"/>
          <c:extLst>
            <c:ext xmlns:c16="http://schemas.microsoft.com/office/drawing/2014/chart" uri="{C3380CC4-5D6E-409C-BE32-E72D297353CC}">
              <c16:uniqueId val="{00000005-45AD-4C63-AE9B-D4E25AA8F43E}"/>
            </c:ext>
          </c:extLst>
        </c:ser>
        <c:dLbls>
          <c:showLegendKey val="0"/>
          <c:showVal val="0"/>
          <c:showCatName val="0"/>
          <c:showSerName val="0"/>
          <c:showPercent val="0"/>
          <c:showBubbleSize val="0"/>
        </c:dLbls>
        <c:marker val="1"/>
        <c:smooth val="0"/>
        <c:axId val="5331336"/>
        <c:axId val="5330944"/>
      </c:lineChart>
      <c:dateAx>
        <c:axId val="5330160"/>
        <c:scaling>
          <c:orientation val="minMax"/>
        </c:scaling>
        <c:delete val="0"/>
        <c:axPos val="b"/>
        <c:majorGridlines>
          <c:spPr>
            <a:ln w="9525" cap="flat" cmpd="sng" algn="ctr">
              <a:noFill/>
              <a:round/>
            </a:ln>
            <a:effectLst/>
          </c:spPr>
        </c:majorGridlines>
        <c:numFmt formatCode="m/d;@"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5330552"/>
        <c:crosses val="autoZero"/>
        <c:auto val="1"/>
        <c:lblOffset val="100"/>
        <c:baseTimeUnit val="days"/>
        <c:majorUnit val="14"/>
        <c:majorTimeUnit val="days"/>
        <c:minorUnit val="7"/>
      </c:dateAx>
      <c:valAx>
        <c:axId val="533055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r>
                  <a:rPr lang="en-US" sz="1050">
                    <a:solidFill>
                      <a:sysClr val="windowText" lastClr="000000"/>
                    </a:solidFill>
                  </a:rPr>
                  <a:t>Total Cadmium Concentration (mg/L)</a:t>
                </a:r>
              </a:p>
            </c:rich>
          </c:tx>
          <c:layout>
            <c:manualLayout>
              <c:xMode val="edge"/>
              <c:yMode val="edge"/>
              <c:x val="1.9658186957399557E-2"/>
              <c:y val="0.19751567512394283"/>
            </c:manualLayout>
          </c:layout>
          <c:overlay val="0"/>
          <c:spPr>
            <a:noFill/>
            <a:ln>
              <a:noFill/>
            </a:ln>
            <a:effectLst/>
          </c:spPr>
        </c:title>
        <c:numFmt formatCode="#,##0.0000"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5330160"/>
        <c:crosses val="autoZero"/>
        <c:crossBetween val="between"/>
        <c:minorUnit val="1.0000000000000003E-4"/>
      </c:valAx>
      <c:valAx>
        <c:axId val="5330944"/>
        <c:scaling>
          <c:orientation val="minMax"/>
        </c:scaling>
        <c:delete val="0"/>
        <c:axPos val="r"/>
        <c:title>
          <c:tx>
            <c:rich>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sz="1100"/>
                  <a:t>Ratio Cd:Al</a:t>
                </a:r>
              </a:p>
            </c:rich>
          </c:tx>
          <c:overlay val="0"/>
          <c:spPr>
            <a:noFill/>
            <a:ln>
              <a:noFill/>
            </a:ln>
            <a:effectLst/>
          </c:spPr>
        </c:title>
        <c:numFmt formatCode="0.00" sourceLinked="0"/>
        <c:majorTickMark val="out"/>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5331336"/>
        <c:crosses val="max"/>
        <c:crossBetween val="between"/>
      </c:valAx>
      <c:dateAx>
        <c:axId val="5331336"/>
        <c:scaling>
          <c:orientation val="minMax"/>
        </c:scaling>
        <c:delete val="1"/>
        <c:axPos val="b"/>
        <c:numFmt formatCode="m/d/yyyy" sourceLinked="1"/>
        <c:majorTickMark val="out"/>
        <c:minorTickMark val="none"/>
        <c:tickLblPos val="nextTo"/>
        <c:crossAx val="5330944"/>
        <c:crosses val="autoZero"/>
        <c:auto val="1"/>
        <c:lblOffset val="100"/>
        <c:baseTimeUnit val="days"/>
      </c:dateAx>
    </c:plotArea>
    <c:legend>
      <c:legendPos val="t"/>
      <c:layout>
        <c:manualLayout>
          <c:xMode val="edge"/>
          <c:yMode val="edge"/>
          <c:x val="0.28376620664352442"/>
          <c:y val="0.10689814814814814"/>
          <c:w val="0.42011277622555243"/>
          <c:h val="6.9876265466816662E-2"/>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b="1">
          <a:solidFill>
            <a:sysClr val="windowText" lastClr="000000"/>
          </a:solidFill>
        </a:defRPr>
      </a:pPr>
      <a:endParaRPr lang="en-US"/>
    </a:p>
  </c:txPr>
  <c:printSettings>
    <c:headerFooter/>
    <c:pageMargins b="0.75" l="0.7" r="0.7" t="0.75" header="0.3" footer="0.3"/>
    <c:pageSetup orientation="portrait"/>
  </c:printSettings>
  <c:userShapes r:id="rId1"/>
</c:chartSpace>
</file>

<file path=xl/charts/chart4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Durango!$A$1</c:f>
          <c:strCache>
            <c:ptCount val="1"/>
            <c:pt idx="0">
              <c:v>Animas at Durango RK 95</c:v>
            </c:pt>
          </c:strCache>
        </c:strRef>
      </c:tx>
      <c:overlay val="0"/>
      <c:spPr>
        <a:noFill/>
        <a:ln>
          <a:noFill/>
        </a:ln>
        <a:effectLst/>
      </c:spPr>
      <c:txPr>
        <a:bodyPr rot="0" spcFirstLastPara="1" vertOverflow="ellipsis" vert="horz" wrap="square" anchor="ctr" anchorCtr="1"/>
        <a:lstStyle/>
        <a:p>
          <a:pPr>
            <a:defRPr sz="13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5749781277340333"/>
          <c:y val="0.20817184310294545"/>
          <c:w val="0.75464747551717315"/>
          <c:h val="0.63473924455095287"/>
        </c:manualLayout>
      </c:layout>
      <c:areaChart>
        <c:grouping val="stacked"/>
        <c:varyColors val="0"/>
        <c:ser>
          <c:idx val="0"/>
          <c:order val="0"/>
          <c:tx>
            <c:strRef>
              <c:f>Durango!$E$3</c:f>
              <c:strCache>
                <c:ptCount val="1"/>
                <c:pt idx="0">
                  <c:v>Aluminum</c:v>
                </c:pt>
              </c:strCache>
            </c:strRef>
          </c:tx>
          <c:spPr>
            <a:solidFill>
              <a:schemeClr val="tx2">
                <a:lumMod val="40000"/>
                <a:lumOff val="60000"/>
              </a:schemeClr>
            </a:solidFill>
          </c:spPr>
          <c:cat>
            <c:numRef>
              <c:f>Durango!$D$101:$D$116</c:f>
              <c:numCache>
                <c:formatCode>m/d/yyyy</c:formatCode>
                <c:ptCount val="16"/>
                <c:pt idx="0">
                  <c:v>42453.454861111109</c:v>
                </c:pt>
                <c:pt idx="1">
                  <c:v>42493.576388888891</c:v>
                </c:pt>
                <c:pt idx="2">
                  <c:v>42501.416666666664</c:v>
                </c:pt>
                <c:pt idx="3">
                  <c:v>42509.628472222219</c:v>
                </c:pt>
                <c:pt idx="4">
                  <c:v>42516.590277777781</c:v>
                </c:pt>
                <c:pt idx="5">
                  <c:v>42522.600694444445</c:v>
                </c:pt>
                <c:pt idx="6">
                  <c:v>42527.71875</c:v>
                </c:pt>
                <c:pt idx="7">
                  <c:v>42528.479166666664</c:v>
                </c:pt>
                <c:pt idx="8">
                  <c:v>42536.604166666664</c:v>
                </c:pt>
                <c:pt idx="9">
                  <c:v>42544.708333333336</c:v>
                </c:pt>
                <c:pt idx="10">
                  <c:v>42551.614583333336</c:v>
                </c:pt>
                <c:pt idx="11">
                  <c:v>42557.621527777781</c:v>
                </c:pt>
                <c:pt idx="12">
                  <c:v>42564.361111111109</c:v>
                </c:pt>
                <c:pt idx="13">
                  <c:v>42571.611111111109</c:v>
                </c:pt>
                <c:pt idx="14">
                  <c:v>42607.3125</c:v>
                </c:pt>
                <c:pt idx="15">
                  <c:v>42610.583333333336</c:v>
                </c:pt>
              </c:numCache>
            </c:numRef>
          </c:cat>
          <c:val>
            <c:numRef>
              <c:f>Durango!$E$101:$E$116</c:f>
              <c:numCache>
                <c:formatCode>#,##0.00</c:formatCode>
                <c:ptCount val="16"/>
                <c:pt idx="0">
                  <c:v>0.36</c:v>
                </c:pt>
                <c:pt idx="1">
                  <c:v>0.41</c:v>
                </c:pt>
                <c:pt idx="2">
                  <c:v>1.7</c:v>
                </c:pt>
                <c:pt idx="3">
                  <c:v>0.53</c:v>
                </c:pt>
                <c:pt idx="4">
                  <c:v>2.2999999999999998</c:v>
                </c:pt>
                <c:pt idx="5">
                  <c:v>3.2</c:v>
                </c:pt>
                <c:pt idx="6">
                  <c:v>3.4</c:v>
                </c:pt>
                <c:pt idx="7">
                  <c:v>3</c:v>
                </c:pt>
                <c:pt idx="8">
                  <c:v>1</c:v>
                </c:pt>
                <c:pt idx="9">
                  <c:v>0.42</c:v>
                </c:pt>
                <c:pt idx="10">
                  <c:v>0.3</c:v>
                </c:pt>
                <c:pt idx="11">
                  <c:v>0.27</c:v>
                </c:pt>
                <c:pt idx="12">
                  <c:v>0.17</c:v>
                </c:pt>
                <c:pt idx="13">
                  <c:v>0.14000000000000001</c:v>
                </c:pt>
                <c:pt idx="14">
                  <c:v>2.7</c:v>
                </c:pt>
                <c:pt idx="15">
                  <c:v>0.25</c:v>
                </c:pt>
              </c:numCache>
            </c:numRef>
          </c:val>
          <c:extLst>
            <c:ext xmlns:c16="http://schemas.microsoft.com/office/drawing/2014/chart" uri="{C3380CC4-5D6E-409C-BE32-E72D297353CC}">
              <c16:uniqueId val="{00000000-EA61-4CA9-8815-6B9E7BC1485C}"/>
            </c:ext>
          </c:extLst>
        </c:ser>
        <c:dLbls>
          <c:showLegendKey val="0"/>
          <c:showVal val="0"/>
          <c:showCatName val="0"/>
          <c:showSerName val="0"/>
          <c:showPercent val="0"/>
          <c:showBubbleSize val="0"/>
        </c:dLbls>
        <c:axId val="5330160"/>
        <c:axId val="5330552"/>
      </c:areaChart>
      <c:dateAx>
        <c:axId val="5330160"/>
        <c:scaling>
          <c:orientation val="minMax"/>
        </c:scaling>
        <c:delete val="0"/>
        <c:axPos val="b"/>
        <c:majorGridlines>
          <c:spPr>
            <a:ln w="9525" cap="flat" cmpd="sng" algn="ctr">
              <a:noFill/>
              <a:round/>
            </a:ln>
            <a:effectLst/>
          </c:spPr>
        </c:majorGridlines>
        <c:numFmt formatCode="m/d;@"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5330552"/>
        <c:crosses val="autoZero"/>
        <c:auto val="1"/>
        <c:lblOffset val="100"/>
        <c:baseTimeUnit val="days"/>
        <c:majorUnit val="14"/>
        <c:majorTimeUnit val="days"/>
        <c:minorUnit val="7"/>
      </c:dateAx>
      <c:valAx>
        <c:axId val="533055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r>
                  <a:rPr lang="en-US" sz="1050">
                    <a:solidFill>
                      <a:sysClr val="windowText" lastClr="000000"/>
                    </a:solidFill>
                  </a:rPr>
                  <a:t>Total Al Concentration (mg/L)</a:t>
                </a:r>
              </a:p>
            </c:rich>
          </c:tx>
          <c:layout>
            <c:manualLayout>
              <c:xMode val="edge"/>
              <c:yMode val="edge"/>
              <c:x val="1.9658186957399557E-2"/>
              <c:y val="0.19751567512394283"/>
            </c:manualLayout>
          </c:layout>
          <c:overlay val="0"/>
          <c:spPr>
            <a:noFill/>
            <a:ln>
              <a:noFill/>
            </a:ln>
            <a:effectLst/>
          </c:spPr>
        </c:title>
        <c:numFmt formatCode="#,##0.00"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5330160"/>
        <c:crosses val="autoZero"/>
        <c:crossBetween val="between"/>
      </c:valAx>
    </c:plotArea>
    <c:legend>
      <c:legendPos val="t"/>
      <c:layout>
        <c:manualLayout>
          <c:xMode val="edge"/>
          <c:yMode val="edge"/>
          <c:x val="0.28376620664352442"/>
          <c:y val="0.10689814814814814"/>
          <c:w val="0.42011277622555243"/>
          <c:h val="6.9876265466816662E-2"/>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b="1">
          <a:solidFill>
            <a:sysClr val="windowText" lastClr="000000"/>
          </a:solidFill>
        </a:defRPr>
      </a:pPr>
      <a:endParaRPr lang="en-US"/>
    </a:p>
  </c:txPr>
  <c:printSettings>
    <c:headerFooter/>
    <c:pageMargins b="0.75" l="0.7" r="0.7" t="0.75" header="0.3" footer="0.3"/>
    <c:pageSetup orientation="portrait"/>
  </c:printSettings>
  <c:userShapes r:id="rId1"/>
</c:chartSpace>
</file>

<file path=xl/charts/chart4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'SJ 4-Corners'!$A$1</c:f>
          <c:strCache>
            <c:ptCount val="1"/>
            <c:pt idx="0">
              <c:v>San Juan at Four Corners  RK 296</c:v>
            </c:pt>
          </c:strCache>
        </c:strRef>
      </c:tx>
      <c:layout>
        <c:manualLayout>
          <c:xMode val="edge"/>
          <c:yMode val="edge"/>
          <c:x val="0.32841457012995334"/>
          <c:y val="3.0888026714494917E-2"/>
        </c:manualLayout>
      </c:layout>
      <c:overlay val="0"/>
      <c:spPr>
        <a:noFill/>
        <a:ln>
          <a:noFill/>
        </a:ln>
        <a:effectLst/>
      </c:spPr>
      <c:txPr>
        <a:bodyPr rot="0" spcFirstLastPara="1" vertOverflow="ellipsis" vert="horz" wrap="square" anchor="ctr" anchorCtr="1"/>
        <a:lstStyle/>
        <a:p>
          <a:pPr>
            <a:defRPr sz="1300" b="1" i="0" u="none" strike="noStrike" kern="1200" spc="0" baseline="0">
              <a:solidFill>
                <a:sysClr val="windowText" lastClr="000000"/>
              </a:solidFill>
              <a:latin typeface="+mn-lt"/>
              <a:ea typeface="+mn-ea"/>
              <a:cs typeface="+mn-cs"/>
            </a:defRPr>
          </a:pPr>
          <a:endParaRPr lang="en-US"/>
        </a:p>
      </c:txPr>
    </c:title>
    <c:autoTitleDeleted val="0"/>
    <c:plotArea>
      <c:layout/>
      <c:scatterChart>
        <c:scatterStyle val="lineMarker"/>
        <c:varyColors val="0"/>
        <c:ser>
          <c:idx val="2"/>
          <c:order val="0"/>
          <c:tx>
            <c:strRef>
              <c:f>'SJ 4-Corners'!$C$5</c:f>
              <c:strCache>
                <c:ptCount val="1"/>
                <c:pt idx="0">
                  <c:v>Plume</c:v>
                </c:pt>
              </c:strCache>
            </c:strRef>
          </c:tx>
          <c:spPr>
            <a:ln w="25400" cap="rnd">
              <a:noFill/>
              <a:round/>
            </a:ln>
            <a:effectLst/>
          </c:spPr>
          <c:marker>
            <c:symbol val="triangle"/>
            <c:size val="8"/>
            <c:spPr>
              <a:solidFill>
                <a:schemeClr val="accent4">
                  <a:lumMod val="60000"/>
                  <a:lumOff val="40000"/>
                </a:schemeClr>
              </a:solidFill>
              <a:ln w="9525">
                <a:solidFill>
                  <a:schemeClr val="tx1">
                    <a:lumMod val="75000"/>
                    <a:lumOff val="25000"/>
                  </a:schemeClr>
                </a:solidFill>
              </a:ln>
              <a:effectLst/>
            </c:spPr>
          </c:marker>
          <c:xVal>
            <c:numRef>
              <c:f>'SJ 4-Corners'!$E$5:$E$21</c:f>
              <c:numCache>
                <c:formatCode>#,##0.0000</c:formatCode>
                <c:ptCount val="17"/>
                <c:pt idx="0">
                  <c:v>39.74</c:v>
                </c:pt>
                <c:pt idx="1">
                  <c:v>33.9</c:v>
                </c:pt>
                <c:pt idx="2">
                  <c:v>26.7</c:v>
                </c:pt>
                <c:pt idx="3">
                  <c:v>33</c:v>
                </c:pt>
                <c:pt idx="4">
                  <c:v>38.68</c:v>
                </c:pt>
                <c:pt idx="5">
                  <c:v>24.6</c:v>
                </c:pt>
                <c:pt idx="6">
                  <c:v>31</c:v>
                </c:pt>
                <c:pt idx="7">
                  <c:v>39.9</c:v>
                </c:pt>
                <c:pt idx="8">
                  <c:v>43.7</c:v>
                </c:pt>
                <c:pt idx="9">
                  <c:v>82</c:v>
                </c:pt>
                <c:pt idx="10">
                  <c:v>77</c:v>
                </c:pt>
                <c:pt idx="11">
                  <c:v>110</c:v>
                </c:pt>
                <c:pt idx="12">
                  <c:v>120</c:v>
                </c:pt>
                <c:pt idx="13">
                  <c:v>56.9</c:v>
                </c:pt>
                <c:pt idx="14">
                  <c:v>31.1</c:v>
                </c:pt>
                <c:pt idx="16">
                  <c:v>24</c:v>
                </c:pt>
              </c:numCache>
            </c:numRef>
          </c:xVal>
          <c:yVal>
            <c:numRef>
              <c:f>'SJ 4-Corners'!$P$4:$P$21</c:f>
              <c:numCache>
                <c:formatCode>#,##0.0000</c:formatCode>
                <c:ptCount val="18"/>
                <c:pt idx="0">
                  <c:v>4.4499999999999998E-2</c:v>
                </c:pt>
                <c:pt idx="1">
                  <c:v>5.8790000000000002E-2</c:v>
                </c:pt>
                <c:pt idx="2">
                  <c:v>0.151</c:v>
                </c:pt>
                <c:pt idx="3">
                  <c:v>0.185</c:v>
                </c:pt>
                <c:pt idx="4">
                  <c:v>0.18</c:v>
                </c:pt>
                <c:pt idx="5">
                  <c:v>9.5569999999999988E-2</c:v>
                </c:pt>
                <c:pt idx="6">
                  <c:v>0.111</c:v>
                </c:pt>
                <c:pt idx="7">
                  <c:v>8.3500000000000005E-2</c:v>
                </c:pt>
                <c:pt idx="8">
                  <c:v>7.3499999999999996E-2</c:v>
                </c:pt>
                <c:pt idx="9">
                  <c:v>6.93E-2</c:v>
                </c:pt>
                <c:pt idx="10">
                  <c:v>7.0999999999999994E-2</c:v>
                </c:pt>
                <c:pt idx="11">
                  <c:v>8.2199999999999995E-2</c:v>
                </c:pt>
                <c:pt idx="12">
                  <c:v>8.4000000000000005E-2</c:v>
                </c:pt>
                <c:pt idx="13">
                  <c:v>8.8999999999999996E-2</c:v>
                </c:pt>
                <c:pt idx="14">
                  <c:v>6.2600000000000003E-2</c:v>
                </c:pt>
                <c:pt idx="15">
                  <c:v>4.7399999999999998E-2</c:v>
                </c:pt>
                <c:pt idx="16">
                  <c:v>3.1E-2</c:v>
                </c:pt>
                <c:pt idx="17">
                  <c:v>1.4999999999999999E-2</c:v>
                </c:pt>
              </c:numCache>
            </c:numRef>
          </c:yVal>
          <c:smooth val="0"/>
          <c:extLst>
            <c:ext xmlns:c16="http://schemas.microsoft.com/office/drawing/2014/chart" uri="{C3380CC4-5D6E-409C-BE32-E72D297353CC}">
              <c16:uniqueId val="{00000000-AE73-4AFD-B064-AAFD7013C355}"/>
            </c:ext>
          </c:extLst>
        </c:ser>
        <c:ser>
          <c:idx val="0"/>
          <c:order val="1"/>
          <c:tx>
            <c:strRef>
              <c:f>'SJ 4-Corners'!$C$22</c:f>
              <c:strCache>
                <c:ptCount val="1"/>
                <c:pt idx="0">
                  <c:v>Post event</c:v>
                </c:pt>
              </c:strCache>
            </c:strRef>
          </c:tx>
          <c:spPr>
            <a:ln w="19050" cap="rnd">
              <a:noFill/>
              <a:round/>
            </a:ln>
            <a:effectLst/>
          </c:spPr>
          <c:marker>
            <c:symbol val="circle"/>
            <c:size val="7"/>
            <c:spPr>
              <a:solidFill>
                <a:schemeClr val="tx2">
                  <a:lumMod val="20000"/>
                  <a:lumOff val="80000"/>
                </a:schemeClr>
              </a:solidFill>
              <a:ln w="9525">
                <a:solidFill>
                  <a:schemeClr val="tx1">
                    <a:lumMod val="75000"/>
                    <a:lumOff val="25000"/>
                  </a:schemeClr>
                </a:solidFill>
              </a:ln>
              <a:effectLst/>
            </c:spPr>
          </c:marker>
          <c:xVal>
            <c:numRef>
              <c:f>'SJ 4-Corners'!$E$22:$E$58</c:f>
              <c:numCache>
                <c:formatCode>#,##0.0000</c:formatCode>
                <c:ptCount val="37"/>
                <c:pt idx="0">
                  <c:v>28.5</c:v>
                </c:pt>
                <c:pt idx="1">
                  <c:v>38.700000000000003</c:v>
                </c:pt>
                <c:pt idx="2">
                  <c:v>44.3</c:v>
                </c:pt>
                <c:pt idx="3">
                  <c:v>25</c:v>
                </c:pt>
                <c:pt idx="4">
                  <c:v>14.2</c:v>
                </c:pt>
                <c:pt idx="5">
                  <c:v>22</c:v>
                </c:pt>
                <c:pt idx="6">
                  <c:v>9.5</c:v>
                </c:pt>
                <c:pt idx="7">
                  <c:v>13</c:v>
                </c:pt>
                <c:pt idx="8">
                  <c:v>8.6</c:v>
                </c:pt>
                <c:pt idx="9">
                  <c:v>3.64</c:v>
                </c:pt>
                <c:pt idx="10">
                  <c:v>5.9</c:v>
                </c:pt>
                <c:pt idx="11">
                  <c:v>4.07</c:v>
                </c:pt>
                <c:pt idx="12">
                  <c:v>6.4</c:v>
                </c:pt>
                <c:pt idx="13">
                  <c:v>3.65</c:v>
                </c:pt>
                <c:pt idx="14">
                  <c:v>3.8</c:v>
                </c:pt>
                <c:pt idx="15">
                  <c:v>1.5</c:v>
                </c:pt>
                <c:pt idx="16">
                  <c:v>2.9</c:v>
                </c:pt>
                <c:pt idx="17">
                  <c:v>3.1</c:v>
                </c:pt>
                <c:pt idx="18">
                  <c:v>130</c:v>
                </c:pt>
                <c:pt idx="19">
                  <c:v>20</c:v>
                </c:pt>
                <c:pt idx="20">
                  <c:v>5.6</c:v>
                </c:pt>
                <c:pt idx="21">
                  <c:v>3.3</c:v>
                </c:pt>
                <c:pt idx="22">
                  <c:v>600</c:v>
                </c:pt>
                <c:pt idx="23">
                  <c:v>40</c:v>
                </c:pt>
                <c:pt idx="24">
                  <c:v>16</c:v>
                </c:pt>
                <c:pt idx="25">
                  <c:v>9.4</c:v>
                </c:pt>
                <c:pt idx="26">
                  <c:v>48</c:v>
                </c:pt>
                <c:pt idx="27">
                  <c:v>29</c:v>
                </c:pt>
                <c:pt idx="28">
                  <c:v>26</c:v>
                </c:pt>
                <c:pt idx="29">
                  <c:v>70.180000000000007</c:v>
                </c:pt>
                <c:pt idx="30">
                  <c:v>2.4751999999999996</c:v>
                </c:pt>
                <c:pt idx="31">
                  <c:v>3.2816000000000001</c:v>
                </c:pt>
                <c:pt idx="32">
                  <c:v>2.8874</c:v>
                </c:pt>
                <c:pt idx="33">
                  <c:v>1.5435999999999999</c:v>
                </c:pt>
                <c:pt idx="34">
                  <c:v>0.52832000000000001</c:v>
                </c:pt>
                <c:pt idx="35">
                  <c:v>5.7</c:v>
                </c:pt>
                <c:pt idx="36">
                  <c:v>0.25590999999999997</c:v>
                </c:pt>
              </c:numCache>
            </c:numRef>
          </c:xVal>
          <c:yVal>
            <c:numRef>
              <c:f>'SJ 4-Corners'!$P$22:$P$58</c:f>
              <c:numCache>
                <c:formatCode>#,##0.0000</c:formatCode>
                <c:ptCount val="37"/>
                <c:pt idx="0">
                  <c:v>3.5799999999999998E-2</c:v>
                </c:pt>
                <c:pt idx="1">
                  <c:v>6.6500000000000004E-2</c:v>
                </c:pt>
                <c:pt idx="2">
                  <c:v>6.4299999999999996E-2</c:v>
                </c:pt>
                <c:pt idx="3">
                  <c:v>0.02</c:v>
                </c:pt>
                <c:pt idx="4">
                  <c:v>1.7399999999999999E-2</c:v>
                </c:pt>
                <c:pt idx="5">
                  <c:v>1.7999999999999999E-2</c:v>
                </c:pt>
                <c:pt idx="6">
                  <c:v>1.5800000000000002E-2</c:v>
                </c:pt>
                <c:pt idx="7">
                  <c:v>7.7999999999999996E-3</c:v>
                </c:pt>
                <c:pt idx="8">
                  <c:v>5.9000000000000007E-3</c:v>
                </c:pt>
                <c:pt idx="9">
                  <c:v>4.3E-3</c:v>
                </c:pt>
                <c:pt idx="10">
                  <c:v>7.1999999999999998E-3</c:v>
                </c:pt>
                <c:pt idx="11">
                  <c:v>4.1599999999999996E-3</c:v>
                </c:pt>
                <c:pt idx="12">
                  <c:v>9.1000000000000004E-3</c:v>
                </c:pt>
                <c:pt idx="13">
                  <c:v>3.8400000000000001E-3</c:v>
                </c:pt>
                <c:pt idx="14">
                  <c:v>2.1000000000000003E-3</c:v>
                </c:pt>
                <c:pt idx="15">
                  <c:v>1.6999999999999999E-3</c:v>
                </c:pt>
                <c:pt idx="16">
                  <c:v>3.0000000000000001E-3</c:v>
                </c:pt>
                <c:pt idx="17">
                  <c:v>2E-3</c:v>
                </c:pt>
                <c:pt idx="18">
                  <c:v>0.12</c:v>
                </c:pt>
                <c:pt idx="19">
                  <c:v>1.6E-2</c:v>
                </c:pt>
                <c:pt idx="20">
                  <c:v>3.8999999999999998E-3</c:v>
                </c:pt>
                <c:pt idx="21">
                  <c:v>2.3E-3</c:v>
                </c:pt>
                <c:pt idx="22">
                  <c:v>0.51</c:v>
                </c:pt>
                <c:pt idx="23">
                  <c:v>2.3E-2</c:v>
                </c:pt>
                <c:pt idx="24">
                  <c:v>9.6999999999999986E-3</c:v>
                </c:pt>
                <c:pt idx="25">
                  <c:v>7.9000000000000008E-3</c:v>
                </c:pt>
                <c:pt idx="26">
                  <c:v>4.8000000000000001E-2</c:v>
                </c:pt>
                <c:pt idx="27">
                  <c:v>2.1000000000000001E-2</c:v>
                </c:pt>
                <c:pt idx="28">
                  <c:v>1.9E-2</c:v>
                </c:pt>
                <c:pt idx="29">
                  <c:v>5.6707E-2</c:v>
                </c:pt>
                <c:pt idx="30">
                  <c:v>9.8320000000000005E-3</c:v>
                </c:pt>
                <c:pt idx="31">
                  <c:v>4.3390000000000008E-3</c:v>
                </c:pt>
                <c:pt idx="32">
                  <c:v>4.8060000000000004E-3</c:v>
                </c:pt>
                <c:pt idx="33">
                  <c:v>3.2100000000000002E-3</c:v>
                </c:pt>
                <c:pt idx="34">
                  <c:v>2.3340000000000001E-3</c:v>
                </c:pt>
                <c:pt idx="35">
                  <c:v>5.7000000000000002E-3</c:v>
                </c:pt>
                <c:pt idx="36">
                  <c:v>1.2700000000000001E-3</c:v>
                </c:pt>
              </c:numCache>
            </c:numRef>
          </c:yVal>
          <c:smooth val="0"/>
          <c:extLst>
            <c:ext xmlns:c16="http://schemas.microsoft.com/office/drawing/2014/chart" uri="{C3380CC4-5D6E-409C-BE32-E72D297353CC}">
              <c16:uniqueId val="{00000001-AE73-4AFD-B064-AAFD7013C355}"/>
            </c:ext>
          </c:extLst>
        </c:ser>
        <c:ser>
          <c:idx val="1"/>
          <c:order val="2"/>
          <c:tx>
            <c:strRef>
              <c:f>'SJ 4-Corners'!$C$60</c:f>
              <c:strCache>
                <c:ptCount val="1"/>
                <c:pt idx="0">
                  <c:v>Snowmelt</c:v>
                </c:pt>
              </c:strCache>
            </c:strRef>
          </c:tx>
          <c:spPr>
            <a:ln w="25400" cap="rnd">
              <a:noFill/>
              <a:round/>
            </a:ln>
            <a:effectLst/>
          </c:spPr>
          <c:marker>
            <c:symbol val="square"/>
            <c:size val="6"/>
            <c:spPr>
              <a:solidFill>
                <a:schemeClr val="accent1">
                  <a:lumMod val="75000"/>
                </a:schemeClr>
              </a:solidFill>
              <a:ln w="9525">
                <a:solidFill>
                  <a:schemeClr val="tx2">
                    <a:lumMod val="50000"/>
                  </a:schemeClr>
                </a:solidFill>
              </a:ln>
              <a:effectLst/>
            </c:spPr>
          </c:marker>
          <c:xVal>
            <c:numRef>
              <c:f>'SJ 4-Corners'!$E$59:$E$72</c:f>
              <c:numCache>
                <c:formatCode>#,##0.0000</c:formatCode>
                <c:ptCount val="14"/>
                <c:pt idx="0">
                  <c:v>1.4077999999999999</c:v>
                </c:pt>
                <c:pt idx="1">
                  <c:v>0.67442999999999997</c:v>
                </c:pt>
                <c:pt idx="2">
                  <c:v>2.0470000000000002</c:v>
                </c:pt>
                <c:pt idx="3">
                  <c:v>3.1834000000000002</c:v>
                </c:pt>
                <c:pt idx="4">
                  <c:v>6.1769999999999996</c:v>
                </c:pt>
                <c:pt idx="5">
                  <c:v>1.3687</c:v>
                </c:pt>
                <c:pt idx="6">
                  <c:v>13.83</c:v>
                </c:pt>
                <c:pt idx="7">
                  <c:v>22.722000000000001</c:v>
                </c:pt>
                <c:pt idx="8">
                  <c:v>3.2574000000000001</c:v>
                </c:pt>
                <c:pt idx="9">
                  <c:v>4.1325000000000003</c:v>
                </c:pt>
                <c:pt idx="10">
                  <c:v>8.5</c:v>
                </c:pt>
                <c:pt idx="11">
                  <c:v>2.5784000000000002</c:v>
                </c:pt>
                <c:pt idx="12">
                  <c:v>2.2513000000000001</c:v>
                </c:pt>
                <c:pt idx="13">
                  <c:v>1.6553</c:v>
                </c:pt>
              </c:numCache>
            </c:numRef>
          </c:xVal>
          <c:yVal>
            <c:numRef>
              <c:f>'SJ 4-Corners'!$P$59:$P$72</c:f>
              <c:numCache>
                <c:formatCode>#,##0.0000</c:formatCode>
                <c:ptCount val="14"/>
                <c:pt idx="0">
                  <c:v>1.869E-3</c:v>
                </c:pt>
                <c:pt idx="1">
                  <c:v>9.1640000000000003E-3</c:v>
                </c:pt>
                <c:pt idx="2">
                  <c:v>9.5449999999999997E-3</c:v>
                </c:pt>
                <c:pt idx="3">
                  <c:v>7.8289999999999992E-3</c:v>
                </c:pt>
                <c:pt idx="4">
                  <c:v>1.0141000000000001E-2</c:v>
                </c:pt>
                <c:pt idx="5">
                  <c:v>2.3165999999999999E-2</c:v>
                </c:pt>
                <c:pt idx="6">
                  <c:v>2.2255E-2</c:v>
                </c:pt>
                <c:pt idx="7">
                  <c:v>3.5064999999999999E-2</c:v>
                </c:pt>
                <c:pt idx="8">
                  <c:v>9.7590000000000003E-3</c:v>
                </c:pt>
                <c:pt idx="9">
                  <c:v>2.3588000000000001E-2</c:v>
                </c:pt>
                <c:pt idx="10">
                  <c:v>3.5999999999999997E-2</c:v>
                </c:pt>
                <c:pt idx="11">
                  <c:v>1.5178000000000001E-2</c:v>
                </c:pt>
                <c:pt idx="12">
                  <c:v>9.8759999999999994E-3</c:v>
                </c:pt>
                <c:pt idx="13">
                  <c:v>5.8269999999999997E-3</c:v>
                </c:pt>
              </c:numCache>
            </c:numRef>
          </c:yVal>
          <c:smooth val="0"/>
          <c:extLst>
            <c:ext xmlns:c16="http://schemas.microsoft.com/office/drawing/2014/chart" uri="{C3380CC4-5D6E-409C-BE32-E72D297353CC}">
              <c16:uniqueId val="{00000002-AE73-4AFD-B064-AAFD7013C355}"/>
            </c:ext>
          </c:extLst>
        </c:ser>
        <c:ser>
          <c:idx val="3"/>
          <c:order val="3"/>
          <c:tx>
            <c:strRef>
              <c:f>'SJ 4-Corners'!$C$83</c:f>
              <c:strCache>
                <c:ptCount val="1"/>
                <c:pt idx="0">
                  <c:v>Historic</c:v>
                </c:pt>
              </c:strCache>
            </c:strRef>
          </c:tx>
          <c:spPr>
            <a:ln w="25400" cap="rnd">
              <a:noFill/>
              <a:round/>
            </a:ln>
            <a:effectLst/>
          </c:spPr>
          <c:marker>
            <c:symbol val="circle"/>
            <c:size val="5"/>
            <c:spPr>
              <a:solidFill>
                <a:srgbClr val="FF0000"/>
              </a:solidFill>
              <a:ln w="9525">
                <a:solidFill>
                  <a:srgbClr val="C00000"/>
                </a:solidFill>
              </a:ln>
              <a:effectLst/>
            </c:spPr>
          </c:marker>
          <c:xVal>
            <c:numRef>
              <c:f>'SJ 4-Corners'!$E$73:$E$86</c:f>
              <c:numCache>
                <c:formatCode>General</c:formatCode>
                <c:ptCount val="14"/>
                <c:pt idx="0">
                  <c:v>140</c:v>
                </c:pt>
                <c:pt idx="1">
                  <c:v>29</c:v>
                </c:pt>
                <c:pt idx="2">
                  <c:v>150</c:v>
                </c:pt>
                <c:pt idx="3">
                  <c:v>51</c:v>
                </c:pt>
                <c:pt idx="4">
                  <c:v>82</c:v>
                </c:pt>
                <c:pt idx="5">
                  <c:v>77</c:v>
                </c:pt>
                <c:pt idx="6">
                  <c:v>36</c:v>
                </c:pt>
                <c:pt idx="7">
                  <c:v>37</c:v>
                </c:pt>
                <c:pt idx="8">
                  <c:v>70</c:v>
                </c:pt>
                <c:pt idx="9">
                  <c:v>44</c:v>
                </c:pt>
                <c:pt idx="10">
                  <c:v>451</c:v>
                </c:pt>
                <c:pt idx="11">
                  <c:v>20.399999999999999</c:v>
                </c:pt>
                <c:pt idx="12">
                  <c:v>0.80600000000000005</c:v>
                </c:pt>
                <c:pt idx="13">
                  <c:v>1.18</c:v>
                </c:pt>
              </c:numCache>
            </c:numRef>
          </c:xVal>
          <c:yVal>
            <c:numRef>
              <c:f>'SJ 4-Corners'!$P$73:$P$87</c:f>
              <c:numCache>
                <c:formatCode>General</c:formatCode>
                <c:ptCount val="15"/>
                <c:pt idx="0">
                  <c:v>0.16</c:v>
                </c:pt>
                <c:pt idx="1">
                  <c:v>3.5999999999999997E-2</c:v>
                </c:pt>
                <c:pt idx="2">
                  <c:v>0.1</c:v>
                </c:pt>
                <c:pt idx="3">
                  <c:v>7.1999999999999995E-2</c:v>
                </c:pt>
                <c:pt idx="4">
                  <c:v>0.28999999999999998</c:v>
                </c:pt>
                <c:pt idx="5">
                  <c:v>0.28000000000000003</c:v>
                </c:pt>
                <c:pt idx="6">
                  <c:v>5.1999999999999998E-2</c:v>
                </c:pt>
                <c:pt idx="7">
                  <c:v>5.2999999999999999E-2</c:v>
                </c:pt>
                <c:pt idx="8">
                  <c:v>0.16</c:v>
                </c:pt>
                <c:pt idx="9">
                  <c:v>0.23</c:v>
                </c:pt>
                <c:pt idx="10">
                  <c:v>0.54100000000000004</c:v>
                </c:pt>
                <c:pt idx="14">
                  <c:v>1.5E-3</c:v>
                </c:pt>
              </c:numCache>
            </c:numRef>
          </c:yVal>
          <c:smooth val="0"/>
          <c:extLst>
            <c:ext xmlns:c16="http://schemas.microsoft.com/office/drawing/2014/chart" uri="{C3380CC4-5D6E-409C-BE32-E72D297353CC}">
              <c16:uniqueId val="{00000003-AE73-4AFD-B064-AAFD7013C355}"/>
            </c:ext>
          </c:extLst>
        </c:ser>
        <c:dLbls>
          <c:showLegendKey val="0"/>
          <c:showVal val="0"/>
          <c:showCatName val="0"/>
          <c:showSerName val="0"/>
          <c:showPercent val="0"/>
          <c:showBubbleSize val="0"/>
        </c:dLbls>
        <c:axId val="534451856"/>
        <c:axId val="534452248"/>
      </c:scatterChart>
      <c:valAx>
        <c:axId val="534451856"/>
        <c:scaling>
          <c:logBase val="10"/>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r>
                  <a:rPr lang="en-US" sz="1300"/>
                  <a:t>Aluminum Concentration (mg/L)</a:t>
                </a:r>
              </a:p>
            </c:rich>
          </c:tx>
          <c:overlay val="0"/>
          <c:spPr>
            <a:noFill/>
            <a:ln>
              <a:noFill/>
            </a:ln>
            <a:effectLst/>
          </c:spPr>
          <c:txPr>
            <a:bodyPr rot="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endParaRPr lang="en-US"/>
            </a:p>
          </c:txPr>
        </c:title>
        <c:numFmt formatCode="#,##0.00" sourceLinked="0"/>
        <c:majorTickMark val="out"/>
        <c:minorTickMark val="out"/>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534452248"/>
        <c:crossesAt val="1.0000000000000002E-3"/>
        <c:crossBetween val="midCat"/>
      </c:valAx>
      <c:valAx>
        <c:axId val="534452248"/>
        <c:scaling>
          <c:logBase val="10"/>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r>
                  <a:rPr lang="en-US" sz="1300"/>
                  <a:t>Lead Concentation (mg/L)</a:t>
                </a:r>
              </a:p>
            </c:rich>
          </c:tx>
          <c:overlay val="0"/>
          <c:spPr>
            <a:noFill/>
            <a:ln>
              <a:noFill/>
            </a:ln>
            <a:effectLst/>
          </c:spPr>
          <c:txPr>
            <a:bodyPr rot="-540000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endParaRPr lang="en-US"/>
            </a:p>
          </c:txPr>
        </c:title>
        <c:numFmt formatCode="#,##0.000" sourceLinked="0"/>
        <c:majorTickMark val="out"/>
        <c:minorTickMark val="out"/>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534451856"/>
        <c:crossesAt val="0.1"/>
        <c:crossBetween val="midCat"/>
      </c:valAx>
      <c:spPr>
        <a:noFill/>
        <a:ln>
          <a:solidFill>
            <a:schemeClr val="tx1">
              <a:lumMod val="50000"/>
              <a:lumOff val="50000"/>
            </a:schemeClr>
          </a:solidFill>
        </a:ln>
        <a:effectLst/>
      </c:spPr>
    </c:plotArea>
    <c:legend>
      <c:legendPos val="t"/>
      <c:layout>
        <c:manualLayout>
          <c:xMode val="edge"/>
          <c:yMode val="edge"/>
          <c:x val="0.2085164842199603"/>
          <c:y val="0.11522963477813453"/>
          <c:w val="0.79148351578003973"/>
          <c:h val="7.4592234180571093E-2"/>
        </c:manualLayout>
      </c:layout>
      <c:overlay val="0"/>
      <c:spPr>
        <a:noFill/>
        <a:ln>
          <a:noFill/>
        </a:ln>
        <a:effectLst/>
      </c:spPr>
      <c:txPr>
        <a:bodyPr rot="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200" b="1">
          <a:solidFill>
            <a:sysClr val="windowText" lastClr="000000"/>
          </a:solidFill>
        </a:defRPr>
      </a:pPr>
      <a:endParaRPr lang="en-US"/>
    </a:p>
  </c:txPr>
  <c:printSettings>
    <c:headerFooter/>
    <c:pageMargins b="0.75" l="0.7" r="0.7" t="0.75" header="0.3" footer="0.3"/>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'SJ 4-Corners'!$A$1</c:f>
          <c:strCache>
            <c:ptCount val="1"/>
            <c:pt idx="0">
              <c:v>San Juan at Four Corners  RK 296</c:v>
            </c:pt>
          </c:strCache>
        </c:strRef>
      </c:tx>
      <c:layout>
        <c:manualLayout>
          <c:xMode val="edge"/>
          <c:yMode val="edge"/>
          <c:x val="0.29264221240637606"/>
          <c:y val="3.0888026714494917E-2"/>
        </c:manualLayout>
      </c:layout>
      <c:overlay val="0"/>
      <c:spPr>
        <a:noFill/>
        <a:ln>
          <a:noFill/>
        </a:ln>
        <a:effectLst/>
      </c:spPr>
      <c:txPr>
        <a:bodyPr rot="0" spcFirstLastPara="1" vertOverflow="ellipsis" vert="horz" wrap="square" anchor="ctr" anchorCtr="1"/>
        <a:lstStyle/>
        <a:p>
          <a:pPr>
            <a:defRPr sz="1300" b="1" i="0" u="none" strike="noStrike" kern="1200" spc="0" baseline="0">
              <a:solidFill>
                <a:sysClr val="windowText" lastClr="000000"/>
              </a:solidFill>
              <a:latin typeface="+mn-lt"/>
              <a:ea typeface="+mn-ea"/>
              <a:cs typeface="+mn-cs"/>
            </a:defRPr>
          </a:pPr>
          <a:endParaRPr lang="en-US"/>
        </a:p>
      </c:txPr>
    </c:title>
    <c:autoTitleDeleted val="0"/>
    <c:plotArea>
      <c:layout/>
      <c:scatterChart>
        <c:scatterStyle val="lineMarker"/>
        <c:varyColors val="0"/>
        <c:ser>
          <c:idx val="2"/>
          <c:order val="0"/>
          <c:tx>
            <c:strRef>
              <c:f>'SJ 4-Corners'!$C$5</c:f>
              <c:strCache>
                <c:ptCount val="1"/>
                <c:pt idx="0">
                  <c:v>Plume</c:v>
                </c:pt>
              </c:strCache>
            </c:strRef>
          </c:tx>
          <c:spPr>
            <a:ln w="25400" cap="rnd">
              <a:noFill/>
              <a:round/>
            </a:ln>
            <a:effectLst/>
          </c:spPr>
          <c:marker>
            <c:symbol val="triangle"/>
            <c:size val="8"/>
            <c:spPr>
              <a:solidFill>
                <a:schemeClr val="accent4">
                  <a:lumMod val="60000"/>
                  <a:lumOff val="40000"/>
                </a:schemeClr>
              </a:solidFill>
              <a:ln w="9525">
                <a:solidFill>
                  <a:schemeClr val="tx1">
                    <a:lumMod val="75000"/>
                    <a:lumOff val="25000"/>
                  </a:schemeClr>
                </a:solidFill>
              </a:ln>
              <a:effectLst/>
            </c:spPr>
          </c:marker>
          <c:xVal>
            <c:numRef>
              <c:f>'SJ 4-Corners'!$E$4:$E$21</c:f>
              <c:numCache>
                <c:formatCode>#,##0.0000</c:formatCode>
                <c:ptCount val="18"/>
                <c:pt idx="0">
                  <c:v>47.4</c:v>
                </c:pt>
                <c:pt idx="1">
                  <c:v>39.74</c:v>
                </c:pt>
                <c:pt idx="2">
                  <c:v>33.9</c:v>
                </c:pt>
                <c:pt idx="3">
                  <c:v>26.7</c:v>
                </c:pt>
                <c:pt idx="4">
                  <c:v>33</c:v>
                </c:pt>
                <c:pt idx="5">
                  <c:v>38.68</c:v>
                </c:pt>
                <c:pt idx="6">
                  <c:v>24.6</c:v>
                </c:pt>
                <c:pt idx="7">
                  <c:v>31</c:v>
                </c:pt>
                <c:pt idx="8">
                  <c:v>39.9</c:v>
                </c:pt>
                <c:pt idx="9">
                  <c:v>43.7</c:v>
                </c:pt>
                <c:pt idx="10">
                  <c:v>82</c:v>
                </c:pt>
                <c:pt idx="11">
                  <c:v>77</c:v>
                </c:pt>
                <c:pt idx="12">
                  <c:v>110</c:v>
                </c:pt>
                <c:pt idx="13">
                  <c:v>120</c:v>
                </c:pt>
                <c:pt idx="14">
                  <c:v>56.9</c:v>
                </c:pt>
                <c:pt idx="15">
                  <c:v>31.1</c:v>
                </c:pt>
                <c:pt idx="17">
                  <c:v>24</c:v>
                </c:pt>
              </c:numCache>
            </c:numRef>
          </c:xVal>
          <c:yVal>
            <c:numRef>
              <c:f>'SJ 4-Corners'!$G$4:$G$21</c:f>
              <c:numCache>
                <c:formatCode>#,##0.0000</c:formatCode>
                <c:ptCount val="18"/>
                <c:pt idx="0">
                  <c:v>1.2500000000000001E-2</c:v>
                </c:pt>
                <c:pt idx="1">
                  <c:v>1.0070000000000001E-2</c:v>
                </c:pt>
                <c:pt idx="2">
                  <c:v>1.23E-2</c:v>
                </c:pt>
                <c:pt idx="3">
                  <c:v>1.35E-2</c:v>
                </c:pt>
                <c:pt idx="4">
                  <c:v>1.2999999999999999E-2</c:v>
                </c:pt>
                <c:pt idx="5">
                  <c:v>9.4600000000000014E-3</c:v>
                </c:pt>
                <c:pt idx="6">
                  <c:v>0.01</c:v>
                </c:pt>
                <c:pt idx="7">
                  <c:v>9.5899999999999996E-3</c:v>
                </c:pt>
                <c:pt idx="8">
                  <c:v>1.0999999999999999E-2</c:v>
                </c:pt>
                <c:pt idx="9">
                  <c:v>1.23E-2</c:v>
                </c:pt>
                <c:pt idx="10">
                  <c:v>1.6E-2</c:v>
                </c:pt>
                <c:pt idx="11">
                  <c:v>1.9900000000000001E-2</c:v>
                </c:pt>
                <c:pt idx="12">
                  <c:v>2.3E-2</c:v>
                </c:pt>
                <c:pt idx="13">
                  <c:v>2.4E-2</c:v>
                </c:pt>
                <c:pt idx="14">
                  <c:v>1.4200000000000001E-2</c:v>
                </c:pt>
                <c:pt idx="15">
                  <c:v>1.11E-2</c:v>
                </c:pt>
                <c:pt idx="16">
                  <c:v>0.01</c:v>
                </c:pt>
                <c:pt idx="17">
                  <c:v>4.2000000000000006E-3</c:v>
                </c:pt>
              </c:numCache>
            </c:numRef>
          </c:yVal>
          <c:smooth val="0"/>
          <c:extLst>
            <c:ext xmlns:c16="http://schemas.microsoft.com/office/drawing/2014/chart" uri="{C3380CC4-5D6E-409C-BE32-E72D297353CC}">
              <c16:uniqueId val="{00000000-0C12-4EAD-A477-C2031D2B0BF4}"/>
            </c:ext>
          </c:extLst>
        </c:ser>
        <c:ser>
          <c:idx val="0"/>
          <c:order val="1"/>
          <c:tx>
            <c:strRef>
              <c:f>'SJ 4-Corners'!$C$27</c:f>
              <c:strCache>
                <c:ptCount val="1"/>
                <c:pt idx="0">
                  <c:v>Post event</c:v>
                </c:pt>
              </c:strCache>
            </c:strRef>
          </c:tx>
          <c:spPr>
            <a:ln w="25400" cap="rnd">
              <a:noFill/>
              <a:round/>
            </a:ln>
            <a:effectLst/>
          </c:spPr>
          <c:marker>
            <c:symbol val="circle"/>
            <c:size val="7"/>
            <c:spPr>
              <a:solidFill>
                <a:schemeClr val="tx2">
                  <a:lumMod val="20000"/>
                  <a:lumOff val="80000"/>
                </a:schemeClr>
              </a:solidFill>
              <a:ln w="9525">
                <a:solidFill>
                  <a:schemeClr val="tx1">
                    <a:lumMod val="75000"/>
                    <a:lumOff val="25000"/>
                  </a:schemeClr>
                </a:solidFill>
              </a:ln>
              <a:effectLst/>
            </c:spPr>
          </c:marker>
          <c:xVal>
            <c:numRef>
              <c:f>'SJ 4-Corners'!$E$22:$E$58</c:f>
              <c:numCache>
                <c:formatCode>#,##0.0000</c:formatCode>
                <c:ptCount val="37"/>
                <c:pt idx="0">
                  <c:v>28.5</c:v>
                </c:pt>
                <c:pt idx="1">
                  <c:v>38.700000000000003</c:v>
                </c:pt>
                <c:pt idx="2">
                  <c:v>44.3</c:v>
                </c:pt>
                <c:pt idx="3">
                  <c:v>25</c:v>
                </c:pt>
                <c:pt idx="4">
                  <c:v>14.2</c:v>
                </c:pt>
                <c:pt idx="5">
                  <c:v>22</c:v>
                </c:pt>
                <c:pt idx="6">
                  <c:v>9.5</c:v>
                </c:pt>
                <c:pt idx="7">
                  <c:v>13</c:v>
                </c:pt>
                <c:pt idx="8">
                  <c:v>8.6</c:v>
                </c:pt>
                <c:pt idx="9">
                  <c:v>3.64</c:v>
                </c:pt>
                <c:pt idx="10">
                  <c:v>5.9</c:v>
                </c:pt>
                <c:pt idx="11">
                  <c:v>4.07</c:v>
                </c:pt>
                <c:pt idx="12">
                  <c:v>6.4</c:v>
                </c:pt>
                <c:pt idx="13">
                  <c:v>3.65</c:v>
                </c:pt>
                <c:pt idx="14">
                  <c:v>3.8</c:v>
                </c:pt>
                <c:pt idx="15">
                  <c:v>1.5</c:v>
                </c:pt>
                <c:pt idx="16">
                  <c:v>2.9</c:v>
                </c:pt>
                <c:pt idx="17">
                  <c:v>3.1</c:v>
                </c:pt>
                <c:pt idx="18">
                  <c:v>130</c:v>
                </c:pt>
                <c:pt idx="19">
                  <c:v>20</c:v>
                </c:pt>
                <c:pt idx="20">
                  <c:v>5.6</c:v>
                </c:pt>
                <c:pt idx="21">
                  <c:v>3.3</c:v>
                </c:pt>
                <c:pt idx="22">
                  <c:v>600</c:v>
                </c:pt>
                <c:pt idx="23">
                  <c:v>40</c:v>
                </c:pt>
                <c:pt idx="24">
                  <c:v>16</c:v>
                </c:pt>
                <c:pt idx="25">
                  <c:v>9.4</c:v>
                </c:pt>
                <c:pt idx="26">
                  <c:v>48</c:v>
                </c:pt>
                <c:pt idx="27">
                  <c:v>29</c:v>
                </c:pt>
                <c:pt idx="28">
                  <c:v>26</c:v>
                </c:pt>
                <c:pt idx="29">
                  <c:v>70.180000000000007</c:v>
                </c:pt>
                <c:pt idx="30">
                  <c:v>2.4751999999999996</c:v>
                </c:pt>
                <c:pt idx="31">
                  <c:v>3.2816000000000001</c:v>
                </c:pt>
                <c:pt idx="32">
                  <c:v>2.8874</c:v>
                </c:pt>
                <c:pt idx="33">
                  <c:v>1.5435999999999999</c:v>
                </c:pt>
                <c:pt idx="34">
                  <c:v>0.52832000000000001</c:v>
                </c:pt>
                <c:pt idx="35">
                  <c:v>5.7</c:v>
                </c:pt>
                <c:pt idx="36">
                  <c:v>0.25590999999999997</c:v>
                </c:pt>
              </c:numCache>
            </c:numRef>
          </c:xVal>
          <c:yVal>
            <c:numRef>
              <c:f>'SJ 4-Corners'!$G$22:$G$58</c:f>
              <c:numCache>
                <c:formatCode>#,##0.0000</c:formatCode>
                <c:ptCount val="37"/>
                <c:pt idx="0">
                  <c:v>9.2099999999999994E-3</c:v>
                </c:pt>
                <c:pt idx="1">
                  <c:v>1.2E-2</c:v>
                </c:pt>
                <c:pt idx="2">
                  <c:v>1.2500000000000001E-2</c:v>
                </c:pt>
                <c:pt idx="3">
                  <c:v>5.9000000000000007E-3</c:v>
                </c:pt>
                <c:pt idx="4">
                  <c:v>4.7000000000000002E-3</c:v>
                </c:pt>
                <c:pt idx="5">
                  <c:v>5.0000000000000001E-3</c:v>
                </c:pt>
                <c:pt idx="6">
                  <c:v>4.8900000000000002E-3</c:v>
                </c:pt>
                <c:pt idx="7">
                  <c:v>4.7999999999999996E-3</c:v>
                </c:pt>
                <c:pt idx="8">
                  <c:v>2.1000000000000003E-3</c:v>
                </c:pt>
                <c:pt idx="9">
                  <c:v>2E-3</c:v>
                </c:pt>
                <c:pt idx="10">
                  <c:v>2.5000000000000001E-3</c:v>
                </c:pt>
                <c:pt idx="11">
                  <c:v>2.14E-3</c:v>
                </c:pt>
                <c:pt idx="12">
                  <c:v>3.0999999999999999E-3</c:v>
                </c:pt>
                <c:pt idx="13">
                  <c:v>2.0200000000000001E-3</c:v>
                </c:pt>
                <c:pt idx="14">
                  <c:v>1.8E-3</c:v>
                </c:pt>
                <c:pt idx="15">
                  <c:v>1.8E-3</c:v>
                </c:pt>
                <c:pt idx="16">
                  <c:v>6.9999999999999999E-4</c:v>
                </c:pt>
                <c:pt idx="17">
                  <c:v>1.6000000000000001E-3</c:v>
                </c:pt>
                <c:pt idx="18">
                  <c:v>0.04</c:v>
                </c:pt>
                <c:pt idx="19">
                  <c:v>4.9000000000000007E-3</c:v>
                </c:pt>
                <c:pt idx="20">
                  <c:v>2.3999999999999998E-3</c:v>
                </c:pt>
                <c:pt idx="21">
                  <c:v>2.3999999999999998E-3</c:v>
                </c:pt>
                <c:pt idx="22">
                  <c:v>4.2000000000000003E-2</c:v>
                </c:pt>
                <c:pt idx="23">
                  <c:v>6.9000000000000008E-3</c:v>
                </c:pt>
                <c:pt idx="24">
                  <c:v>3.8E-3</c:v>
                </c:pt>
                <c:pt idx="25">
                  <c:v>3.2000000000000002E-3</c:v>
                </c:pt>
                <c:pt idx="26">
                  <c:v>1.4E-2</c:v>
                </c:pt>
                <c:pt idx="27">
                  <c:v>6.9000000000000008E-3</c:v>
                </c:pt>
                <c:pt idx="28">
                  <c:v>5.4000000000000003E-3</c:v>
                </c:pt>
                <c:pt idx="29">
                  <c:v>1.0293E-2</c:v>
                </c:pt>
                <c:pt idx="30">
                  <c:v>1.5409999999999998E-3</c:v>
                </c:pt>
                <c:pt idx="31">
                  <c:v>1.8080000000000001E-3</c:v>
                </c:pt>
                <c:pt idx="32">
                  <c:v>2.003E-3</c:v>
                </c:pt>
                <c:pt idx="33">
                  <c:v>1E-3</c:v>
                </c:pt>
                <c:pt idx="34">
                  <c:v>1.66E-3</c:v>
                </c:pt>
                <c:pt idx="35">
                  <c:v>2.1000000000000003E-3</c:v>
                </c:pt>
                <c:pt idx="36">
                  <c:v>9.7640000000000001E-3</c:v>
                </c:pt>
              </c:numCache>
            </c:numRef>
          </c:yVal>
          <c:smooth val="0"/>
          <c:extLst>
            <c:ext xmlns:c16="http://schemas.microsoft.com/office/drawing/2014/chart" uri="{C3380CC4-5D6E-409C-BE32-E72D297353CC}">
              <c16:uniqueId val="{00000001-0C12-4EAD-A477-C2031D2B0BF4}"/>
            </c:ext>
          </c:extLst>
        </c:ser>
        <c:ser>
          <c:idx val="1"/>
          <c:order val="2"/>
          <c:tx>
            <c:strRef>
              <c:f>'SJ 4-Corners'!$C$60</c:f>
              <c:strCache>
                <c:ptCount val="1"/>
                <c:pt idx="0">
                  <c:v>Snowmelt</c:v>
                </c:pt>
              </c:strCache>
            </c:strRef>
          </c:tx>
          <c:spPr>
            <a:ln w="25400" cap="rnd">
              <a:noFill/>
              <a:round/>
            </a:ln>
            <a:effectLst/>
          </c:spPr>
          <c:marker>
            <c:symbol val="square"/>
            <c:size val="6"/>
            <c:spPr>
              <a:solidFill>
                <a:schemeClr val="accent1">
                  <a:lumMod val="75000"/>
                </a:schemeClr>
              </a:solidFill>
              <a:ln w="9525">
                <a:solidFill>
                  <a:schemeClr val="tx2">
                    <a:lumMod val="50000"/>
                  </a:schemeClr>
                </a:solidFill>
              </a:ln>
              <a:effectLst/>
            </c:spPr>
          </c:marker>
          <c:xVal>
            <c:numRef>
              <c:f>'SJ 4-Corners'!$E$59:$E$72</c:f>
              <c:numCache>
                <c:formatCode>#,##0.0000</c:formatCode>
                <c:ptCount val="14"/>
                <c:pt idx="0">
                  <c:v>1.4077999999999999</c:v>
                </c:pt>
                <c:pt idx="1">
                  <c:v>0.67442999999999997</c:v>
                </c:pt>
                <c:pt idx="2">
                  <c:v>2.0470000000000002</c:v>
                </c:pt>
                <c:pt idx="3">
                  <c:v>3.1834000000000002</c:v>
                </c:pt>
                <c:pt idx="4">
                  <c:v>6.1769999999999996</c:v>
                </c:pt>
                <c:pt idx="5">
                  <c:v>1.3687</c:v>
                </c:pt>
                <c:pt idx="6">
                  <c:v>13.83</c:v>
                </c:pt>
                <c:pt idx="7">
                  <c:v>22.722000000000001</c:v>
                </c:pt>
                <c:pt idx="8">
                  <c:v>3.2574000000000001</c:v>
                </c:pt>
                <c:pt idx="9">
                  <c:v>4.1325000000000003</c:v>
                </c:pt>
                <c:pt idx="10">
                  <c:v>8.5</c:v>
                </c:pt>
                <c:pt idx="11">
                  <c:v>2.5784000000000002</c:v>
                </c:pt>
                <c:pt idx="12">
                  <c:v>2.2513000000000001</c:v>
                </c:pt>
                <c:pt idx="13">
                  <c:v>1.6553</c:v>
                </c:pt>
              </c:numCache>
            </c:numRef>
          </c:xVal>
          <c:yVal>
            <c:numRef>
              <c:f>'SJ 4-Corners'!$G$59:$G$72</c:f>
              <c:numCache>
                <c:formatCode>#,##0.0000</c:formatCode>
                <c:ptCount val="14"/>
                <c:pt idx="0">
                  <c:v>7.783E-3</c:v>
                </c:pt>
                <c:pt idx="1">
                  <c:v>1.4519999999999999E-3</c:v>
                </c:pt>
                <c:pt idx="2">
                  <c:v>1.176E-3</c:v>
                </c:pt>
                <c:pt idx="3">
                  <c:v>1.8810000000000001E-3</c:v>
                </c:pt>
                <c:pt idx="4">
                  <c:v>2.4230000000000002E-3</c:v>
                </c:pt>
                <c:pt idx="5">
                  <c:v>2.3909999999999999E-3</c:v>
                </c:pt>
                <c:pt idx="6">
                  <c:v>4.4759999999999999E-3</c:v>
                </c:pt>
                <c:pt idx="7">
                  <c:v>5.6130000000000008E-3</c:v>
                </c:pt>
                <c:pt idx="8">
                  <c:v>1.9989999999999999E-3</c:v>
                </c:pt>
                <c:pt idx="9">
                  <c:v>2.6099999999999999E-3</c:v>
                </c:pt>
                <c:pt idx="10">
                  <c:v>4.2000000000000006E-3</c:v>
                </c:pt>
                <c:pt idx="11">
                  <c:v>1.722E-3</c:v>
                </c:pt>
                <c:pt idx="12">
                  <c:v>1.4E-3</c:v>
                </c:pt>
                <c:pt idx="13">
                  <c:v>1.4010000000000001E-3</c:v>
                </c:pt>
              </c:numCache>
            </c:numRef>
          </c:yVal>
          <c:smooth val="0"/>
          <c:extLst>
            <c:ext xmlns:c16="http://schemas.microsoft.com/office/drawing/2014/chart" uri="{C3380CC4-5D6E-409C-BE32-E72D297353CC}">
              <c16:uniqueId val="{00000002-0C12-4EAD-A477-C2031D2B0BF4}"/>
            </c:ext>
          </c:extLst>
        </c:ser>
        <c:ser>
          <c:idx val="3"/>
          <c:order val="3"/>
          <c:tx>
            <c:strRef>
              <c:f>'SJ 4-Corners'!$C$83</c:f>
              <c:strCache>
                <c:ptCount val="1"/>
                <c:pt idx="0">
                  <c:v>Historic</c:v>
                </c:pt>
              </c:strCache>
            </c:strRef>
          </c:tx>
          <c:spPr>
            <a:ln w="25400" cap="rnd">
              <a:noFill/>
              <a:round/>
            </a:ln>
            <a:effectLst/>
          </c:spPr>
          <c:marker>
            <c:symbol val="circle"/>
            <c:size val="5"/>
            <c:spPr>
              <a:solidFill>
                <a:srgbClr val="FF0000"/>
              </a:solidFill>
              <a:ln w="9525">
                <a:solidFill>
                  <a:schemeClr val="accent2">
                    <a:lumMod val="50000"/>
                  </a:schemeClr>
                </a:solidFill>
              </a:ln>
              <a:effectLst/>
            </c:spPr>
          </c:marker>
          <c:xVal>
            <c:numRef>
              <c:f>'SJ 4-Corners'!$E$83:$E$90</c:f>
              <c:numCache>
                <c:formatCode>General</c:formatCode>
                <c:ptCount val="8"/>
                <c:pt idx="0">
                  <c:v>451</c:v>
                </c:pt>
                <c:pt idx="1">
                  <c:v>20.399999999999999</c:v>
                </c:pt>
                <c:pt idx="2">
                  <c:v>0.80600000000000005</c:v>
                </c:pt>
                <c:pt idx="3">
                  <c:v>1.18</c:v>
                </c:pt>
                <c:pt idx="4">
                  <c:v>34.4</c:v>
                </c:pt>
                <c:pt idx="5">
                  <c:v>3.36</c:v>
                </c:pt>
                <c:pt idx="6">
                  <c:v>1.1299999999999999</c:v>
                </c:pt>
                <c:pt idx="7">
                  <c:v>13</c:v>
                </c:pt>
              </c:numCache>
            </c:numRef>
          </c:xVal>
          <c:yVal>
            <c:numRef>
              <c:f>'SJ 4-Corners'!$G$83:$G$92</c:f>
              <c:numCache>
                <c:formatCode>General</c:formatCode>
                <c:ptCount val="10"/>
                <c:pt idx="0">
                  <c:v>0.107</c:v>
                </c:pt>
                <c:pt idx="1">
                  <c:v>1E-3</c:v>
                </c:pt>
                <c:pt idx="2">
                  <c:v>1.2999999999999999E-3</c:v>
                </c:pt>
                <c:pt idx="3">
                  <c:v>1E-3</c:v>
                </c:pt>
                <c:pt idx="5">
                  <c:v>1.4E-3</c:v>
                </c:pt>
                <c:pt idx="7">
                  <c:v>1.1999999999999999E-3</c:v>
                </c:pt>
              </c:numCache>
            </c:numRef>
          </c:yVal>
          <c:smooth val="0"/>
          <c:extLst>
            <c:ext xmlns:c16="http://schemas.microsoft.com/office/drawing/2014/chart" uri="{C3380CC4-5D6E-409C-BE32-E72D297353CC}">
              <c16:uniqueId val="{00000003-0C12-4EAD-A477-C2031D2B0BF4}"/>
            </c:ext>
          </c:extLst>
        </c:ser>
        <c:dLbls>
          <c:showLegendKey val="0"/>
          <c:showVal val="0"/>
          <c:showCatName val="0"/>
          <c:showSerName val="0"/>
          <c:showPercent val="0"/>
          <c:showBubbleSize val="0"/>
        </c:dLbls>
        <c:axId val="534453032"/>
        <c:axId val="534453424"/>
      </c:scatterChart>
      <c:valAx>
        <c:axId val="534453032"/>
        <c:scaling>
          <c:logBase val="10"/>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r>
                  <a:rPr lang="en-US" sz="1300"/>
                  <a:t>Aluminum Concentration (mg/L)</a:t>
                </a:r>
              </a:p>
            </c:rich>
          </c:tx>
          <c:overlay val="0"/>
          <c:spPr>
            <a:noFill/>
            <a:ln>
              <a:noFill/>
            </a:ln>
            <a:effectLst/>
          </c:spPr>
          <c:txPr>
            <a:bodyPr rot="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endParaRPr lang="en-US"/>
            </a:p>
          </c:txPr>
        </c:title>
        <c:numFmt formatCode="#,##0.00" sourceLinked="0"/>
        <c:majorTickMark val="out"/>
        <c:minorTickMark val="out"/>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534453424"/>
        <c:crossesAt val="1.0000000000000003E-4"/>
        <c:crossBetween val="midCat"/>
      </c:valAx>
      <c:valAx>
        <c:axId val="534453424"/>
        <c:scaling>
          <c:logBase val="10"/>
          <c:orientation val="minMax"/>
          <c:max val="0.1"/>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r>
                  <a:rPr lang="en-US" sz="1300"/>
                  <a:t>Arsenic Concentation (mg/L)</a:t>
                </a:r>
              </a:p>
            </c:rich>
          </c:tx>
          <c:layout>
            <c:manualLayout>
              <c:xMode val="edge"/>
              <c:yMode val="edge"/>
              <c:x val="3.5772357723577237E-2"/>
              <c:y val="0.23930816224888615"/>
            </c:manualLayout>
          </c:layout>
          <c:overlay val="0"/>
          <c:spPr>
            <a:noFill/>
            <a:ln>
              <a:noFill/>
            </a:ln>
            <a:effectLst/>
          </c:spPr>
          <c:txPr>
            <a:bodyPr rot="-540000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endParaRPr lang="en-US"/>
            </a:p>
          </c:txPr>
        </c:title>
        <c:numFmt formatCode="#,##0.0000" sourceLinked="0"/>
        <c:majorTickMark val="out"/>
        <c:minorTickMark val="out"/>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534453032"/>
        <c:crossesAt val="0.1"/>
        <c:crossBetween val="midCat"/>
      </c:valAx>
      <c:spPr>
        <a:noFill/>
        <a:ln>
          <a:solidFill>
            <a:schemeClr val="tx1">
              <a:lumMod val="50000"/>
              <a:lumOff val="50000"/>
            </a:schemeClr>
          </a:solidFill>
        </a:ln>
        <a:effectLst/>
      </c:spPr>
    </c:plotArea>
    <c:legend>
      <c:legendPos val="t"/>
      <c:layout>
        <c:manualLayout>
          <c:xMode val="edge"/>
          <c:yMode val="edge"/>
          <c:x val="0.2085164842199603"/>
          <c:y val="0.11522963477813453"/>
          <c:w val="0.79148351578003973"/>
          <c:h val="7.4592234180571093E-2"/>
        </c:manualLayout>
      </c:layout>
      <c:overlay val="0"/>
      <c:spPr>
        <a:noFill/>
        <a:ln>
          <a:noFill/>
        </a:ln>
        <a:effectLst/>
      </c:spPr>
      <c:txPr>
        <a:bodyPr rot="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200" b="1">
          <a:solidFill>
            <a:sysClr val="windowText" lastClr="000000"/>
          </a:solidFill>
        </a:defRPr>
      </a:pPr>
      <a:endParaRPr lang="en-US"/>
    </a:p>
  </c:txPr>
  <c:printSettings>
    <c:headerFooter/>
    <c:pageMargins b="0.75" l="0.7" r="0.7" t="0.75" header="0.3" footer="0.3"/>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'SJ 4-Corners'!$A$1</c:f>
          <c:strCache>
            <c:ptCount val="1"/>
            <c:pt idx="0">
              <c:v>San Juan at Four Corners  RK 296</c:v>
            </c:pt>
          </c:strCache>
        </c:strRef>
      </c:tx>
      <c:layout>
        <c:manualLayout>
          <c:xMode val="edge"/>
          <c:yMode val="edge"/>
          <c:x val="0.29264221240637606"/>
          <c:y val="3.0888026714494917E-2"/>
        </c:manualLayout>
      </c:layout>
      <c:overlay val="0"/>
      <c:spPr>
        <a:noFill/>
        <a:ln>
          <a:noFill/>
        </a:ln>
        <a:effectLst/>
      </c:spPr>
      <c:txPr>
        <a:bodyPr rot="0" spcFirstLastPara="1" vertOverflow="ellipsis" vert="horz" wrap="square" anchor="ctr" anchorCtr="1"/>
        <a:lstStyle/>
        <a:p>
          <a:pPr>
            <a:defRPr sz="1300" b="1" i="0" u="none" strike="noStrike" kern="1200" spc="0" baseline="0">
              <a:solidFill>
                <a:sysClr val="windowText" lastClr="000000"/>
              </a:solidFill>
              <a:latin typeface="+mn-lt"/>
              <a:ea typeface="+mn-ea"/>
              <a:cs typeface="+mn-cs"/>
            </a:defRPr>
          </a:pPr>
          <a:endParaRPr lang="en-US"/>
        </a:p>
      </c:txPr>
    </c:title>
    <c:autoTitleDeleted val="0"/>
    <c:plotArea>
      <c:layout/>
      <c:scatterChart>
        <c:scatterStyle val="lineMarker"/>
        <c:varyColors val="0"/>
        <c:ser>
          <c:idx val="2"/>
          <c:order val="0"/>
          <c:tx>
            <c:strRef>
              <c:f>'SJ 4-Corners'!$C$5</c:f>
              <c:strCache>
                <c:ptCount val="1"/>
                <c:pt idx="0">
                  <c:v>Plume</c:v>
                </c:pt>
              </c:strCache>
            </c:strRef>
          </c:tx>
          <c:spPr>
            <a:ln w="25400" cap="rnd">
              <a:noFill/>
              <a:round/>
            </a:ln>
            <a:effectLst/>
          </c:spPr>
          <c:marker>
            <c:symbol val="triangle"/>
            <c:size val="8"/>
            <c:spPr>
              <a:solidFill>
                <a:schemeClr val="accent4">
                  <a:lumMod val="60000"/>
                  <a:lumOff val="40000"/>
                </a:schemeClr>
              </a:solidFill>
              <a:ln w="9525">
                <a:solidFill>
                  <a:schemeClr val="tx1">
                    <a:lumMod val="75000"/>
                    <a:lumOff val="25000"/>
                  </a:schemeClr>
                </a:solidFill>
              </a:ln>
              <a:effectLst/>
            </c:spPr>
          </c:marker>
          <c:xVal>
            <c:numRef>
              <c:f>'SJ 4-Corners'!$E$5:$E$21</c:f>
              <c:numCache>
                <c:formatCode>#,##0.0000</c:formatCode>
                <c:ptCount val="17"/>
                <c:pt idx="0">
                  <c:v>39.74</c:v>
                </c:pt>
                <c:pt idx="1">
                  <c:v>33.9</c:v>
                </c:pt>
                <c:pt idx="2">
                  <c:v>26.7</c:v>
                </c:pt>
                <c:pt idx="3">
                  <c:v>33</c:v>
                </c:pt>
                <c:pt idx="4">
                  <c:v>38.68</c:v>
                </c:pt>
                <c:pt idx="5">
                  <c:v>24.6</c:v>
                </c:pt>
                <c:pt idx="6">
                  <c:v>31</c:v>
                </c:pt>
                <c:pt idx="7">
                  <c:v>39.9</c:v>
                </c:pt>
                <c:pt idx="8">
                  <c:v>43.7</c:v>
                </c:pt>
                <c:pt idx="9">
                  <c:v>82</c:v>
                </c:pt>
                <c:pt idx="10">
                  <c:v>77</c:v>
                </c:pt>
                <c:pt idx="11">
                  <c:v>110</c:v>
                </c:pt>
                <c:pt idx="12">
                  <c:v>120</c:v>
                </c:pt>
                <c:pt idx="13">
                  <c:v>56.9</c:v>
                </c:pt>
                <c:pt idx="14">
                  <c:v>31.1</c:v>
                </c:pt>
                <c:pt idx="16">
                  <c:v>24</c:v>
                </c:pt>
              </c:numCache>
            </c:numRef>
          </c:xVal>
          <c:yVal>
            <c:numRef>
              <c:f>'SJ 4-Corners'!$N$4:$N$21</c:f>
              <c:numCache>
                <c:formatCode>#,##0.0000</c:formatCode>
                <c:ptCount val="18"/>
                <c:pt idx="0">
                  <c:v>4.1399999999999999E-2</c:v>
                </c:pt>
                <c:pt idx="1">
                  <c:v>4.743E-2</c:v>
                </c:pt>
                <c:pt idx="2">
                  <c:v>5.9299999999999999E-2</c:v>
                </c:pt>
                <c:pt idx="3">
                  <c:v>6.3E-2</c:v>
                </c:pt>
                <c:pt idx="4">
                  <c:v>6.2E-2</c:v>
                </c:pt>
                <c:pt idx="5">
                  <c:v>4.8640000000000003E-2</c:v>
                </c:pt>
                <c:pt idx="6">
                  <c:v>4.7600000000000003E-2</c:v>
                </c:pt>
                <c:pt idx="7">
                  <c:v>4.9700000000000001E-2</c:v>
                </c:pt>
                <c:pt idx="8">
                  <c:v>6.9599999999999995E-2</c:v>
                </c:pt>
                <c:pt idx="9">
                  <c:v>6.9699999999999998E-2</c:v>
                </c:pt>
                <c:pt idx="10">
                  <c:v>7.3999999999999996E-2</c:v>
                </c:pt>
                <c:pt idx="11">
                  <c:v>0.104</c:v>
                </c:pt>
                <c:pt idx="12">
                  <c:v>0.11</c:v>
                </c:pt>
                <c:pt idx="13">
                  <c:v>0.12</c:v>
                </c:pt>
                <c:pt idx="14">
                  <c:v>7.6700000000000004E-2</c:v>
                </c:pt>
                <c:pt idx="15">
                  <c:v>4.3700000000000003E-2</c:v>
                </c:pt>
                <c:pt idx="16">
                  <c:v>3.6999999999999998E-2</c:v>
                </c:pt>
                <c:pt idx="17">
                  <c:v>1.7000000000000001E-2</c:v>
                </c:pt>
              </c:numCache>
            </c:numRef>
          </c:yVal>
          <c:smooth val="0"/>
          <c:extLst>
            <c:ext xmlns:c16="http://schemas.microsoft.com/office/drawing/2014/chart" uri="{C3380CC4-5D6E-409C-BE32-E72D297353CC}">
              <c16:uniqueId val="{00000000-7B7C-410D-972B-0E37695CB953}"/>
            </c:ext>
          </c:extLst>
        </c:ser>
        <c:ser>
          <c:idx val="0"/>
          <c:order val="1"/>
          <c:tx>
            <c:strRef>
              <c:f>'SJ 4-Corners'!$C$25</c:f>
              <c:strCache>
                <c:ptCount val="1"/>
                <c:pt idx="0">
                  <c:v>Post event</c:v>
                </c:pt>
              </c:strCache>
            </c:strRef>
          </c:tx>
          <c:spPr>
            <a:ln w="25400" cap="rnd">
              <a:noFill/>
              <a:round/>
            </a:ln>
            <a:effectLst/>
          </c:spPr>
          <c:marker>
            <c:symbol val="circle"/>
            <c:size val="7"/>
            <c:spPr>
              <a:solidFill>
                <a:schemeClr val="tx2">
                  <a:lumMod val="20000"/>
                  <a:lumOff val="80000"/>
                </a:schemeClr>
              </a:solidFill>
              <a:ln w="9525">
                <a:solidFill>
                  <a:schemeClr val="tx1">
                    <a:lumMod val="75000"/>
                    <a:lumOff val="25000"/>
                  </a:schemeClr>
                </a:solidFill>
              </a:ln>
              <a:effectLst/>
            </c:spPr>
          </c:marker>
          <c:xVal>
            <c:numRef>
              <c:f>'SJ 4-Corners'!$E$22:$E$58</c:f>
              <c:numCache>
                <c:formatCode>#,##0.0000</c:formatCode>
                <c:ptCount val="37"/>
                <c:pt idx="0">
                  <c:v>28.5</c:v>
                </c:pt>
                <c:pt idx="1">
                  <c:v>38.700000000000003</c:v>
                </c:pt>
                <c:pt idx="2">
                  <c:v>44.3</c:v>
                </c:pt>
                <c:pt idx="3">
                  <c:v>25</c:v>
                </c:pt>
                <c:pt idx="4">
                  <c:v>14.2</c:v>
                </c:pt>
                <c:pt idx="5">
                  <c:v>22</c:v>
                </c:pt>
                <c:pt idx="6">
                  <c:v>9.5</c:v>
                </c:pt>
                <c:pt idx="7">
                  <c:v>13</c:v>
                </c:pt>
                <c:pt idx="8">
                  <c:v>8.6</c:v>
                </c:pt>
                <c:pt idx="9">
                  <c:v>3.64</c:v>
                </c:pt>
                <c:pt idx="10">
                  <c:v>5.9</c:v>
                </c:pt>
                <c:pt idx="11">
                  <c:v>4.07</c:v>
                </c:pt>
                <c:pt idx="12">
                  <c:v>6.4</c:v>
                </c:pt>
                <c:pt idx="13">
                  <c:v>3.65</c:v>
                </c:pt>
                <c:pt idx="14">
                  <c:v>3.8</c:v>
                </c:pt>
                <c:pt idx="15">
                  <c:v>1.5</c:v>
                </c:pt>
                <c:pt idx="16">
                  <c:v>2.9</c:v>
                </c:pt>
                <c:pt idx="17">
                  <c:v>3.1</c:v>
                </c:pt>
                <c:pt idx="18">
                  <c:v>130</c:v>
                </c:pt>
                <c:pt idx="19">
                  <c:v>20</c:v>
                </c:pt>
                <c:pt idx="20">
                  <c:v>5.6</c:v>
                </c:pt>
                <c:pt idx="21">
                  <c:v>3.3</c:v>
                </c:pt>
                <c:pt idx="22">
                  <c:v>600</c:v>
                </c:pt>
                <c:pt idx="23">
                  <c:v>40</c:v>
                </c:pt>
                <c:pt idx="24">
                  <c:v>16</c:v>
                </c:pt>
                <c:pt idx="25">
                  <c:v>9.4</c:v>
                </c:pt>
                <c:pt idx="26">
                  <c:v>48</c:v>
                </c:pt>
                <c:pt idx="27">
                  <c:v>29</c:v>
                </c:pt>
                <c:pt idx="28">
                  <c:v>26</c:v>
                </c:pt>
                <c:pt idx="29">
                  <c:v>70.180000000000007</c:v>
                </c:pt>
                <c:pt idx="30">
                  <c:v>2.4751999999999996</c:v>
                </c:pt>
                <c:pt idx="31">
                  <c:v>3.2816000000000001</c:v>
                </c:pt>
                <c:pt idx="32">
                  <c:v>2.8874</c:v>
                </c:pt>
                <c:pt idx="33">
                  <c:v>1.5435999999999999</c:v>
                </c:pt>
                <c:pt idx="34">
                  <c:v>0.52832000000000001</c:v>
                </c:pt>
                <c:pt idx="35">
                  <c:v>5.7</c:v>
                </c:pt>
                <c:pt idx="36">
                  <c:v>0.25590999999999997</c:v>
                </c:pt>
              </c:numCache>
            </c:numRef>
          </c:xVal>
          <c:yVal>
            <c:numRef>
              <c:f>'SJ 4-Corners'!$N$22:$N$58</c:f>
              <c:numCache>
                <c:formatCode>#,##0.0000</c:formatCode>
                <c:ptCount val="37"/>
                <c:pt idx="0">
                  <c:v>3.4299999999999997E-2</c:v>
                </c:pt>
                <c:pt idx="1">
                  <c:v>7.9299999999999995E-2</c:v>
                </c:pt>
                <c:pt idx="2">
                  <c:v>7.0499999999999993E-2</c:v>
                </c:pt>
                <c:pt idx="3">
                  <c:v>2.7E-2</c:v>
                </c:pt>
                <c:pt idx="4">
                  <c:v>1.8200000000000001E-2</c:v>
                </c:pt>
                <c:pt idx="5">
                  <c:v>2.3E-2</c:v>
                </c:pt>
                <c:pt idx="6">
                  <c:v>1.49E-2</c:v>
                </c:pt>
                <c:pt idx="7">
                  <c:v>1.2E-2</c:v>
                </c:pt>
                <c:pt idx="8">
                  <c:v>9.8000000000000014E-3</c:v>
                </c:pt>
                <c:pt idx="9">
                  <c:v>6.2399999999999999E-3</c:v>
                </c:pt>
                <c:pt idx="10">
                  <c:v>0.01</c:v>
                </c:pt>
                <c:pt idx="11">
                  <c:v>6.2399999999999999E-3</c:v>
                </c:pt>
                <c:pt idx="12">
                  <c:v>1.2E-2</c:v>
                </c:pt>
                <c:pt idx="13">
                  <c:v>6.1799999999999997E-3</c:v>
                </c:pt>
                <c:pt idx="14">
                  <c:v>3.8999999999999998E-3</c:v>
                </c:pt>
                <c:pt idx="15">
                  <c:v>3.0999999999999999E-3</c:v>
                </c:pt>
                <c:pt idx="16">
                  <c:v>1.6999999999999999E-3</c:v>
                </c:pt>
                <c:pt idx="17">
                  <c:v>4.2000000000000006E-3</c:v>
                </c:pt>
                <c:pt idx="18">
                  <c:v>0.13</c:v>
                </c:pt>
                <c:pt idx="19">
                  <c:v>1.9E-2</c:v>
                </c:pt>
                <c:pt idx="20">
                  <c:v>5.9000000000000007E-3</c:v>
                </c:pt>
                <c:pt idx="21">
                  <c:v>4.0000000000000001E-3</c:v>
                </c:pt>
                <c:pt idx="22">
                  <c:v>0.93</c:v>
                </c:pt>
                <c:pt idx="23">
                  <c:v>3.5999999999999997E-2</c:v>
                </c:pt>
                <c:pt idx="24">
                  <c:v>1.4E-2</c:v>
                </c:pt>
                <c:pt idx="25">
                  <c:v>1.0999999999999999E-2</c:v>
                </c:pt>
                <c:pt idx="26">
                  <c:v>7.6999999999999999E-2</c:v>
                </c:pt>
                <c:pt idx="27">
                  <c:v>2.9000000000000001E-2</c:v>
                </c:pt>
                <c:pt idx="28">
                  <c:v>2.5999999999999999E-2</c:v>
                </c:pt>
                <c:pt idx="29">
                  <c:v>8.2575999999999997E-2</c:v>
                </c:pt>
                <c:pt idx="30">
                  <c:v>1.6257999999999998E-2</c:v>
                </c:pt>
                <c:pt idx="31">
                  <c:v>5.9709999999999997E-3</c:v>
                </c:pt>
                <c:pt idx="32">
                  <c:v>6.0039999999999998E-3</c:v>
                </c:pt>
                <c:pt idx="33">
                  <c:v>4.679E-3</c:v>
                </c:pt>
                <c:pt idx="34">
                  <c:v>3.5769999999999999E-3</c:v>
                </c:pt>
                <c:pt idx="35">
                  <c:v>8.0000000000000002E-3</c:v>
                </c:pt>
                <c:pt idx="36">
                  <c:v>2.264E-3</c:v>
                </c:pt>
              </c:numCache>
            </c:numRef>
          </c:yVal>
          <c:smooth val="0"/>
          <c:extLst>
            <c:ext xmlns:c16="http://schemas.microsoft.com/office/drawing/2014/chart" uri="{C3380CC4-5D6E-409C-BE32-E72D297353CC}">
              <c16:uniqueId val="{00000001-7B7C-410D-972B-0E37695CB953}"/>
            </c:ext>
          </c:extLst>
        </c:ser>
        <c:ser>
          <c:idx val="1"/>
          <c:order val="2"/>
          <c:tx>
            <c:strRef>
              <c:f>'SJ 4-Corners'!$C$60</c:f>
              <c:strCache>
                <c:ptCount val="1"/>
                <c:pt idx="0">
                  <c:v>Snowmelt</c:v>
                </c:pt>
              </c:strCache>
            </c:strRef>
          </c:tx>
          <c:spPr>
            <a:ln w="25400" cap="rnd">
              <a:noFill/>
              <a:round/>
            </a:ln>
            <a:effectLst/>
          </c:spPr>
          <c:marker>
            <c:symbol val="square"/>
            <c:size val="6"/>
            <c:spPr>
              <a:solidFill>
                <a:schemeClr val="accent1">
                  <a:lumMod val="75000"/>
                </a:schemeClr>
              </a:solidFill>
              <a:ln w="9525">
                <a:solidFill>
                  <a:schemeClr val="tx2">
                    <a:lumMod val="50000"/>
                  </a:schemeClr>
                </a:solidFill>
              </a:ln>
              <a:effectLst/>
            </c:spPr>
          </c:marker>
          <c:xVal>
            <c:numRef>
              <c:f>'SJ 4-Corners'!$E$60:$E$72</c:f>
              <c:numCache>
                <c:formatCode>#,##0.0000</c:formatCode>
                <c:ptCount val="13"/>
                <c:pt idx="0">
                  <c:v>0.67442999999999997</c:v>
                </c:pt>
                <c:pt idx="1">
                  <c:v>2.0470000000000002</c:v>
                </c:pt>
                <c:pt idx="2">
                  <c:v>3.1834000000000002</c:v>
                </c:pt>
                <c:pt idx="3">
                  <c:v>6.1769999999999996</c:v>
                </c:pt>
                <c:pt idx="4">
                  <c:v>1.3687</c:v>
                </c:pt>
                <c:pt idx="5">
                  <c:v>13.83</c:v>
                </c:pt>
                <c:pt idx="6">
                  <c:v>22.722000000000001</c:v>
                </c:pt>
                <c:pt idx="7">
                  <c:v>3.2574000000000001</c:v>
                </c:pt>
                <c:pt idx="8">
                  <c:v>4.1325000000000003</c:v>
                </c:pt>
                <c:pt idx="9">
                  <c:v>8.5</c:v>
                </c:pt>
                <c:pt idx="10">
                  <c:v>2.5784000000000002</c:v>
                </c:pt>
                <c:pt idx="11">
                  <c:v>2.2513000000000001</c:v>
                </c:pt>
                <c:pt idx="12">
                  <c:v>1.6553</c:v>
                </c:pt>
              </c:numCache>
            </c:numRef>
          </c:xVal>
          <c:yVal>
            <c:numRef>
              <c:f>'SJ 4-Corners'!$N$60:$N$72</c:f>
              <c:numCache>
                <c:formatCode>#,##0.0000</c:formatCode>
                <c:ptCount val="13"/>
                <c:pt idx="0">
                  <c:v>1.0532E-2</c:v>
                </c:pt>
                <c:pt idx="1">
                  <c:v>9.692000000000001E-3</c:v>
                </c:pt>
                <c:pt idx="2">
                  <c:v>9.7789999999999995E-3</c:v>
                </c:pt>
                <c:pt idx="3">
                  <c:v>9.8750000000000001E-3</c:v>
                </c:pt>
                <c:pt idx="4">
                  <c:v>2.2478000000000001E-2</c:v>
                </c:pt>
                <c:pt idx="5">
                  <c:v>1.9918999999999999E-2</c:v>
                </c:pt>
                <c:pt idx="6">
                  <c:v>3.993E-2</c:v>
                </c:pt>
                <c:pt idx="7">
                  <c:v>8.1340000000000006E-3</c:v>
                </c:pt>
                <c:pt idx="8">
                  <c:v>1.4529E-2</c:v>
                </c:pt>
                <c:pt idx="9">
                  <c:v>1.9E-2</c:v>
                </c:pt>
                <c:pt idx="10">
                  <c:v>8.3049999999999999E-3</c:v>
                </c:pt>
                <c:pt idx="11">
                  <c:v>4.9100000000000003E-3</c:v>
                </c:pt>
                <c:pt idx="12">
                  <c:v>4.2830000000000003E-3</c:v>
                </c:pt>
              </c:numCache>
            </c:numRef>
          </c:yVal>
          <c:smooth val="0"/>
          <c:extLst>
            <c:ext xmlns:c16="http://schemas.microsoft.com/office/drawing/2014/chart" uri="{C3380CC4-5D6E-409C-BE32-E72D297353CC}">
              <c16:uniqueId val="{00000002-7B7C-410D-972B-0E37695CB953}"/>
            </c:ext>
          </c:extLst>
        </c:ser>
        <c:ser>
          <c:idx val="3"/>
          <c:order val="3"/>
          <c:tx>
            <c:strRef>
              <c:f>'SJ 4-Corners'!$C$83</c:f>
              <c:strCache>
                <c:ptCount val="1"/>
                <c:pt idx="0">
                  <c:v>Historic</c:v>
                </c:pt>
              </c:strCache>
            </c:strRef>
          </c:tx>
          <c:spPr>
            <a:ln w="25400" cap="rnd">
              <a:noFill/>
              <a:round/>
            </a:ln>
            <a:effectLst/>
          </c:spPr>
          <c:marker>
            <c:symbol val="circle"/>
            <c:size val="5"/>
            <c:spPr>
              <a:solidFill>
                <a:srgbClr val="FF0000"/>
              </a:solidFill>
              <a:ln w="9525">
                <a:solidFill>
                  <a:srgbClr val="C00000"/>
                </a:solidFill>
              </a:ln>
              <a:effectLst/>
            </c:spPr>
          </c:marker>
          <c:xVal>
            <c:numRef>
              <c:f>'SJ 4-Corners'!$E$83:$E$91</c:f>
              <c:numCache>
                <c:formatCode>General</c:formatCode>
                <c:ptCount val="9"/>
                <c:pt idx="0">
                  <c:v>451</c:v>
                </c:pt>
                <c:pt idx="1">
                  <c:v>20.399999999999999</c:v>
                </c:pt>
                <c:pt idx="2">
                  <c:v>0.80600000000000005</c:v>
                </c:pt>
                <c:pt idx="3">
                  <c:v>1.18</c:v>
                </c:pt>
                <c:pt idx="4">
                  <c:v>34.4</c:v>
                </c:pt>
                <c:pt idx="5">
                  <c:v>3.36</c:v>
                </c:pt>
                <c:pt idx="6">
                  <c:v>1.1299999999999999</c:v>
                </c:pt>
                <c:pt idx="7">
                  <c:v>13</c:v>
                </c:pt>
              </c:numCache>
            </c:numRef>
          </c:xVal>
          <c:yVal>
            <c:numRef>
              <c:f>'SJ 4-Corners'!$N$83:$N$92</c:f>
              <c:numCache>
                <c:formatCode>General</c:formatCode>
                <c:ptCount val="10"/>
                <c:pt idx="0">
                  <c:v>0.67800000000000005</c:v>
                </c:pt>
                <c:pt idx="1">
                  <c:v>2.0400000000000001E-2</c:v>
                </c:pt>
                <c:pt idx="2">
                  <c:v>3.0000000000000001E-3</c:v>
                </c:pt>
                <c:pt idx="3">
                  <c:v>3.0999999999999999E-3</c:v>
                </c:pt>
                <c:pt idx="4">
                  <c:v>5.0000000000000001E-3</c:v>
                </c:pt>
                <c:pt idx="5">
                  <c:v>3.5000000000000001E-3</c:v>
                </c:pt>
                <c:pt idx="6">
                  <c:v>2.5000000000000001E-3</c:v>
                </c:pt>
                <c:pt idx="7">
                  <c:v>7.7000000000000002E-3</c:v>
                </c:pt>
              </c:numCache>
            </c:numRef>
          </c:yVal>
          <c:smooth val="0"/>
          <c:extLst>
            <c:ext xmlns:c16="http://schemas.microsoft.com/office/drawing/2014/chart" uri="{C3380CC4-5D6E-409C-BE32-E72D297353CC}">
              <c16:uniqueId val="{00000003-7B7C-410D-972B-0E37695CB953}"/>
            </c:ext>
          </c:extLst>
        </c:ser>
        <c:dLbls>
          <c:showLegendKey val="0"/>
          <c:showVal val="0"/>
          <c:showCatName val="0"/>
          <c:showSerName val="0"/>
          <c:showPercent val="0"/>
          <c:showBubbleSize val="0"/>
        </c:dLbls>
        <c:axId val="782707216"/>
        <c:axId val="782707608"/>
      </c:scatterChart>
      <c:valAx>
        <c:axId val="782707216"/>
        <c:scaling>
          <c:logBase val="10"/>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r>
                  <a:rPr lang="en-US" sz="1300"/>
                  <a:t>Aluminum Concentration (mg/L)</a:t>
                </a:r>
              </a:p>
            </c:rich>
          </c:tx>
          <c:overlay val="0"/>
          <c:spPr>
            <a:noFill/>
            <a:ln>
              <a:noFill/>
            </a:ln>
            <a:effectLst/>
          </c:spPr>
          <c:txPr>
            <a:bodyPr rot="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endParaRPr lang="en-US"/>
            </a:p>
          </c:txPr>
        </c:title>
        <c:numFmt formatCode="#,##0.0" sourceLinked="0"/>
        <c:majorTickMark val="out"/>
        <c:minorTickMark val="out"/>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782707608"/>
        <c:crossesAt val="1.0000000000000002E-3"/>
        <c:crossBetween val="midCat"/>
      </c:valAx>
      <c:valAx>
        <c:axId val="782707608"/>
        <c:scaling>
          <c:logBase val="10"/>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r>
                  <a:rPr lang="en-US" sz="1300"/>
                  <a:t>Copper Concentation (mg/L)</a:t>
                </a:r>
              </a:p>
            </c:rich>
          </c:tx>
          <c:layout>
            <c:manualLayout>
              <c:xMode val="edge"/>
              <c:yMode val="edge"/>
              <c:x val="3.5772357723577237E-2"/>
              <c:y val="0.23930816224888615"/>
            </c:manualLayout>
          </c:layout>
          <c:overlay val="0"/>
          <c:spPr>
            <a:noFill/>
            <a:ln>
              <a:noFill/>
            </a:ln>
            <a:effectLst/>
          </c:spPr>
          <c:txPr>
            <a:bodyPr rot="-540000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endParaRPr lang="en-US"/>
            </a:p>
          </c:txPr>
        </c:title>
        <c:numFmt formatCode="#,##0.000" sourceLinked="0"/>
        <c:majorTickMark val="out"/>
        <c:minorTickMark val="out"/>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782707216"/>
        <c:crossesAt val="0.1"/>
        <c:crossBetween val="midCat"/>
      </c:valAx>
      <c:spPr>
        <a:noFill/>
        <a:ln>
          <a:solidFill>
            <a:schemeClr val="tx1">
              <a:lumMod val="50000"/>
              <a:lumOff val="50000"/>
            </a:schemeClr>
          </a:solidFill>
        </a:ln>
        <a:effectLst/>
      </c:spPr>
    </c:plotArea>
    <c:legend>
      <c:legendPos val="t"/>
      <c:layout>
        <c:manualLayout>
          <c:xMode val="edge"/>
          <c:yMode val="edge"/>
          <c:x val="0.2085164842199603"/>
          <c:y val="0.11522963477813453"/>
          <c:w val="0.79148351578003973"/>
          <c:h val="7.4592234180571093E-2"/>
        </c:manualLayout>
      </c:layout>
      <c:overlay val="0"/>
      <c:spPr>
        <a:noFill/>
        <a:ln>
          <a:noFill/>
        </a:ln>
        <a:effectLst/>
      </c:spPr>
      <c:txPr>
        <a:bodyPr rot="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200" b="1">
          <a:solidFill>
            <a:sysClr val="windowText" lastClr="000000"/>
          </a:solidFill>
        </a:defRPr>
      </a:pPr>
      <a:endParaRPr lang="en-US"/>
    </a:p>
  </c:txPr>
  <c:printSettings>
    <c:headerFooter/>
    <c:pageMargins b="0.75" l="0.7" r="0.7" t="0.75" header="0.3" footer="0.3"/>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00" b="1" i="0" u="none" strike="noStrike" kern="1200" spc="0" baseline="0">
                <a:solidFill>
                  <a:sysClr val="windowText" lastClr="000000"/>
                </a:solidFill>
                <a:latin typeface="+mn-lt"/>
                <a:ea typeface="+mn-ea"/>
                <a:cs typeface="+mn-cs"/>
              </a:defRPr>
            </a:pPr>
            <a:r>
              <a:rPr lang="en-US" sz="1300"/>
              <a:t>San Juan at Bluff RK 377</a:t>
            </a:r>
          </a:p>
        </c:rich>
      </c:tx>
      <c:layout>
        <c:manualLayout>
          <c:xMode val="edge"/>
          <c:yMode val="edge"/>
          <c:x val="0.31540644004865248"/>
          <c:y val="3.7752032651049344E-2"/>
        </c:manualLayout>
      </c:layout>
      <c:overlay val="0"/>
      <c:spPr>
        <a:noFill/>
        <a:ln>
          <a:noFill/>
        </a:ln>
        <a:effectLst/>
      </c:spPr>
      <c:txPr>
        <a:bodyPr rot="0" spcFirstLastPara="1" vertOverflow="ellipsis" vert="horz" wrap="square" anchor="ctr" anchorCtr="1"/>
        <a:lstStyle/>
        <a:p>
          <a:pPr>
            <a:defRPr sz="1300" b="1" i="0" u="none" strike="noStrike" kern="1200" spc="0" baseline="0">
              <a:solidFill>
                <a:sysClr val="windowText" lastClr="000000"/>
              </a:solidFill>
              <a:latin typeface="+mn-lt"/>
              <a:ea typeface="+mn-ea"/>
              <a:cs typeface="+mn-cs"/>
            </a:defRPr>
          </a:pPr>
          <a:endParaRPr lang="en-US"/>
        </a:p>
      </c:txPr>
    </c:title>
    <c:autoTitleDeleted val="0"/>
    <c:plotArea>
      <c:layout/>
      <c:scatterChart>
        <c:scatterStyle val="lineMarker"/>
        <c:varyColors val="0"/>
        <c:ser>
          <c:idx val="2"/>
          <c:order val="0"/>
          <c:tx>
            <c:strRef>
              <c:f>'SJ 4-Corners'!$C$5</c:f>
              <c:strCache>
                <c:ptCount val="1"/>
                <c:pt idx="0">
                  <c:v>Plume</c:v>
                </c:pt>
              </c:strCache>
            </c:strRef>
          </c:tx>
          <c:spPr>
            <a:ln w="25400" cap="rnd">
              <a:noFill/>
              <a:round/>
            </a:ln>
            <a:effectLst/>
          </c:spPr>
          <c:marker>
            <c:symbol val="triangle"/>
            <c:size val="8"/>
            <c:spPr>
              <a:solidFill>
                <a:schemeClr val="accent4">
                  <a:lumMod val="60000"/>
                  <a:lumOff val="40000"/>
                </a:schemeClr>
              </a:solidFill>
              <a:ln w="9525">
                <a:solidFill>
                  <a:schemeClr val="tx1">
                    <a:lumMod val="75000"/>
                    <a:lumOff val="25000"/>
                  </a:schemeClr>
                </a:solidFill>
              </a:ln>
              <a:effectLst/>
            </c:spPr>
          </c:marker>
          <c:xVal>
            <c:numRef>
              <c:f>'SJ 4-Corners'!$E$5:$E$21</c:f>
              <c:numCache>
                <c:formatCode>#,##0.0000</c:formatCode>
                <c:ptCount val="17"/>
                <c:pt idx="0">
                  <c:v>39.74</c:v>
                </c:pt>
                <c:pt idx="1">
                  <c:v>33.9</c:v>
                </c:pt>
                <c:pt idx="2">
                  <c:v>26.7</c:v>
                </c:pt>
                <c:pt idx="3">
                  <c:v>33</c:v>
                </c:pt>
                <c:pt idx="4">
                  <c:v>38.68</c:v>
                </c:pt>
                <c:pt idx="5">
                  <c:v>24.6</c:v>
                </c:pt>
                <c:pt idx="6">
                  <c:v>31</c:v>
                </c:pt>
                <c:pt idx="7">
                  <c:v>39.9</c:v>
                </c:pt>
                <c:pt idx="8">
                  <c:v>43.7</c:v>
                </c:pt>
                <c:pt idx="9">
                  <c:v>82</c:v>
                </c:pt>
                <c:pt idx="10">
                  <c:v>77</c:v>
                </c:pt>
                <c:pt idx="11">
                  <c:v>110</c:v>
                </c:pt>
                <c:pt idx="12">
                  <c:v>120</c:v>
                </c:pt>
                <c:pt idx="13">
                  <c:v>56.9</c:v>
                </c:pt>
                <c:pt idx="14">
                  <c:v>31.1</c:v>
                </c:pt>
                <c:pt idx="16">
                  <c:v>24</c:v>
                </c:pt>
              </c:numCache>
            </c:numRef>
          </c:xVal>
          <c:yVal>
            <c:numRef>
              <c:f>'SJ 4-Corners'!$AB$4:$AB$21</c:f>
              <c:numCache>
                <c:formatCode>#,##0.0000</c:formatCode>
                <c:ptCount val="18"/>
                <c:pt idx="0">
                  <c:v>0.14699999999999999</c:v>
                </c:pt>
                <c:pt idx="1">
                  <c:v>0.24559999999999998</c:v>
                </c:pt>
                <c:pt idx="2">
                  <c:v>0.16</c:v>
                </c:pt>
                <c:pt idx="3">
                  <c:v>0.17199999999999999</c:v>
                </c:pt>
                <c:pt idx="4">
                  <c:v>0.16</c:v>
                </c:pt>
                <c:pt idx="5">
                  <c:v>0.14449999999999999</c:v>
                </c:pt>
                <c:pt idx="6">
                  <c:v>0.13800000000000001</c:v>
                </c:pt>
                <c:pt idx="7">
                  <c:v>0.13700000000000001</c:v>
                </c:pt>
                <c:pt idx="8">
                  <c:v>0.66800000000000004</c:v>
                </c:pt>
                <c:pt idx="9">
                  <c:v>0.89700000000000002</c:v>
                </c:pt>
                <c:pt idx="10">
                  <c:v>0.22</c:v>
                </c:pt>
                <c:pt idx="11">
                  <c:v>0.223</c:v>
                </c:pt>
                <c:pt idx="12">
                  <c:v>0.25</c:v>
                </c:pt>
                <c:pt idx="13">
                  <c:v>0.27</c:v>
                </c:pt>
                <c:pt idx="14">
                  <c:v>0.159</c:v>
                </c:pt>
                <c:pt idx="15">
                  <c:v>0.13100000000000001</c:v>
                </c:pt>
                <c:pt idx="16">
                  <c:v>0.11</c:v>
                </c:pt>
                <c:pt idx="17">
                  <c:v>0.05</c:v>
                </c:pt>
              </c:numCache>
            </c:numRef>
          </c:yVal>
          <c:smooth val="0"/>
          <c:extLst>
            <c:ext xmlns:c16="http://schemas.microsoft.com/office/drawing/2014/chart" uri="{C3380CC4-5D6E-409C-BE32-E72D297353CC}">
              <c16:uniqueId val="{00000000-85F2-4D87-B8D5-B366BFB25529}"/>
            </c:ext>
          </c:extLst>
        </c:ser>
        <c:ser>
          <c:idx val="0"/>
          <c:order val="1"/>
          <c:tx>
            <c:strRef>
              <c:f>'SJ 4-Corners'!$C$15</c:f>
              <c:strCache>
                <c:ptCount val="1"/>
                <c:pt idx="0">
                  <c:v>Plume</c:v>
                </c:pt>
              </c:strCache>
            </c:strRef>
          </c:tx>
          <c:spPr>
            <a:ln w="25400" cap="rnd">
              <a:noFill/>
              <a:round/>
            </a:ln>
            <a:effectLst/>
          </c:spPr>
          <c:marker>
            <c:symbol val="circle"/>
            <c:size val="7"/>
            <c:spPr>
              <a:solidFill>
                <a:schemeClr val="tx2">
                  <a:lumMod val="20000"/>
                  <a:lumOff val="80000"/>
                </a:schemeClr>
              </a:solidFill>
              <a:ln w="9525">
                <a:solidFill>
                  <a:schemeClr val="tx1">
                    <a:lumMod val="75000"/>
                    <a:lumOff val="25000"/>
                  </a:schemeClr>
                </a:solidFill>
              </a:ln>
              <a:effectLst/>
            </c:spPr>
          </c:marker>
          <c:xVal>
            <c:numRef>
              <c:f>'SJ 4-Corners'!$E$22:$E$58</c:f>
              <c:numCache>
                <c:formatCode>#,##0.0000</c:formatCode>
                <c:ptCount val="37"/>
                <c:pt idx="0">
                  <c:v>28.5</c:v>
                </c:pt>
                <c:pt idx="1">
                  <c:v>38.700000000000003</c:v>
                </c:pt>
                <c:pt idx="2">
                  <c:v>44.3</c:v>
                </c:pt>
                <c:pt idx="3">
                  <c:v>25</c:v>
                </c:pt>
                <c:pt idx="4">
                  <c:v>14.2</c:v>
                </c:pt>
                <c:pt idx="5">
                  <c:v>22</c:v>
                </c:pt>
                <c:pt idx="6">
                  <c:v>9.5</c:v>
                </c:pt>
                <c:pt idx="7">
                  <c:v>13</c:v>
                </c:pt>
                <c:pt idx="8">
                  <c:v>8.6</c:v>
                </c:pt>
                <c:pt idx="9">
                  <c:v>3.64</c:v>
                </c:pt>
                <c:pt idx="10">
                  <c:v>5.9</c:v>
                </c:pt>
                <c:pt idx="11">
                  <c:v>4.07</c:v>
                </c:pt>
                <c:pt idx="12">
                  <c:v>6.4</c:v>
                </c:pt>
                <c:pt idx="13">
                  <c:v>3.65</c:v>
                </c:pt>
                <c:pt idx="14">
                  <c:v>3.8</c:v>
                </c:pt>
                <c:pt idx="15">
                  <c:v>1.5</c:v>
                </c:pt>
                <c:pt idx="16">
                  <c:v>2.9</c:v>
                </c:pt>
                <c:pt idx="17">
                  <c:v>3.1</c:v>
                </c:pt>
                <c:pt idx="18">
                  <c:v>130</c:v>
                </c:pt>
                <c:pt idx="19">
                  <c:v>20</c:v>
                </c:pt>
                <c:pt idx="20">
                  <c:v>5.6</c:v>
                </c:pt>
                <c:pt idx="21">
                  <c:v>3.3</c:v>
                </c:pt>
                <c:pt idx="22">
                  <c:v>600</c:v>
                </c:pt>
                <c:pt idx="23">
                  <c:v>40</c:v>
                </c:pt>
                <c:pt idx="24">
                  <c:v>16</c:v>
                </c:pt>
                <c:pt idx="25">
                  <c:v>9.4</c:v>
                </c:pt>
                <c:pt idx="26">
                  <c:v>48</c:v>
                </c:pt>
                <c:pt idx="27">
                  <c:v>29</c:v>
                </c:pt>
                <c:pt idx="28">
                  <c:v>26</c:v>
                </c:pt>
                <c:pt idx="29">
                  <c:v>70.180000000000007</c:v>
                </c:pt>
                <c:pt idx="30">
                  <c:v>2.4751999999999996</c:v>
                </c:pt>
                <c:pt idx="31">
                  <c:v>3.2816000000000001</c:v>
                </c:pt>
                <c:pt idx="32">
                  <c:v>2.8874</c:v>
                </c:pt>
                <c:pt idx="33">
                  <c:v>1.5435999999999999</c:v>
                </c:pt>
                <c:pt idx="34">
                  <c:v>0.52832000000000001</c:v>
                </c:pt>
                <c:pt idx="35">
                  <c:v>5.7</c:v>
                </c:pt>
                <c:pt idx="36">
                  <c:v>0.25590999999999997</c:v>
                </c:pt>
              </c:numCache>
            </c:numRef>
          </c:xVal>
          <c:yVal>
            <c:numRef>
              <c:f>'SJ 4-Corners'!$AB$22:$AB$58</c:f>
              <c:numCache>
                <c:formatCode>#,##0.0000</c:formatCode>
                <c:ptCount val="37"/>
                <c:pt idx="0">
                  <c:v>9.6199999999999994E-2</c:v>
                </c:pt>
                <c:pt idx="1">
                  <c:v>0.17699999999999999</c:v>
                </c:pt>
                <c:pt idx="2">
                  <c:v>0.19700000000000001</c:v>
                </c:pt>
                <c:pt idx="3">
                  <c:v>7.3999999999999996E-2</c:v>
                </c:pt>
                <c:pt idx="4">
                  <c:v>5.8900000000000001E-2</c:v>
                </c:pt>
                <c:pt idx="5">
                  <c:v>6.8000000000000005E-2</c:v>
                </c:pt>
                <c:pt idx="6">
                  <c:v>0.215</c:v>
                </c:pt>
                <c:pt idx="7">
                  <c:v>3.5000000000000003E-2</c:v>
                </c:pt>
                <c:pt idx="8">
                  <c:v>2.3E-2</c:v>
                </c:pt>
                <c:pt idx="9">
                  <c:v>1.54E-2</c:v>
                </c:pt>
                <c:pt idx="10">
                  <c:v>2.7E-2</c:v>
                </c:pt>
                <c:pt idx="11">
                  <c:v>1.7999999999999999E-2</c:v>
                </c:pt>
                <c:pt idx="12">
                  <c:v>3.2000000000000001E-2</c:v>
                </c:pt>
                <c:pt idx="13">
                  <c:v>1.5699999999999999E-2</c:v>
                </c:pt>
                <c:pt idx="14">
                  <c:v>9.1000000000000004E-3</c:v>
                </c:pt>
                <c:pt idx="15">
                  <c:v>1.7999999999999999E-2</c:v>
                </c:pt>
                <c:pt idx="16">
                  <c:v>3.3E-3</c:v>
                </c:pt>
                <c:pt idx="17">
                  <c:v>9.5999999999999992E-3</c:v>
                </c:pt>
                <c:pt idx="18">
                  <c:v>0.48</c:v>
                </c:pt>
                <c:pt idx="19">
                  <c:v>0.06</c:v>
                </c:pt>
                <c:pt idx="20">
                  <c:v>1.6E-2</c:v>
                </c:pt>
                <c:pt idx="21">
                  <c:v>1.0999999999999999E-2</c:v>
                </c:pt>
                <c:pt idx="22">
                  <c:v>2</c:v>
                </c:pt>
                <c:pt idx="23">
                  <c:v>9.0999999999999998E-2</c:v>
                </c:pt>
                <c:pt idx="24">
                  <c:v>4.1000000000000002E-2</c:v>
                </c:pt>
                <c:pt idx="25">
                  <c:v>3.2000000000000001E-2</c:v>
                </c:pt>
                <c:pt idx="26">
                  <c:v>0.17</c:v>
                </c:pt>
                <c:pt idx="27">
                  <c:v>9.2999999999999999E-2</c:v>
                </c:pt>
                <c:pt idx="28">
                  <c:v>7.0000000000000007E-2</c:v>
                </c:pt>
                <c:pt idx="29">
                  <c:v>0.20202000000000001</c:v>
                </c:pt>
                <c:pt idx="30">
                  <c:v>5.8051000000000005E-2</c:v>
                </c:pt>
                <c:pt idx="31">
                  <c:v>2.3396999999999998E-2</c:v>
                </c:pt>
                <c:pt idx="32">
                  <c:v>2.8846E-2</c:v>
                </c:pt>
                <c:pt idx="33">
                  <c:v>1.8319999999999999E-2</c:v>
                </c:pt>
                <c:pt idx="34">
                  <c:v>0.01</c:v>
                </c:pt>
                <c:pt idx="35">
                  <c:v>3.3000000000000002E-2</c:v>
                </c:pt>
                <c:pt idx="36">
                  <c:v>0.01</c:v>
                </c:pt>
              </c:numCache>
            </c:numRef>
          </c:yVal>
          <c:smooth val="0"/>
          <c:extLst>
            <c:ext xmlns:c16="http://schemas.microsoft.com/office/drawing/2014/chart" uri="{C3380CC4-5D6E-409C-BE32-E72D297353CC}">
              <c16:uniqueId val="{00000001-85F2-4D87-B8D5-B366BFB25529}"/>
            </c:ext>
          </c:extLst>
        </c:ser>
        <c:ser>
          <c:idx val="1"/>
          <c:order val="2"/>
          <c:tx>
            <c:v>Snowmelt</c:v>
          </c:tx>
          <c:spPr>
            <a:ln w="25400" cap="rnd">
              <a:noFill/>
              <a:round/>
            </a:ln>
            <a:effectLst/>
          </c:spPr>
          <c:marker>
            <c:symbol val="square"/>
            <c:size val="6"/>
            <c:spPr>
              <a:solidFill>
                <a:schemeClr val="accent1">
                  <a:lumMod val="75000"/>
                </a:schemeClr>
              </a:solidFill>
              <a:ln w="9525">
                <a:solidFill>
                  <a:schemeClr val="tx2">
                    <a:lumMod val="50000"/>
                  </a:schemeClr>
                </a:solidFill>
              </a:ln>
              <a:effectLst/>
            </c:spPr>
          </c:marker>
          <c:xVal>
            <c:numRef>
              <c:f>'SJ 4-Corners'!$E$45:$E$60</c:f>
              <c:numCache>
                <c:formatCode>#,##0.0000</c:formatCode>
                <c:ptCount val="16"/>
                <c:pt idx="0">
                  <c:v>40</c:v>
                </c:pt>
                <c:pt idx="1">
                  <c:v>16</c:v>
                </c:pt>
                <c:pt idx="2">
                  <c:v>9.4</c:v>
                </c:pt>
                <c:pt idx="3">
                  <c:v>48</c:v>
                </c:pt>
                <c:pt idx="4">
                  <c:v>29</c:v>
                </c:pt>
                <c:pt idx="5">
                  <c:v>26</c:v>
                </c:pt>
                <c:pt idx="6">
                  <c:v>70.180000000000007</c:v>
                </c:pt>
                <c:pt idx="7">
                  <c:v>2.4751999999999996</c:v>
                </c:pt>
                <c:pt idx="8">
                  <c:v>3.2816000000000001</c:v>
                </c:pt>
                <c:pt idx="9">
                  <c:v>2.8874</c:v>
                </c:pt>
                <c:pt idx="10">
                  <c:v>1.5435999999999999</c:v>
                </c:pt>
                <c:pt idx="11">
                  <c:v>0.52832000000000001</c:v>
                </c:pt>
                <c:pt idx="12">
                  <c:v>5.7</c:v>
                </c:pt>
                <c:pt idx="13">
                  <c:v>0.25590999999999997</c:v>
                </c:pt>
                <c:pt idx="14">
                  <c:v>1.4077999999999999</c:v>
                </c:pt>
                <c:pt idx="15">
                  <c:v>0.67442999999999997</c:v>
                </c:pt>
              </c:numCache>
            </c:numRef>
          </c:xVal>
          <c:yVal>
            <c:numRef>
              <c:f>'SJ 4-Corners'!$AB$45:$AB$60</c:f>
              <c:numCache>
                <c:formatCode>#,##0.0000</c:formatCode>
                <c:ptCount val="16"/>
                <c:pt idx="0">
                  <c:v>9.0999999999999998E-2</c:v>
                </c:pt>
                <c:pt idx="1">
                  <c:v>4.1000000000000002E-2</c:v>
                </c:pt>
                <c:pt idx="2">
                  <c:v>3.2000000000000001E-2</c:v>
                </c:pt>
                <c:pt idx="3">
                  <c:v>0.17</c:v>
                </c:pt>
                <c:pt idx="4">
                  <c:v>9.2999999999999999E-2</c:v>
                </c:pt>
                <c:pt idx="5">
                  <c:v>7.0000000000000007E-2</c:v>
                </c:pt>
                <c:pt idx="6">
                  <c:v>0.20202000000000001</c:v>
                </c:pt>
                <c:pt idx="7">
                  <c:v>5.8051000000000005E-2</c:v>
                </c:pt>
                <c:pt idx="8">
                  <c:v>2.3396999999999998E-2</c:v>
                </c:pt>
                <c:pt idx="9">
                  <c:v>2.8846E-2</c:v>
                </c:pt>
                <c:pt idx="10">
                  <c:v>1.8319999999999999E-2</c:v>
                </c:pt>
                <c:pt idx="11">
                  <c:v>0.01</c:v>
                </c:pt>
                <c:pt idx="12">
                  <c:v>3.3000000000000002E-2</c:v>
                </c:pt>
                <c:pt idx="13">
                  <c:v>0.01</c:v>
                </c:pt>
                <c:pt idx="14">
                  <c:v>1.0448000000000001E-2</c:v>
                </c:pt>
                <c:pt idx="15">
                  <c:v>6.2966999999999995E-2</c:v>
                </c:pt>
              </c:numCache>
            </c:numRef>
          </c:yVal>
          <c:smooth val="0"/>
          <c:extLst>
            <c:ext xmlns:c16="http://schemas.microsoft.com/office/drawing/2014/chart" uri="{C3380CC4-5D6E-409C-BE32-E72D297353CC}">
              <c16:uniqueId val="{00000002-85F2-4D87-B8D5-B366BFB25529}"/>
            </c:ext>
          </c:extLst>
        </c:ser>
        <c:ser>
          <c:idx val="3"/>
          <c:order val="3"/>
          <c:tx>
            <c:strRef>
              <c:f>'SJ 4-Corners'!$C$84</c:f>
              <c:strCache>
                <c:ptCount val="1"/>
                <c:pt idx="0">
                  <c:v>Historic</c:v>
                </c:pt>
              </c:strCache>
            </c:strRef>
          </c:tx>
          <c:spPr>
            <a:ln w="25400" cap="rnd">
              <a:noFill/>
              <a:round/>
            </a:ln>
            <a:effectLst/>
          </c:spPr>
          <c:marker>
            <c:symbol val="circle"/>
            <c:size val="5"/>
            <c:spPr>
              <a:solidFill>
                <a:srgbClr val="FF0000"/>
              </a:solidFill>
              <a:ln w="9525">
                <a:solidFill>
                  <a:srgbClr val="C00000"/>
                </a:solidFill>
              </a:ln>
              <a:effectLst/>
            </c:spPr>
          </c:marker>
          <c:xVal>
            <c:numRef>
              <c:f>'SJ 4-Corners'!$E$83:$E$92</c:f>
              <c:numCache>
                <c:formatCode>General</c:formatCode>
                <c:ptCount val="10"/>
                <c:pt idx="0">
                  <c:v>451</c:v>
                </c:pt>
                <c:pt idx="1">
                  <c:v>20.399999999999999</c:v>
                </c:pt>
                <c:pt idx="2">
                  <c:v>0.80600000000000005</c:v>
                </c:pt>
                <c:pt idx="3">
                  <c:v>1.18</c:v>
                </c:pt>
                <c:pt idx="4">
                  <c:v>34.4</c:v>
                </c:pt>
                <c:pt idx="5">
                  <c:v>3.36</c:v>
                </c:pt>
                <c:pt idx="6">
                  <c:v>1.1299999999999999</c:v>
                </c:pt>
                <c:pt idx="7">
                  <c:v>13</c:v>
                </c:pt>
              </c:numCache>
            </c:numRef>
          </c:xVal>
          <c:yVal>
            <c:numRef>
              <c:f>'SJ 4-Corners'!$AB$83:$AB$91</c:f>
              <c:numCache>
                <c:formatCode>General</c:formatCode>
                <c:ptCount val="9"/>
                <c:pt idx="0">
                  <c:v>0.54100000000000004</c:v>
                </c:pt>
                <c:pt idx="4">
                  <c:v>1.5E-3</c:v>
                </c:pt>
                <c:pt idx="5">
                  <c:v>2.1000000000000003E-3</c:v>
                </c:pt>
                <c:pt idx="6">
                  <c:v>1.6999999999999999E-3</c:v>
                </c:pt>
                <c:pt idx="7">
                  <c:v>5.3E-3</c:v>
                </c:pt>
              </c:numCache>
            </c:numRef>
          </c:yVal>
          <c:smooth val="0"/>
          <c:extLst>
            <c:ext xmlns:c16="http://schemas.microsoft.com/office/drawing/2014/chart" uri="{C3380CC4-5D6E-409C-BE32-E72D297353CC}">
              <c16:uniqueId val="{00000003-85F2-4D87-B8D5-B366BFB25529}"/>
            </c:ext>
          </c:extLst>
        </c:ser>
        <c:dLbls>
          <c:showLegendKey val="0"/>
          <c:showVal val="0"/>
          <c:showCatName val="0"/>
          <c:showSerName val="0"/>
          <c:showPercent val="0"/>
          <c:showBubbleSize val="0"/>
        </c:dLbls>
        <c:axId val="782710352"/>
        <c:axId val="782710744"/>
      </c:scatterChart>
      <c:valAx>
        <c:axId val="782710352"/>
        <c:scaling>
          <c:logBase val="10"/>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r>
                  <a:rPr lang="en-US" sz="1300"/>
                  <a:t>Aluminum Concentration (mg/L)</a:t>
                </a:r>
              </a:p>
            </c:rich>
          </c:tx>
          <c:overlay val="0"/>
          <c:spPr>
            <a:noFill/>
            <a:ln>
              <a:noFill/>
            </a:ln>
            <a:effectLst/>
          </c:spPr>
          <c:txPr>
            <a:bodyPr rot="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endParaRPr lang="en-US"/>
            </a:p>
          </c:txPr>
        </c:title>
        <c:numFmt formatCode="#,##0.0" sourceLinked="0"/>
        <c:majorTickMark val="out"/>
        <c:minorTickMark val="out"/>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782710744"/>
        <c:crossesAt val="1.0000000000000002E-3"/>
        <c:crossBetween val="midCat"/>
      </c:valAx>
      <c:valAx>
        <c:axId val="782710744"/>
        <c:scaling>
          <c:logBase val="10"/>
          <c:orientation val="minMax"/>
          <c:max val="1"/>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r>
                  <a:rPr lang="en-US" sz="1300"/>
                  <a:t>Zinc Concentation (mg/L)</a:t>
                </a:r>
              </a:p>
            </c:rich>
          </c:tx>
          <c:layout>
            <c:manualLayout>
              <c:xMode val="edge"/>
              <c:yMode val="edge"/>
              <c:x val="3.5772357723577237E-2"/>
              <c:y val="0.23930816224888615"/>
            </c:manualLayout>
          </c:layout>
          <c:overlay val="0"/>
          <c:spPr>
            <a:noFill/>
            <a:ln>
              <a:noFill/>
            </a:ln>
            <a:effectLst/>
          </c:spPr>
          <c:txPr>
            <a:bodyPr rot="-540000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endParaRPr lang="en-US"/>
            </a:p>
          </c:txPr>
        </c:title>
        <c:numFmt formatCode="#,##0.000" sourceLinked="0"/>
        <c:majorTickMark val="out"/>
        <c:minorTickMark val="out"/>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782710352"/>
        <c:crossesAt val="0.1"/>
        <c:crossBetween val="midCat"/>
      </c:valAx>
      <c:spPr>
        <a:noFill/>
        <a:ln>
          <a:solidFill>
            <a:schemeClr val="tx1">
              <a:lumMod val="50000"/>
              <a:lumOff val="50000"/>
            </a:schemeClr>
          </a:solidFill>
        </a:ln>
        <a:effectLst/>
      </c:spPr>
    </c:plotArea>
    <c:legend>
      <c:legendPos val="t"/>
      <c:layout>
        <c:manualLayout>
          <c:xMode val="edge"/>
          <c:yMode val="edge"/>
          <c:x val="0.2085164842199603"/>
          <c:y val="0.11522963477813453"/>
          <c:w val="0.79148351578003973"/>
          <c:h val="7.5001519357186616E-2"/>
        </c:manualLayout>
      </c:layout>
      <c:overlay val="0"/>
      <c:spPr>
        <a:noFill/>
        <a:ln>
          <a:noFill/>
        </a:ln>
        <a:effectLst/>
      </c:spPr>
      <c:txPr>
        <a:bodyPr rot="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200" b="1">
          <a:solidFill>
            <a:sysClr val="windowText" lastClr="000000"/>
          </a:solidFill>
        </a:defRPr>
      </a:pPr>
      <a:endParaRPr lang="en-US"/>
    </a:p>
  </c:txPr>
  <c:printSettings>
    <c:headerFooter/>
    <c:pageMargins b="0.75" l="0.7" r="0.7" t="0.75" header="0.3" footer="0.3"/>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'SJ 4-Corners'!$A$1</c:f>
          <c:strCache>
            <c:ptCount val="1"/>
            <c:pt idx="0">
              <c:v>San Juan at Four Corners  RK 296</c:v>
            </c:pt>
          </c:strCache>
        </c:strRef>
      </c:tx>
      <c:layout>
        <c:manualLayout>
          <c:xMode val="edge"/>
          <c:yMode val="edge"/>
          <c:x val="0.29264221240637606"/>
          <c:y val="3.0888026714494917E-2"/>
        </c:manualLayout>
      </c:layout>
      <c:overlay val="0"/>
      <c:spPr>
        <a:noFill/>
        <a:ln>
          <a:noFill/>
        </a:ln>
        <a:effectLst/>
      </c:spPr>
      <c:txPr>
        <a:bodyPr rot="0" spcFirstLastPara="1" vertOverflow="ellipsis" vert="horz" wrap="square" anchor="ctr" anchorCtr="1"/>
        <a:lstStyle/>
        <a:p>
          <a:pPr>
            <a:defRPr sz="1300" b="1" i="0" u="none" strike="noStrike" kern="1200" spc="0" baseline="0">
              <a:solidFill>
                <a:sysClr val="windowText" lastClr="000000"/>
              </a:solidFill>
              <a:latin typeface="+mn-lt"/>
              <a:ea typeface="+mn-ea"/>
              <a:cs typeface="+mn-cs"/>
            </a:defRPr>
          </a:pPr>
          <a:endParaRPr lang="en-US"/>
        </a:p>
      </c:txPr>
    </c:title>
    <c:autoTitleDeleted val="0"/>
    <c:plotArea>
      <c:layout/>
      <c:scatterChart>
        <c:scatterStyle val="lineMarker"/>
        <c:varyColors val="0"/>
        <c:ser>
          <c:idx val="2"/>
          <c:order val="0"/>
          <c:tx>
            <c:strRef>
              <c:f>'SJ 4-Corners'!$C$5</c:f>
              <c:strCache>
                <c:ptCount val="1"/>
                <c:pt idx="0">
                  <c:v>Plume</c:v>
                </c:pt>
              </c:strCache>
            </c:strRef>
          </c:tx>
          <c:spPr>
            <a:ln w="25400" cap="rnd">
              <a:noFill/>
              <a:round/>
            </a:ln>
            <a:effectLst/>
          </c:spPr>
          <c:marker>
            <c:symbol val="triangle"/>
            <c:size val="8"/>
            <c:spPr>
              <a:solidFill>
                <a:schemeClr val="accent4">
                  <a:lumMod val="60000"/>
                  <a:lumOff val="40000"/>
                </a:schemeClr>
              </a:solidFill>
              <a:ln w="9525">
                <a:solidFill>
                  <a:schemeClr val="tx1">
                    <a:lumMod val="75000"/>
                    <a:lumOff val="25000"/>
                  </a:schemeClr>
                </a:solidFill>
              </a:ln>
              <a:effectLst/>
            </c:spPr>
          </c:marker>
          <c:xVal>
            <c:numRef>
              <c:f>'SJ 4-Corners'!$E$4:$E$21</c:f>
              <c:numCache>
                <c:formatCode>#,##0.0000</c:formatCode>
                <c:ptCount val="18"/>
                <c:pt idx="0">
                  <c:v>47.4</c:v>
                </c:pt>
                <c:pt idx="1">
                  <c:v>39.74</c:v>
                </c:pt>
                <c:pt idx="2">
                  <c:v>33.9</c:v>
                </c:pt>
                <c:pt idx="3">
                  <c:v>26.7</c:v>
                </c:pt>
                <c:pt idx="4">
                  <c:v>33</c:v>
                </c:pt>
                <c:pt idx="5">
                  <c:v>38.68</c:v>
                </c:pt>
                <c:pt idx="6">
                  <c:v>24.6</c:v>
                </c:pt>
                <c:pt idx="7">
                  <c:v>31</c:v>
                </c:pt>
                <c:pt idx="8">
                  <c:v>39.9</c:v>
                </c:pt>
                <c:pt idx="9">
                  <c:v>43.7</c:v>
                </c:pt>
                <c:pt idx="10">
                  <c:v>82</c:v>
                </c:pt>
                <c:pt idx="11">
                  <c:v>77</c:v>
                </c:pt>
                <c:pt idx="12">
                  <c:v>110</c:v>
                </c:pt>
                <c:pt idx="13">
                  <c:v>120</c:v>
                </c:pt>
                <c:pt idx="14">
                  <c:v>56.9</c:v>
                </c:pt>
                <c:pt idx="15">
                  <c:v>31.1</c:v>
                </c:pt>
                <c:pt idx="17">
                  <c:v>24</c:v>
                </c:pt>
              </c:numCache>
            </c:numRef>
          </c:xVal>
          <c:yVal>
            <c:numRef>
              <c:f>'SJ 4-Corners'!$J$4:$J$21</c:f>
              <c:numCache>
                <c:formatCode>#,##0.0000</c:formatCode>
                <c:ptCount val="18"/>
                <c:pt idx="0">
                  <c:v>1.2700000000000001E-3</c:v>
                </c:pt>
                <c:pt idx="1">
                  <c:v>8.4999999999999995E-4</c:v>
                </c:pt>
                <c:pt idx="2">
                  <c:v>9.0700000000000004E-4</c:v>
                </c:pt>
                <c:pt idx="3">
                  <c:v>7.3399999999999995E-4</c:v>
                </c:pt>
                <c:pt idx="4">
                  <c:v>1.1E-4</c:v>
                </c:pt>
                <c:pt idx="5">
                  <c:v>6.8999999999999997E-4</c:v>
                </c:pt>
                <c:pt idx="6">
                  <c:v>6.8000000000000005E-4</c:v>
                </c:pt>
                <c:pt idx="7">
                  <c:v>6.3199999999999997E-4</c:v>
                </c:pt>
                <c:pt idx="8">
                  <c:v>1.15E-3</c:v>
                </c:pt>
                <c:pt idx="9">
                  <c:v>8.8400000000000002E-4</c:v>
                </c:pt>
                <c:pt idx="10">
                  <c:v>3.2000000000000003E-4</c:v>
                </c:pt>
                <c:pt idx="11">
                  <c:v>1.1999999999999999E-3</c:v>
                </c:pt>
                <c:pt idx="12">
                  <c:v>3.5E-4</c:v>
                </c:pt>
                <c:pt idx="13">
                  <c:v>3.1E-4</c:v>
                </c:pt>
                <c:pt idx="14">
                  <c:v>9.1600000000000004E-4</c:v>
                </c:pt>
                <c:pt idx="15">
                  <c:v>9.0499999999999999E-4</c:v>
                </c:pt>
                <c:pt idx="16">
                  <c:v>8.0000000000000004E-4</c:v>
                </c:pt>
                <c:pt idx="17">
                  <c:v>1.1E-4</c:v>
                </c:pt>
              </c:numCache>
            </c:numRef>
          </c:yVal>
          <c:smooth val="0"/>
          <c:extLst>
            <c:ext xmlns:c16="http://schemas.microsoft.com/office/drawing/2014/chart" uri="{C3380CC4-5D6E-409C-BE32-E72D297353CC}">
              <c16:uniqueId val="{00000000-BFE1-4E4B-85B2-2F138C0346AB}"/>
            </c:ext>
          </c:extLst>
        </c:ser>
        <c:ser>
          <c:idx val="0"/>
          <c:order val="1"/>
          <c:tx>
            <c:strRef>
              <c:f>'SJ 4-Corners'!$C$24</c:f>
              <c:strCache>
                <c:ptCount val="1"/>
                <c:pt idx="0">
                  <c:v>Post event</c:v>
                </c:pt>
              </c:strCache>
            </c:strRef>
          </c:tx>
          <c:spPr>
            <a:ln w="25400" cap="rnd">
              <a:noFill/>
              <a:round/>
            </a:ln>
            <a:effectLst/>
          </c:spPr>
          <c:marker>
            <c:symbol val="circle"/>
            <c:size val="7"/>
            <c:spPr>
              <a:solidFill>
                <a:schemeClr val="tx2">
                  <a:lumMod val="20000"/>
                  <a:lumOff val="80000"/>
                </a:schemeClr>
              </a:solidFill>
              <a:ln w="9525">
                <a:solidFill>
                  <a:schemeClr val="tx1">
                    <a:lumMod val="75000"/>
                    <a:lumOff val="25000"/>
                  </a:schemeClr>
                </a:solidFill>
              </a:ln>
              <a:effectLst/>
            </c:spPr>
          </c:marker>
          <c:xVal>
            <c:numRef>
              <c:f>'SJ 4-Corners'!$E$22:$E$58</c:f>
              <c:numCache>
                <c:formatCode>#,##0.0000</c:formatCode>
                <c:ptCount val="37"/>
                <c:pt idx="0">
                  <c:v>28.5</c:v>
                </c:pt>
                <c:pt idx="1">
                  <c:v>38.700000000000003</c:v>
                </c:pt>
                <c:pt idx="2">
                  <c:v>44.3</c:v>
                </c:pt>
                <c:pt idx="3">
                  <c:v>25</c:v>
                </c:pt>
                <c:pt idx="4">
                  <c:v>14.2</c:v>
                </c:pt>
                <c:pt idx="5">
                  <c:v>22</c:v>
                </c:pt>
                <c:pt idx="6">
                  <c:v>9.5</c:v>
                </c:pt>
                <c:pt idx="7">
                  <c:v>13</c:v>
                </c:pt>
                <c:pt idx="8">
                  <c:v>8.6</c:v>
                </c:pt>
                <c:pt idx="9">
                  <c:v>3.64</c:v>
                </c:pt>
                <c:pt idx="10">
                  <c:v>5.9</c:v>
                </c:pt>
                <c:pt idx="11">
                  <c:v>4.07</c:v>
                </c:pt>
                <c:pt idx="12">
                  <c:v>6.4</c:v>
                </c:pt>
                <c:pt idx="13">
                  <c:v>3.65</c:v>
                </c:pt>
                <c:pt idx="14">
                  <c:v>3.8</c:v>
                </c:pt>
                <c:pt idx="15">
                  <c:v>1.5</c:v>
                </c:pt>
                <c:pt idx="16">
                  <c:v>2.9</c:v>
                </c:pt>
                <c:pt idx="17">
                  <c:v>3.1</c:v>
                </c:pt>
                <c:pt idx="18">
                  <c:v>130</c:v>
                </c:pt>
                <c:pt idx="19">
                  <c:v>20</c:v>
                </c:pt>
                <c:pt idx="20">
                  <c:v>5.6</c:v>
                </c:pt>
                <c:pt idx="21">
                  <c:v>3.3</c:v>
                </c:pt>
                <c:pt idx="22">
                  <c:v>600</c:v>
                </c:pt>
                <c:pt idx="23">
                  <c:v>40</c:v>
                </c:pt>
                <c:pt idx="24">
                  <c:v>16</c:v>
                </c:pt>
                <c:pt idx="25">
                  <c:v>9.4</c:v>
                </c:pt>
                <c:pt idx="26">
                  <c:v>48</c:v>
                </c:pt>
                <c:pt idx="27">
                  <c:v>29</c:v>
                </c:pt>
                <c:pt idx="28">
                  <c:v>26</c:v>
                </c:pt>
                <c:pt idx="29">
                  <c:v>70.180000000000007</c:v>
                </c:pt>
                <c:pt idx="30">
                  <c:v>2.4751999999999996</c:v>
                </c:pt>
                <c:pt idx="31">
                  <c:v>3.2816000000000001</c:v>
                </c:pt>
                <c:pt idx="32">
                  <c:v>2.8874</c:v>
                </c:pt>
                <c:pt idx="33">
                  <c:v>1.5435999999999999</c:v>
                </c:pt>
                <c:pt idx="34">
                  <c:v>0.52832000000000001</c:v>
                </c:pt>
                <c:pt idx="35">
                  <c:v>5.7</c:v>
                </c:pt>
                <c:pt idx="36">
                  <c:v>0.25590999999999997</c:v>
                </c:pt>
              </c:numCache>
            </c:numRef>
          </c:xVal>
          <c:yVal>
            <c:numRef>
              <c:f>'SJ 4-Corners'!$J$22:$J$58</c:f>
              <c:numCache>
                <c:formatCode>#,##0.0000</c:formatCode>
                <c:ptCount val="37"/>
                <c:pt idx="0">
                  <c:v>6.4099999999999997E-4</c:v>
                </c:pt>
                <c:pt idx="1">
                  <c:v>9.41E-4</c:v>
                </c:pt>
                <c:pt idx="2">
                  <c:v>9.8400000000000007E-4</c:v>
                </c:pt>
                <c:pt idx="3">
                  <c:v>5.1000000000000004E-4</c:v>
                </c:pt>
                <c:pt idx="4">
                  <c:v>3.6600000000000001E-4</c:v>
                </c:pt>
                <c:pt idx="5">
                  <c:v>2.5000000000000001E-4</c:v>
                </c:pt>
                <c:pt idx="6">
                  <c:v>3.0200000000000002E-4</c:v>
                </c:pt>
                <c:pt idx="7">
                  <c:v>1.3000000000000002E-4</c:v>
                </c:pt>
                <c:pt idx="8">
                  <c:v>2.5000000000000001E-4</c:v>
                </c:pt>
                <c:pt idx="9">
                  <c:v>5.0000000000000001E-4</c:v>
                </c:pt>
                <c:pt idx="10">
                  <c:v>2.5000000000000001E-4</c:v>
                </c:pt>
                <c:pt idx="11">
                  <c:v>5.0000000000000001E-4</c:v>
                </c:pt>
                <c:pt idx="12">
                  <c:v>2.5000000000000001E-4</c:v>
                </c:pt>
                <c:pt idx="13">
                  <c:v>5.0000000000000001E-4</c:v>
                </c:pt>
                <c:pt idx="14">
                  <c:v>2.5000000000000001E-4</c:v>
                </c:pt>
                <c:pt idx="15">
                  <c:v>2.5000000000000001E-4</c:v>
                </c:pt>
                <c:pt idx="16">
                  <c:v>8.0000000000000004E-4</c:v>
                </c:pt>
                <c:pt idx="17">
                  <c:v>4.2999999999999995E-5</c:v>
                </c:pt>
                <c:pt idx="18">
                  <c:v>3.5999999999999999E-3</c:v>
                </c:pt>
                <c:pt idx="19">
                  <c:v>3.1E-4</c:v>
                </c:pt>
                <c:pt idx="20">
                  <c:v>5.0000000000000001E-4</c:v>
                </c:pt>
                <c:pt idx="21">
                  <c:v>5.0000000000000001E-4</c:v>
                </c:pt>
                <c:pt idx="22">
                  <c:v>1.2999999999999999E-2</c:v>
                </c:pt>
                <c:pt idx="23">
                  <c:v>3.4000000000000002E-4</c:v>
                </c:pt>
                <c:pt idx="24">
                  <c:v>5.0000000000000001E-4</c:v>
                </c:pt>
                <c:pt idx="25">
                  <c:v>5.0000000000000001E-4</c:v>
                </c:pt>
                <c:pt idx="26">
                  <c:v>1.5E-3</c:v>
                </c:pt>
                <c:pt idx="27">
                  <c:v>4.2999999999999995E-5</c:v>
                </c:pt>
                <c:pt idx="28">
                  <c:v>5.2999999999999998E-4</c:v>
                </c:pt>
                <c:pt idx="29">
                  <c:v>1E-3</c:v>
                </c:pt>
                <c:pt idx="30">
                  <c:v>3.9400000000000004E-4</c:v>
                </c:pt>
                <c:pt idx="31">
                  <c:v>1.02E-4</c:v>
                </c:pt>
                <c:pt idx="32">
                  <c:v>1.3700000000000002E-4</c:v>
                </c:pt>
                <c:pt idx="33">
                  <c:v>1E-4</c:v>
                </c:pt>
                <c:pt idx="34">
                  <c:v>1E-4</c:v>
                </c:pt>
                <c:pt idx="35">
                  <c:v>1.4000000000000001E-4</c:v>
                </c:pt>
                <c:pt idx="36">
                  <c:v>1E-4</c:v>
                </c:pt>
              </c:numCache>
            </c:numRef>
          </c:yVal>
          <c:smooth val="0"/>
          <c:extLst>
            <c:ext xmlns:c16="http://schemas.microsoft.com/office/drawing/2014/chart" uri="{C3380CC4-5D6E-409C-BE32-E72D297353CC}">
              <c16:uniqueId val="{00000001-BFE1-4E4B-85B2-2F138C0346AB}"/>
            </c:ext>
          </c:extLst>
        </c:ser>
        <c:ser>
          <c:idx val="1"/>
          <c:order val="2"/>
          <c:tx>
            <c:strRef>
              <c:f>'SJ 4-Corners'!$C$66</c:f>
              <c:strCache>
                <c:ptCount val="1"/>
                <c:pt idx="0">
                  <c:v>Snowmelt</c:v>
                </c:pt>
              </c:strCache>
            </c:strRef>
          </c:tx>
          <c:spPr>
            <a:ln w="25400" cap="rnd">
              <a:noFill/>
              <a:round/>
            </a:ln>
            <a:effectLst/>
          </c:spPr>
          <c:marker>
            <c:symbol val="square"/>
            <c:size val="6"/>
            <c:spPr>
              <a:solidFill>
                <a:schemeClr val="accent1">
                  <a:lumMod val="75000"/>
                </a:schemeClr>
              </a:solidFill>
              <a:ln w="9525">
                <a:solidFill>
                  <a:schemeClr val="tx2">
                    <a:lumMod val="50000"/>
                  </a:schemeClr>
                </a:solidFill>
              </a:ln>
              <a:effectLst/>
            </c:spPr>
          </c:marker>
          <c:xVal>
            <c:numRef>
              <c:f>'SJ 4-Corners'!$E$59:$E$72</c:f>
              <c:numCache>
                <c:formatCode>#,##0.0000</c:formatCode>
                <c:ptCount val="14"/>
                <c:pt idx="0">
                  <c:v>1.4077999999999999</c:v>
                </c:pt>
                <c:pt idx="1">
                  <c:v>0.67442999999999997</c:v>
                </c:pt>
                <c:pt idx="2">
                  <c:v>2.0470000000000002</c:v>
                </c:pt>
                <c:pt idx="3">
                  <c:v>3.1834000000000002</c:v>
                </c:pt>
                <c:pt idx="4">
                  <c:v>6.1769999999999996</c:v>
                </c:pt>
                <c:pt idx="5">
                  <c:v>1.3687</c:v>
                </c:pt>
                <c:pt idx="6">
                  <c:v>13.83</c:v>
                </c:pt>
                <c:pt idx="7">
                  <c:v>22.722000000000001</c:v>
                </c:pt>
                <c:pt idx="8">
                  <c:v>3.2574000000000001</c:v>
                </c:pt>
                <c:pt idx="9">
                  <c:v>4.1325000000000003</c:v>
                </c:pt>
                <c:pt idx="10">
                  <c:v>8.5</c:v>
                </c:pt>
                <c:pt idx="11">
                  <c:v>2.5784000000000002</c:v>
                </c:pt>
                <c:pt idx="12">
                  <c:v>2.2513000000000001</c:v>
                </c:pt>
                <c:pt idx="13">
                  <c:v>1.6553</c:v>
                </c:pt>
              </c:numCache>
            </c:numRef>
          </c:xVal>
          <c:yVal>
            <c:numRef>
              <c:f>'SJ 4-Corners'!$J$59:$J$72</c:f>
              <c:numCache>
                <c:formatCode>#,##0.0000</c:formatCode>
                <c:ptCount val="14"/>
                <c:pt idx="0">
                  <c:v>1E-4</c:v>
                </c:pt>
                <c:pt idx="1">
                  <c:v>3.3600000000000004E-4</c:v>
                </c:pt>
                <c:pt idx="2">
                  <c:v>2.2000000000000001E-4</c:v>
                </c:pt>
                <c:pt idx="3">
                  <c:v>2.02E-4</c:v>
                </c:pt>
                <c:pt idx="4">
                  <c:v>2.7600000000000004E-4</c:v>
                </c:pt>
                <c:pt idx="5">
                  <c:v>8.1499999999999997E-4</c:v>
                </c:pt>
                <c:pt idx="6">
                  <c:v>4.5900000000000004E-4</c:v>
                </c:pt>
                <c:pt idx="7">
                  <c:v>5.8099999999999992E-4</c:v>
                </c:pt>
                <c:pt idx="8">
                  <c:v>5.0000000000000001E-4</c:v>
                </c:pt>
                <c:pt idx="9">
                  <c:v>3.3199999999999999E-4</c:v>
                </c:pt>
                <c:pt idx="10">
                  <c:v>4.2999999999999995E-5</c:v>
                </c:pt>
                <c:pt idx="11">
                  <c:v>1.76E-4</c:v>
                </c:pt>
                <c:pt idx="12">
                  <c:v>1.3300000000000001E-4</c:v>
                </c:pt>
                <c:pt idx="13">
                  <c:v>1.1899999999999999E-4</c:v>
                </c:pt>
              </c:numCache>
            </c:numRef>
          </c:yVal>
          <c:smooth val="0"/>
          <c:extLst>
            <c:ext xmlns:c16="http://schemas.microsoft.com/office/drawing/2014/chart" uri="{C3380CC4-5D6E-409C-BE32-E72D297353CC}">
              <c16:uniqueId val="{00000002-BFE1-4E4B-85B2-2F138C0346AB}"/>
            </c:ext>
          </c:extLst>
        </c:ser>
        <c:dLbls>
          <c:showLegendKey val="0"/>
          <c:showVal val="0"/>
          <c:showCatName val="0"/>
          <c:showSerName val="0"/>
          <c:showPercent val="0"/>
          <c:showBubbleSize val="0"/>
        </c:dLbls>
        <c:axId val="793950264"/>
        <c:axId val="793950656"/>
      </c:scatterChart>
      <c:valAx>
        <c:axId val="793950264"/>
        <c:scaling>
          <c:logBase val="10"/>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r>
                  <a:rPr lang="en-US" sz="1300"/>
                  <a:t>Aluminum Concentration (mg/L)</a:t>
                </a:r>
              </a:p>
            </c:rich>
          </c:tx>
          <c:overlay val="0"/>
          <c:spPr>
            <a:noFill/>
            <a:ln>
              <a:noFill/>
            </a:ln>
            <a:effectLst/>
          </c:spPr>
          <c:txPr>
            <a:bodyPr rot="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endParaRPr lang="en-US"/>
            </a:p>
          </c:txPr>
        </c:title>
        <c:numFmt formatCode="#,##0.0" sourceLinked="0"/>
        <c:majorTickMark val="out"/>
        <c:minorTickMark val="out"/>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793950656"/>
        <c:crossesAt val="1.0000000000000004E-5"/>
        <c:crossBetween val="midCat"/>
      </c:valAx>
      <c:valAx>
        <c:axId val="793950656"/>
        <c:scaling>
          <c:logBase val="10"/>
          <c:orientation val="minMax"/>
          <c:max val="0.1"/>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r>
                  <a:rPr lang="en-US" sz="1300"/>
                  <a:t>Cadmium</a:t>
                </a:r>
                <a:r>
                  <a:rPr lang="en-US" sz="1300" baseline="0"/>
                  <a:t> </a:t>
                </a:r>
                <a:r>
                  <a:rPr lang="en-US" sz="1300"/>
                  <a:t>Concentation (mg/L)</a:t>
                </a:r>
              </a:p>
            </c:rich>
          </c:tx>
          <c:layout>
            <c:manualLayout>
              <c:xMode val="edge"/>
              <c:yMode val="edge"/>
              <c:x val="3.5772357723577237E-2"/>
              <c:y val="0.23930816224888615"/>
            </c:manualLayout>
          </c:layout>
          <c:overlay val="0"/>
          <c:spPr>
            <a:noFill/>
            <a:ln>
              <a:noFill/>
            </a:ln>
            <a:effectLst/>
          </c:spPr>
          <c:txPr>
            <a:bodyPr rot="-540000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endParaRPr lang="en-US"/>
            </a:p>
          </c:txPr>
        </c:title>
        <c:numFmt formatCode="#,##0.00000" sourceLinked="0"/>
        <c:majorTickMark val="out"/>
        <c:minorTickMark val="out"/>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793950264"/>
        <c:crossesAt val="0.1"/>
        <c:crossBetween val="midCat"/>
      </c:valAx>
      <c:spPr>
        <a:noFill/>
        <a:ln>
          <a:solidFill>
            <a:schemeClr val="tx1">
              <a:lumMod val="50000"/>
              <a:lumOff val="50000"/>
            </a:schemeClr>
          </a:solidFill>
        </a:ln>
        <a:effectLst/>
      </c:spPr>
    </c:plotArea>
    <c:legend>
      <c:legendPos val="t"/>
      <c:layout>
        <c:manualLayout>
          <c:xMode val="edge"/>
          <c:yMode val="edge"/>
          <c:x val="0.2085164842199603"/>
          <c:y val="0.11522963477813453"/>
          <c:w val="0.68052800716983552"/>
          <c:h val="7.0368221490121646E-2"/>
        </c:manualLayout>
      </c:layout>
      <c:overlay val="0"/>
      <c:spPr>
        <a:noFill/>
        <a:ln>
          <a:noFill/>
        </a:ln>
        <a:effectLst/>
      </c:spPr>
      <c:txPr>
        <a:bodyPr rot="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200" b="1">
          <a:solidFill>
            <a:sysClr val="windowText" lastClr="000000"/>
          </a:solidFill>
        </a:defRPr>
      </a:pPr>
      <a:endParaRPr lang="en-US"/>
    </a:p>
  </c:txPr>
  <c:printSettings>
    <c:headerFooter/>
    <c:pageMargins b="0.75" l="0.7" r="0.7" t="0.75" header="0.3" footer="0.3"/>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'SJ 4-Corners'!$A$1</c:f>
          <c:strCache>
            <c:ptCount val="1"/>
            <c:pt idx="0">
              <c:v>San Juan at Four Corners  RK 296</c:v>
            </c:pt>
          </c:strCache>
        </c:strRef>
      </c:tx>
      <c:overlay val="0"/>
      <c:spPr>
        <a:noFill/>
        <a:ln>
          <a:noFill/>
        </a:ln>
        <a:effectLst/>
      </c:spPr>
      <c:txPr>
        <a:bodyPr rot="0" spcFirstLastPara="1" vertOverflow="ellipsis" vert="horz" wrap="square" anchor="ctr" anchorCtr="1"/>
        <a:lstStyle/>
        <a:p>
          <a:pPr>
            <a:defRPr sz="13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5749781277340333"/>
          <c:y val="0.20817184310294545"/>
          <c:w val="0.68869775893397955"/>
          <c:h val="0.63473924455095287"/>
        </c:manualLayout>
      </c:layout>
      <c:areaChart>
        <c:grouping val="stacked"/>
        <c:varyColors val="0"/>
        <c:ser>
          <c:idx val="0"/>
          <c:order val="0"/>
          <c:tx>
            <c:strRef>
              <c:f>'SJ 4-Corners'!$P$3</c:f>
              <c:strCache>
                <c:ptCount val="1"/>
                <c:pt idx="0">
                  <c:v>Lead</c:v>
                </c:pt>
              </c:strCache>
            </c:strRef>
          </c:tx>
          <c:spPr>
            <a:solidFill>
              <a:schemeClr val="tx2">
                <a:lumMod val="20000"/>
                <a:lumOff val="80000"/>
              </a:schemeClr>
            </a:solidFill>
            <a:ln>
              <a:solidFill>
                <a:schemeClr val="accent5">
                  <a:lumMod val="75000"/>
                </a:schemeClr>
              </a:solidFill>
            </a:ln>
            <a:effectLst/>
          </c:spPr>
          <c:cat>
            <c:numRef>
              <c:f>'SJ 4-Corners'!$D$59:$D$72</c:f>
              <c:numCache>
                <c:formatCode>m/d/yy\ h:mm;@</c:formatCode>
                <c:ptCount val="14"/>
                <c:pt idx="0">
                  <c:v>42464.513888888891</c:v>
                </c:pt>
                <c:pt idx="1">
                  <c:v>42472.583333333336</c:v>
                </c:pt>
                <c:pt idx="2">
                  <c:v>42479.517361111109</c:v>
                </c:pt>
                <c:pt idx="3">
                  <c:v>42486.489583333336</c:v>
                </c:pt>
                <c:pt idx="4">
                  <c:v>42492.583333333336</c:v>
                </c:pt>
                <c:pt idx="5">
                  <c:v>42499.520833333336</c:v>
                </c:pt>
                <c:pt idx="6">
                  <c:v>42505.510416666664</c:v>
                </c:pt>
                <c:pt idx="7">
                  <c:v>42511.645833333336</c:v>
                </c:pt>
                <c:pt idx="8">
                  <c:v>42521.677083333336</c:v>
                </c:pt>
                <c:pt idx="9">
                  <c:v>42526.4375</c:v>
                </c:pt>
                <c:pt idx="10">
                  <c:v>42529.392361111109</c:v>
                </c:pt>
                <c:pt idx="11">
                  <c:v>42534.520833333336</c:v>
                </c:pt>
                <c:pt idx="12">
                  <c:v>42539.645833333336</c:v>
                </c:pt>
                <c:pt idx="13">
                  <c:v>42546.614583333336</c:v>
                </c:pt>
              </c:numCache>
            </c:numRef>
          </c:cat>
          <c:val>
            <c:numRef>
              <c:f>'SJ 4-Corners'!$P$59:$P$72</c:f>
              <c:numCache>
                <c:formatCode>#,##0.0000</c:formatCode>
                <c:ptCount val="14"/>
                <c:pt idx="0">
                  <c:v>1.869E-3</c:v>
                </c:pt>
                <c:pt idx="1">
                  <c:v>9.1640000000000003E-3</c:v>
                </c:pt>
                <c:pt idx="2">
                  <c:v>9.5449999999999997E-3</c:v>
                </c:pt>
                <c:pt idx="3">
                  <c:v>7.8289999999999992E-3</c:v>
                </c:pt>
                <c:pt idx="4">
                  <c:v>1.0141000000000001E-2</c:v>
                </c:pt>
                <c:pt idx="5">
                  <c:v>2.3165999999999999E-2</c:v>
                </c:pt>
                <c:pt idx="6">
                  <c:v>2.2255E-2</c:v>
                </c:pt>
                <c:pt idx="7">
                  <c:v>3.5064999999999999E-2</c:v>
                </c:pt>
                <c:pt idx="8">
                  <c:v>9.7590000000000003E-3</c:v>
                </c:pt>
                <c:pt idx="9">
                  <c:v>2.3588000000000001E-2</c:v>
                </c:pt>
                <c:pt idx="10">
                  <c:v>3.5999999999999997E-2</c:v>
                </c:pt>
                <c:pt idx="11">
                  <c:v>1.5178000000000001E-2</c:v>
                </c:pt>
                <c:pt idx="12">
                  <c:v>9.8759999999999994E-3</c:v>
                </c:pt>
                <c:pt idx="13">
                  <c:v>5.8269999999999997E-3</c:v>
                </c:pt>
              </c:numCache>
            </c:numRef>
          </c:val>
          <c:extLst>
            <c:ext xmlns:c16="http://schemas.microsoft.com/office/drawing/2014/chart" uri="{C3380CC4-5D6E-409C-BE32-E72D297353CC}">
              <c16:uniqueId val="{00000000-098E-4051-A4FB-5EB2618D57E7}"/>
            </c:ext>
          </c:extLst>
        </c:ser>
        <c:dLbls>
          <c:showLegendKey val="0"/>
          <c:showVal val="0"/>
          <c:showCatName val="0"/>
          <c:showSerName val="0"/>
          <c:showPercent val="0"/>
          <c:showBubbleSize val="0"/>
        </c:dLbls>
        <c:axId val="793953400"/>
        <c:axId val="793953792"/>
      </c:areaChart>
      <c:lineChart>
        <c:grouping val="stacked"/>
        <c:varyColors val="0"/>
        <c:ser>
          <c:idx val="1"/>
          <c:order val="1"/>
          <c:tx>
            <c:strRef>
              <c:f>'SJ 4-Corners'!$AC$3</c:f>
              <c:strCache>
                <c:ptCount val="1"/>
                <c:pt idx="0">
                  <c:v>Ratio Pb:Al</c:v>
                </c:pt>
              </c:strCache>
            </c:strRef>
          </c:tx>
          <c:spPr>
            <a:ln w="15875" cap="rnd">
              <a:solidFill>
                <a:schemeClr val="tx2">
                  <a:lumMod val="75000"/>
                </a:schemeClr>
              </a:solidFill>
              <a:prstDash val="sysDash"/>
              <a:round/>
            </a:ln>
            <a:effectLst/>
          </c:spPr>
          <c:marker>
            <c:symbol val="square"/>
            <c:size val="5"/>
            <c:spPr>
              <a:solidFill>
                <a:schemeClr val="accent1">
                  <a:lumMod val="50000"/>
                </a:schemeClr>
              </a:solidFill>
              <a:ln w="9525">
                <a:solidFill>
                  <a:schemeClr val="accent2"/>
                </a:solidFill>
              </a:ln>
              <a:effectLst/>
            </c:spPr>
          </c:marker>
          <c:cat>
            <c:numRef>
              <c:f>'SJ 4-Corners'!$D$59:$D$72</c:f>
              <c:numCache>
                <c:formatCode>m/d/yy\ h:mm;@</c:formatCode>
                <c:ptCount val="14"/>
                <c:pt idx="0">
                  <c:v>42464.513888888891</c:v>
                </c:pt>
                <c:pt idx="1">
                  <c:v>42472.583333333336</c:v>
                </c:pt>
                <c:pt idx="2">
                  <c:v>42479.517361111109</c:v>
                </c:pt>
                <c:pt idx="3">
                  <c:v>42486.489583333336</c:v>
                </c:pt>
                <c:pt idx="4">
                  <c:v>42492.583333333336</c:v>
                </c:pt>
                <c:pt idx="5">
                  <c:v>42499.520833333336</c:v>
                </c:pt>
                <c:pt idx="6">
                  <c:v>42505.510416666664</c:v>
                </c:pt>
                <c:pt idx="7">
                  <c:v>42511.645833333336</c:v>
                </c:pt>
                <c:pt idx="8">
                  <c:v>42521.677083333336</c:v>
                </c:pt>
                <c:pt idx="9">
                  <c:v>42526.4375</c:v>
                </c:pt>
                <c:pt idx="10">
                  <c:v>42529.392361111109</c:v>
                </c:pt>
                <c:pt idx="11">
                  <c:v>42534.520833333336</c:v>
                </c:pt>
                <c:pt idx="12">
                  <c:v>42539.645833333336</c:v>
                </c:pt>
                <c:pt idx="13">
                  <c:v>42546.614583333336</c:v>
                </c:pt>
              </c:numCache>
            </c:numRef>
          </c:cat>
          <c:val>
            <c:numRef>
              <c:f>'SJ 4-Corners'!$AC$59:$AC$72</c:f>
              <c:numCache>
                <c:formatCode>0.00000</c:formatCode>
                <c:ptCount val="14"/>
                <c:pt idx="0">
                  <c:v>1.3276033527489701E-3</c:v>
                </c:pt>
                <c:pt idx="1">
                  <c:v>1.3587770413534393E-2</c:v>
                </c:pt>
                <c:pt idx="2">
                  <c:v>4.6629213483146059E-3</c:v>
                </c:pt>
                <c:pt idx="3">
                  <c:v>2.4593202236602371E-3</c:v>
                </c:pt>
                <c:pt idx="4">
                  <c:v>1.6417354702930227E-3</c:v>
                </c:pt>
                <c:pt idx="5">
                  <c:v>1.6925549791773215E-2</c:v>
                </c:pt>
                <c:pt idx="6">
                  <c:v>1.609182935647144E-3</c:v>
                </c:pt>
                <c:pt idx="7">
                  <c:v>1.5432180265821669E-3</c:v>
                </c:pt>
                <c:pt idx="8">
                  <c:v>2.9959476883403943E-3</c:v>
                </c:pt>
                <c:pt idx="9">
                  <c:v>5.7079249848759834E-3</c:v>
                </c:pt>
                <c:pt idx="10">
                  <c:v>4.2352941176470585E-3</c:v>
                </c:pt>
                <c:pt idx="11">
                  <c:v>5.8865963388147688E-3</c:v>
                </c:pt>
                <c:pt idx="12">
                  <c:v>4.3867987385066403E-3</c:v>
                </c:pt>
                <c:pt idx="13">
                  <c:v>3.5202078173140819E-3</c:v>
                </c:pt>
              </c:numCache>
            </c:numRef>
          </c:val>
          <c:smooth val="0"/>
          <c:extLst>
            <c:ext xmlns:c16="http://schemas.microsoft.com/office/drawing/2014/chart" uri="{C3380CC4-5D6E-409C-BE32-E72D297353CC}">
              <c16:uniqueId val="{00000001-098E-4051-A4FB-5EB2618D57E7}"/>
            </c:ext>
          </c:extLst>
        </c:ser>
        <c:dLbls>
          <c:showLegendKey val="0"/>
          <c:showVal val="0"/>
          <c:showCatName val="0"/>
          <c:showSerName val="0"/>
          <c:showPercent val="0"/>
          <c:showBubbleSize val="0"/>
        </c:dLbls>
        <c:marker val="1"/>
        <c:smooth val="0"/>
        <c:axId val="793954576"/>
        <c:axId val="793954184"/>
      </c:lineChart>
      <c:dateAx>
        <c:axId val="793953400"/>
        <c:scaling>
          <c:orientation val="minMax"/>
        </c:scaling>
        <c:delete val="0"/>
        <c:axPos val="b"/>
        <c:majorGridlines>
          <c:spPr>
            <a:ln w="9525" cap="flat" cmpd="sng" algn="ctr">
              <a:noFill/>
              <a:round/>
            </a:ln>
            <a:effectLst/>
          </c:spPr>
        </c:majorGridlines>
        <c:numFmt formatCode="m/d;@"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793953792"/>
        <c:crosses val="autoZero"/>
        <c:auto val="1"/>
        <c:lblOffset val="100"/>
        <c:baseTimeUnit val="days"/>
        <c:majorUnit val="14"/>
        <c:minorUnit val="7"/>
      </c:dateAx>
      <c:valAx>
        <c:axId val="79395379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r>
                  <a:rPr lang="en-US" sz="1050">
                    <a:solidFill>
                      <a:sysClr val="windowText" lastClr="000000"/>
                    </a:solidFill>
                  </a:rPr>
                  <a:t>Total Lead Concentration (mg/L)</a:t>
                </a:r>
              </a:p>
            </c:rich>
          </c:tx>
          <c:layout>
            <c:manualLayout>
              <c:xMode val="edge"/>
              <c:yMode val="edge"/>
              <c:x val="1.9658186957399557E-2"/>
              <c:y val="0.19751567512394283"/>
            </c:manualLayout>
          </c:layout>
          <c:overlay val="0"/>
          <c:spPr>
            <a:noFill/>
            <a:ln>
              <a:noFill/>
            </a:ln>
            <a:effectLst/>
          </c:spPr>
          <c:txPr>
            <a:bodyPr rot="-54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endParaRPr lang="en-US"/>
            </a:p>
          </c:txPr>
        </c:title>
        <c:numFmt formatCode="#,##0.00"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793953400"/>
        <c:crosses val="autoZero"/>
        <c:crossBetween val="between"/>
        <c:majorUnit val="1.0000000000000002E-2"/>
        <c:minorUnit val="5.000000000000001E-3"/>
      </c:valAx>
      <c:valAx>
        <c:axId val="793954184"/>
        <c:scaling>
          <c:orientation val="minMax"/>
          <c:max val="2.0000000000000004E-2"/>
        </c:scaling>
        <c:delete val="0"/>
        <c:axPos val="r"/>
        <c:title>
          <c:tx>
            <c:rich>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sz="1100"/>
                  <a:t>Ratio Pb:Al</a:t>
                </a:r>
              </a:p>
            </c:rich>
          </c:tx>
          <c:overlay val="0"/>
          <c:spPr>
            <a:noFill/>
            <a:ln>
              <a:noFill/>
            </a:ln>
            <a:effectLst/>
          </c:spPr>
          <c:txPr>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title>
        <c:numFmt formatCode="0.000" sourceLinked="0"/>
        <c:majorTickMark val="out"/>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793954576"/>
        <c:crosses val="max"/>
        <c:crossBetween val="between"/>
      </c:valAx>
      <c:dateAx>
        <c:axId val="793954576"/>
        <c:scaling>
          <c:orientation val="minMax"/>
        </c:scaling>
        <c:delete val="1"/>
        <c:axPos val="b"/>
        <c:numFmt formatCode="m/d/yy\ h:mm;@" sourceLinked="1"/>
        <c:majorTickMark val="out"/>
        <c:minorTickMark val="none"/>
        <c:tickLblPos val="nextTo"/>
        <c:crossAx val="793954184"/>
        <c:crosses val="autoZero"/>
        <c:auto val="1"/>
        <c:lblOffset val="100"/>
        <c:baseTimeUnit val="days"/>
      </c:dateAx>
      <c:spPr>
        <a:noFill/>
        <a:ln>
          <a:noFill/>
        </a:ln>
        <a:effectLst/>
      </c:spPr>
    </c:plotArea>
    <c:legend>
      <c:legendPos val="t"/>
      <c:layout>
        <c:manualLayout>
          <c:xMode val="edge"/>
          <c:yMode val="edge"/>
          <c:x val="0.28376620664352442"/>
          <c:y val="0.10689814814814814"/>
          <c:w val="0.42011277622555243"/>
          <c:h val="6.9876265466816662E-2"/>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b="1">
          <a:solidFill>
            <a:sysClr val="windowText" lastClr="000000"/>
          </a:solidFill>
        </a:defRPr>
      </a:pPr>
      <a:endParaRPr lang="en-US"/>
    </a:p>
  </c:txPr>
  <c:printSettings>
    <c:headerFooter/>
    <c:pageMargins b="0.75" l="0.7" r="0.7" t="0.75" header="0.3" footer="0.3"/>
    <c:pageSetup/>
  </c:printSettings>
  <c:userShapes r:id="rId3"/>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'Silverton A72'!$A$1</c:f>
          <c:strCache>
            <c:ptCount val="1"/>
            <c:pt idx="0">
              <c:v>Animas at Silverton (A72)</c:v>
            </c:pt>
          </c:strCache>
        </c:strRef>
      </c:tx>
      <c:layout>
        <c:manualLayout>
          <c:xMode val="edge"/>
          <c:yMode val="edge"/>
          <c:x val="0.29264221240637606"/>
          <c:y val="3.0888026714494917E-2"/>
        </c:manualLayout>
      </c:layout>
      <c:overlay val="0"/>
      <c:spPr>
        <a:noFill/>
        <a:ln>
          <a:noFill/>
        </a:ln>
        <a:effectLst/>
      </c:spPr>
      <c:txPr>
        <a:bodyPr rot="0" spcFirstLastPara="1" vertOverflow="ellipsis" vert="horz" wrap="square" anchor="ctr" anchorCtr="1"/>
        <a:lstStyle/>
        <a:p>
          <a:pPr>
            <a:defRPr sz="1300" b="1" i="0" u="none" strike="noStrike" kern="1200" spc="0" baseline="0">
              <a:solidFill>
                <a:sysClr val="windowText" lastClr="000000"/>
              </a:solidFill>
              <a:latin typeface="+mn-lt"/>
              <a:ea typeface="+mn-ea"/>
              <a:cs typeface="+mn-cs"/>
            </a:defRPr>
          </a:pPr>
          <a:endParaRPr lang="en-US"/>
        </a:p>
      </c:txPr>
    </c:title>
    <c:autoTitleDeleted val="0"/>
    <c:plotArea>
      <c:layout/>
      <c:scatterChart>
        <c:scatterStyle val="lineMarker"/>
        <c:varyColors val="0"/>
        <c:ser>
          <c:idx val="2"/>
          <c:order val="0"/>
          <c:tx>
            <c:strRef>
              <c:f>'Silverton A72'!$C$7</c:f>
              <c:strCache>
                <c:ptCount val="1"/>
                <c:pt idx="0">
                  <c:v>GKM Plume</c:v>
                </c:pt>
              </c:strCache>
            </c:strRef>
          </c:tx>
          <c:spPr>
            <a:ln w="25400" cap="rnd">
              <a:noFill/>
              <a:round/>
            </a:ln>
            <a:effectLst/>
          </c:spPr>
          <c:marker>
            <c:symbol val="triangle"/>
            <c:size val="8"/>
            <c:spPr>
              <a:solidFill>
                <a:schemeClr val="accent4">
                  <a:lumMod val="60000"/>
                  <a:lumOff val="40000"/>
                </a:schemeClr>
              </a:solidFill>
              <a:ln w="9525">
                <a:solidFill>
                  <a:schemeClr val="tx1">
                    <a:lumMod val="75000"/>
                    <a:lumOff val="25000"/>
                  </a:schemeClr>
                </a:solidFill>
              </a:ln>
              <a:effectLst/>
            </c:spPr>
          </c:marker>
          <c:xVal>
            <c:numRef>
              <c:f>'Silverton A72'!$E$5:$E$10</c:f>
              <c:numCache>
                <c:formatCode>#,##0.00</c:formatCode>
                <c:ptCount val="6"/>
                <c:pt idx="0">
                  <c:v>126</c:v>
                </c:pt>
                <c:pt idx="1">
                  <c:v>12.8</c:v>
                </c:pt>
                <c:pt idx="2">
                  <c:v>4.47</c:v>
                </c:pt>
                <c:pt idx="3">
                  <c:v>2.78</c:v>
                </c:pt>
                <c:pt idx="4">
                  <c:v>7.14</c:v>
                </c:pt>
                <c:pt idx="5">
                  <c:v>2.2999999999999998</c:v>
                </c:pt>
              </c:numCache>
            </c:numRef>
          </c:xVal>
          <c:yVal>
            <c:numRef>
              <c:f>'Silverton A72'!$J$5:$J$10</c:f>
              <c:numCache>
                <c:formatCode>#,##0.0000</c:formatCode>
                <c:ptCount val="6"/>
                <c:pt idx="0">
                  <c:v>2.8300000000000002E-2</c:v>
                </c:pt>
                <c:pt idx="1">
                  <c:v>4.6900000000000006E-3</c:v>
                </c:pt>
                <c:pt idx="2">
                  <c:v>3.2299999999999998E-3</c:v>
                </c:pt>
                <c:pt idx="3">
                  <c:v>2.3400000000000001E-3</c:v>
                </c:pt>
                <c:pt idx="4">
                  <c:v>2.5000000000000001E-3</c:v>
                </c:pt>
                <c:pt idx="5">
                  <c:v>3.4000000000000002E-2</c:v>
                </c:pt>
              </c:numCache>
            </c:numRef>
          </c:yVal>
          <c:smooth val="0"/>
          <c:extLst>
            <c:ext xmlns:c16="http://schemas.microsoft.com/office/drawing/2014/chart" uri="{C3380CC4-5D6E-409C-BE32-E72D297353CC}">
              <c16:uniqueId val="{00000000-E7C6-4F2C-979B-E3E299189916}"/>
            </c:ext>
          </c:extLst>
        </c:ser>
        <c:ser>
          <c:idx val="0"/>
          <c:order val="1"/>
          <c:tx>
            <c:strRef>
              <c:f>'Silverton A72'!$C$24</c:f>
              <c:strCache>
                <c:ptCount val="1"/>
                <c:pt idx="0">
                  <c:v>Post</c:v>
                </c:pt>
              </c:strCache>
            </c:strRef>
          </c:tx>
          <c:spPr>
            <a:ln w="25400" cap="rnd">
              <a:noFill/>
              <a:round/>
            </a:ln>
            <a:effectLst/>
          </c:spPr>
          <c:marker>
            <c:symbol val="circle"/>
            <c:size val="7"/>
            <c:spPr>
              <a:solidFill>
                <a:schemeClr val="tx2">
                  <a:lumMod val="20000"/>
                  <a:lumOff val="80000"/>
                </a:schemeClr>
              </a:solidFill>
              <a:ln w="9525">
                <a:solidFill>
                  <a:schemeClr val="tx1">
                    <a:lumMod val="75000"/>
                    <a:lumOff val="25000"/>
                  </a:schemeClr>
                </a:solidFill>
              </a:ln>
              <a:effectLst/>
            </c:spPr>
          </c:marker>
          <c:xVal>
            <c:numRef>
              <c:f>'Silverton A72'!$E$11:$E$38</c:f>
              <c:numCache>
                <c:formatCode>#,##0.00</c:formatCode>
                <c:ptCount val="28"/>
                <c:pt idx="0">
                  <c:v>0.80600000000000005</c:v>
                </c:pt>
                <c:pt idx="1">
                  <c:v>0.97099999999999997</c:v>
                </c:pt>
                <c:pt idx="2">
                  <c:v>2.2000000000000002</c:v>
                </c:pt>
                <c:pt idx="3">
                  <c:v>2.0299999999999998</c:v>
                </c:pt>
                <c:pt idx="4">
                  <c:v>1.52</c:v>
                </c:pt>
                <c:pt idx="5">
                  <c:v>1.58</c:v>
                </c:pt>
                <c:pt idx="6">
                  <c:v>1.7</c:v>
                </c:pt>
                <c:pt idx="7">
                  <c:v>1.7</c:v>
                </c:pt>
                <c:pt idx="8">
                  <c:v>0.68</c:v>
                </c:pt>
                <c:pt idx="9">
                  <c:v>1.7</c:v>
                </c:pt>
                <c:pt idx="10">
                  <c:v>1.7</c:v>
                </c:pt>
                <c:pt idx="11">
                  <c:v>1.7</c:v>
                </c:pt>
                <c:pt idx="12">
                  <c:v>1.8</c:v>
                </c:pt>
                <c:pt idx="13">
                  <c:v>2</c:v>
                </c:pt>
                <c:pt idx="14">
                  <c:v>2.2789999999999999</c:v>
                </c:pt>
                <c:pt idx="15">
                  <c:v>2.2130000000000001</c:v>
                </c:pt>
                <c:pt idx="16">
                  <c:v>2.1</c:v>
                </c:pt>
                <c:pt idx="17">
                  <c:v>2.2000000000000002</c:v>
                </c:pt>
                <c:pt idx="18">
                  <c:v>2.2999999999999998</c:v>
                </c:pt>
                <c:pt idx="19">
                  <c:v>2.7</c:v>
                </c:pt>
                <c:pt idx="20">
                  <c:v>2.4</c:v>
                </c:pt>
                <c:pt idx="21">
                  <c:v>2.2999999999999998</c:v>
                </c:pt>
                <c:pt idx="22">
                  <c:v>2.7</c:v>
                </c:pt>
                <c:pt idx="23">
                  <c:v>2.4</c:v>
                </c:pt>
                <c:pt idx="24">
                  <c:v>2.5</c:v>
                </c:pt>
                <c:pt idx="25">
                  <c:v>2.8439999999999999</c:v>
                </c:pt>
                <c:pt idx="26">
                  <c:v>2.3559999999999999</c:v>
                </c:pt>
                <c:pt idx="27">
                  <c:v>1.9</c:v>
                </c:pt>
              </c:numCache>
            </c:numRef>
          </c:xVal>
          <c:yVal>
            <c:numRef>
              <c:f>'Silverton A72'!$J$11:$J$38</c:f>
              <c:numCache>
                <c:formatCode>#,##0.0000</c:formatCode>
                <c:ptCount val="28"/>
                <c:pt idx="0">
                  <c:v>1.9399999999999999E-3</c:v>
                </c:pt>
                <c:pt idx="1">
                  <c:v>2.1000000000000003E-3</c:v>
                </c:pt>
                <c:pt idx="2">
                  <c:v>1.9E-3</c:v>
                </c:pt>
                <c:pt idx="3">
                  <c:v>2E-3</c:v>
                </c:pt>
                <c:pt idx="4">
                  <c:v>1.6100000000000001E-3</c:v>
                </c:pt>
                <c:pt idx="5">
                  <c:v>1.6100000000000001E-3</c:v>
                </c:pt>
                <c:pt idx="6">
                  <c:v>3.5999999999999999E-3</c:v>
                </c:pt>
                <c:pt idx="7">
                  <c:v>1.9E-3</c:v>
                </c:pt>
                <c:pt idx="8">
                  <c:v>1.8E-3</c:v>
                </c:pt>
                <c:pt idx="9">
                  <c:v>2E-3</c:v>
                </c:pt>
                <c:pt idx="10">
                  <c:v>1.9E-3</c:v>
                </c:pt>
                <c:pt idx="11">
                  <c:v>2E-3</c:v>
                </c:pt>
                <c:pt idx="12">
                  <c:v>2.3E-3</c:v>
                </c:pt>
                <c:pt idx="13">
                  <c:v>2.2000000000000001E-3</c:v>
                </c:pt>
                <c:pt idx="14">
                  <c:v>2.32E-3</c:v>
                </c:pt>
                <c:pt idx="15">
                  <c:v>2.2400000000000002E-3</c:v>
                </c:pt>
                <c:pt idx="16">
                  <c:v>2.2000000000000001E-3</c:v>
                </c:pt>
                <c:pt idx="17">
                  <c:v>2.5000000000000001E-3</c:v>
                </c:pt>
                <c:pt idx="18">
                  <c:v>2.7000000000000001E-3</c:v>
                </c:pt>
                <c:pt idx="19">
                  <c:v>2.2000000000000001E-3</c:v>
                </c:pt>
                <c:pt idx="20">
                  <c:v>1.9E-3</c:v>
                </c:pt>
                <c:pt idx="21">
                  <c:v>2.2000000000000001E-3</c:v>
                </c:pt>
                <c:pt idx="22">
                  <c:v>2.5000000000000001E-3</c:v>
                </c:pt>
                <c:pt idx="23">
                  <c:v>2.3999999999999998E-3</c:v>
                </c:pt>
                <c:pt idx="24">
                  <c:v>2.3999999999999998E-3</c:v>
                </c:pt>
                <c:pt idx="25">
                  <c:v>2.2699999999999999E-3</c:v>
                </c:pt>
                <c:pt idx="26">
                  <c:v>2.2699999999999999E-3</c:v>
                </c:pt>
                <c:pt idx="27">
                  <c:v>1.5E-3</c:v>
                </c:pt>
              </c:numCache>
            </c:numRef>
          </c:yVal>
          <c:smooth val="0"/>
          <c:extLst>
            <c:ext xmlns:c16="http://schemas.microsoft.com/office/drawing/2014/chart" uri="{C3380CC4-5D6E-409C-BE32-E72D297353CC}">
              <c16:uniqueId val="{00000001-E7C6-4F2C-979B-E3E299189916}"/>
            </c:ext>
          </c:extLst>
        </c:ser>
        <c:ser>
          <c:idx val="1"/>
          <c:order val="2"/>
          <c:tx>
            <c:strRef>
              <c:f>'Silverton A72'!$C$43</c:f>
              <c:strCache>
                <c:ptCount val="1"/>
                <c:pt idx="0">
                  <c:v>2016 Snowmelt</c:v>
                </c:pt>
              </c:strCache>
            </c:strRef>
          </c:tx>
          <c:spPr>
            <a:ln w="25400" cap="rnd">
              <a:noFill/>
              <a:round/>
            </a:ln>
            <a:effectLst/>
          </c:spPr>
          <c:marker>
            <c:symbol val="square"/>
            <c:size val="6"/>
            <c:spPr>
              <a:solidFill>
                <a:schemeClr val="accent1">
                  <a:lumMod val="75000"/>
                </a:schemeClr>
              </a:solidFill>
              <a:ln w="9525">
                <a:solidFill>
                  <a:schemeClr val="tx2">
                    <a:lumMod val="50000"/>
                  </a:schemeClr>
                </a:solidFill>
              </a:ln>
              <a:effectLst/>
            </c:spPr>
          </c:marker>
          <c:xVal>
            <c:numRef>
              <c:f>'Silverton A72'!$E$39:$E$51</c:f>
              <c:numCache>
                <c:formatCode>#,##0.00</c:formatCode>
                <c:ptCount val="13"/>
                <c:pt idx="0">
                  <c:v>2.2000000000000002</c:v>
                </c:pt>
                <c:pt idx="1">
                  <c:v>1.28</c:v>
                </c:pt>
                <c:pt idx="2">
                  <c:v>1.9</c:v>
                </c:pt>
                <c:pt idx="3">
                  <c:v>1.1000000000000001</c:v>
                </c:pt>
                <c:pt idx="4">
                  <c:v>1.1000000000000001</c:v>
                </c:pt>
                <c:pt idx="5">
                  <c:v>1.3</c:v>
                </c:pt>
                <c:pt idx="6">
                  <c:v>1.2</c:v>
                </c:pt>
                <c:pt idx="7">
                  <c:v>2.6</c:v>
                </c:pt>
                <c:pt idx="8">
                  <c:v>1.1000000000000001</c:v>
                </c:pt>
                <c:pt idx="9">
                  <c:v>1.4</c:v>
                </c:pt>
                <c:pt idx="10">
                  <c:v>0.45</c:v>
                </c:pt>
                <c:pt idx="11">
                  <c:v>0.41</c:v>
                </c:pt>
                <c:pt idx="12">
                  <c:v>0.56000000000000005</c:v>
                </c:pt>
              </c:numCache>
            </c:numRef>
          </c:xVal>
          <c:yVal>
            <c:numRef>
              <c:f>'Silverton A72'!$J$39:$J$51</c:f>
              <c:numCache>
                <c:formatCode>#,##0.0000</c:formatCode>
                <c:ptCount val="13"/>
                <c:pt idx="0">
                  <c:v>2.1000000000000003E-3</c:v>
                </c:pt>
                <c:pt idx="2">
                  <c:v>1.6000000000000001E-3</c:v>
                </c:pt>
                <c:pt idx="3">
                  <c:v>1.1000000000000001E-3</c:v>
                </c:pt>
                <c:pt idx="4">
                  <c:v>1.4E-3</c:v>
                </c:pt>
                <c:pt idx="5">
                  <c:v>1.1000000000000001E-3</c:v>
                </c:pt>
                <c:pt idx="6">
                  <c:v>1E-3</c:v>
                </c:pt>
                <c:pt idx="7">
                  <c:v>1.1000000000000001E-3</c:v>
                </c:pt>
                <c:pt idx="8">
                  <c:v>1E-3</c:v>
                </c:pt>
                <c:pt idx="9">
                  <c:v>9.6999999999999994E-4</c:v>
                </c:pt>
                <c:pt idx="10">
                  <c:v>8.3000000000000001E-4</c:v>
                </c:pt>
                <c:pt idx="11">
                  <c:v>7.2999999999999996E-4</c:v>
                </c:pt>
                <c:pt idx="12">
                  <c:v>7.5000000000000002E-4</c:v>
                </c:pt>
              </c:numCache>
            </c:numRef>
          </c:yVal>
          <c:smooth val="0"/>
          <c:extLst>
            <c:ext xmlns:c16="http://schemas.microsoft.com/office/drawing/2014/chart" uri="{C3380CC4-5D6E-409C-BE32-E72D297353CC}">
              <c16:uniqueId val="{00000002-E7C6-4F2C-979B-E3E299189916}"/>
            </c:ext>
          </c:extLst>
        </c:ser>
        <c:dLbls>
          <c:showLegendKey val="0"/>
          <c:showVal val="0"/>
          <c:showCatName val="0"/>
          <c:showSerName val="0"/>
          <c:showPercent val="0"/>
          <c:showBubbleSize val="0"/>
        </c:dLbls>
        <c:axId val="793950264"/>
        <c:axId val="793950656"/>
      </c:scatterChart>
      <c:valAx>
        <c:axId val="793950264"/>
        <c:scaling>
          <c:logBase val="10"/>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r>
                  <a:rPr lang="en-US" sz="1300"/>
                  <a:t>Aluminum Concentration (mg/L)</a:t>
                </a:r>
              </a:p>
            </c:rich>
          </c:tx>
          <c:overlay val="0"/>
          <c:spPr>
            <a:noFill/>
            <a:ln>
              <a:noFill/>
            </a:ln>
            <a:effectLst/>
          </c:spPr>
          <c:txPr>
            <a:bodyPr rot="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endParaRPr lang="en-US"/>
            </a:p>
          </c:txPr>
        </c:title>
        <c:numFmt formatCode="#,##0.00" sourceLinked="0"/>
        <c:majorTickMark val="out"/>
        <c:minorTickMark val="out"/>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793950656"/>
        <c:crossesAt val="1.0000000000000004E-5"/>
        <c:crossBetween val="midCat"/>
      </c:valAx>
      <c:valAx>
        <c:axId val="793950656"/>
        <c:scaling>
          <c:logBase val="10"/>
          <c:orientation val="minMax"/>
          <c:max val="0.1"/>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r>
                  <a:rPr lang="en-US" sz="1300"/>
                  <a:t>Cadmium</a:t>
                </a:r>
                <a:r>
                  <a:rPr lang="en-US" sz="1300" baseline="0"/>
                  <a:t> </a:t>
                </a:r>
                <a:r>
                  <a:rPr lang="en-US" sz="1300"/>
                  <a:t>Concentation (mg/L)</a:t>
                </a:r>
              </a:p>
            </c:rich>
          </c:tx>
          <c:layout>
            <c:manualLayout>
              <c:xMode val="edge"/>
              <c:yMode val="edge"/>
              <c:x val="3.5772357723577237E-2"/>
              <c:y val="0.23930816224888615"/>
            </c:manualLayout>
          </c:layout>
          <c:overlay val="0"/>
          <c:spPr>
            <a:noFill/>
            <a:ln>
              <a:noFill/>
            </a:ln>
            <a:effectLst/>
          </c:spPr>
          <c:txPr>
            <a:bodyPr rot="-540000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endParaRPr lang="en-US"/>
            </a:p>
          </c:txPr>
        </c:title>
        <c:numFmt formatCode="#,##0.00000" sourceLinked="0"/>
        <c:majorTickMark val="out"/>
        <c:minorTickMark val="out"/>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793950264"/>
        <c:crossesAt val="1.0000000000000002E-2"/>
        <c:crossBetween val="midCat"/>
      </c:valAx>
      <c:spPr>
        <a:noFill/>
        <a:ln>
          <a:solidFill>
            <a:schemeClr val="tx1">
              <a:lumMod val="50000"/>
              <a:lumOff val="50000"/>
            </a:schemeClr>
          </a:solidFill>
        </a:ln>
        <a:effectLst/>
      </c:spPr>
    </c:plotArea>
    <c:legend>
      <c:legendPos val="t"/>
      <c:layout>
        <c:manualLayout>
          <c:xMode val="edge"/>
          <c:yMode val="edge"/>
          <c:x val="0.2085164842199603"/>
          <c:y val="0.11522963477813453"/>
          <c:w val="0.68052800716983552"/>
          <c:h val="7.0368221490121646E-2"/>
        </c:manualLayout>
      </c:layout>
      <c:overlay val="0"/>
      <c:spPr>
        <a:noFill/>
        <a:ln>
          <a:noFill/>
        </a:ln>
        <a:effectLst/>
      </c:spPr>
      <c:txPr>
        <a:bodyPr rot="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200" b="1">
          <a:solidFill>
            <a:sysClr val="windowText" lastClr="000000"/>
          </a:solidFill>
        </a:defRPr>
      </a:pPr>
      <a:endParaRPr lang="en-US"/>
    </a:p>
  </c:txPr>
  <c:printSettings>
    <c:headerFooter/>
    <c:pageMargins b="0.75" l="0.7" r="0.7" t="0.75" header="0.3" footer="0.3"/>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'SJ 4-Corners'!$A$1</c:f>
          <c:strCache>
            <c:ptCount val="1"/>
            <c:pt idx="0">
              <c:v>San Juan at Four Corners  RK 296</c:v>
            </c:pt>
          </c:strCache>
        </c:strRef>
      </c:tx>
      <c:overlay val="0"/>
      <c:spPr>
        <a:noFill/>
        <a:ln>
          <a:noFill/>
        </a:ln>
        <a:effectLst/>
      </c:spPr>
      <c:txPr>
        <a:bodyPr rot="0" spcFirstLastPara="1" vertOverflow="ellipsis" vert="horz" wrap="square" anchor="ctr" anchorCtr="1"/>
        <a:lstStyle/>
        <a:p>
          <a:pPr>
            <a:defRPr sz="13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5749781277340333"/>
          <c:y val="0.20817184310294545"/>
          <c:w val="0.68869775893397955"/>
          <c:h val="0.63473924455095287"/>
        </c:manualLayout>
      </c:layout>
      <c:areaChart>
        <c:grouping val="stacked"/>
        <c:varyColors val="0"/>
        <c:ser>
          <c:idx val="0"/>
          <c:order val="0"/>
          <c:tx>
            <c:strRef>
              <c:f>'SJ 4-Corners'!$G$3</c:f>
              <c:strCache>
                <c:ptCount val="1"/>
                <c:pt idx="0">
                  <c:v>Arsenic</c:v>
                </c:pt>
              </c:strCache>
            </c:strRef>
          </c:tx>
          <c:spPr>
            <a:solidFill>
              <a:schemeClr val="tx2">
                <a:lumMod val="20000"/>
                <a:lumOff val="80000"/>
              </a:schemeClr>
            </a:solidFill>
            <a:ln>
              <a:solidFill>
                <a:schemeClr val="accent5">
                  <a:lumMod val="75000"/>
                </a:schemeClr>
              </a:solidFill>
            </a:ln>
            <a:effectLst/>
          </c:spPr>
          <c:cat>
            <c:numRef>
              <c:f>'SJ 4-Corners'!$D$59:$D$72</c:f>
              <c:numCache>
                <c:formatCode>m/d/yy\ h:mm;@</c:formatCode>
                <c:ptCount val="14"/>
                <c:pt idx="0">
                  <c:v>42464.513888888891</c:v>
                </c:pt>
                <c:pt idx="1">
                  <c:v>42472.583333333336</c:v>
                </c:pt>
                <c:pt idx="2">
                  <c:v>42479.517361111109</c:v>
                </c:pt>
                <c:pt idx="3">
                  <c:v>42486.489583333336</c:v>
                </c:pt>
                <c:pt idx="4">
                  <c:v>42492.583333333336</c:v>
                </c:pt>
                <c:pt idx="5">
                  <c:v>42499.520833333336</c:v>
                </c:pt>
                <c:pt idx="6">
                  <c:v>42505.510416666664</c:v>
                </c:pt>
                <c:pt idx="7">
                  <c:v>42511.645833333336</c:v>
                </c:pt>
                <c:pt idx="8">
                  <c:v>42521.677083333336</c:v>
                </c:pt>
                <c:pt idx="9">
                  <c:v>42526.4375</c:v>
                </c:pt>
                <c:pt idx="10">
                  <c:v>42529.392361111109</c:v>
                </c:pt>
                <c:pt idx="11">
                  <c:v>42534.520833333336</c:v>
                </c:pt>
                <c:pt idx="12">
                  <c:v>42539.645833333336</c:v>
                </c:pt>
                <c:pt idx="13">
                  <c:v>42546.614583333336</c:v>
                </c:pt>
              </c:numCache>
            </c:numRef>
          </c:cat>
          <c:val>
            <c:numRef>
              <c:f>'SJ 4-Corners'!$G$59:$G$72</c:f>
              <c:numCache>
                <c:formatCode>#,##0.0000</c:formatCode>
                <c:ptCount val="14"/>
                <c:pt idx="0">
                  <c:v>7.783E-3</c:v>
                </c:pt>
                <c:pt idx="1">
                  <c:v>1.4519999999999999E-3</c:v>
                </c:pt>
                <c:pt idx="2">
                  <c:v>1.176E-3</c:v>
                </c:pt>
                <c:pt idx="3">
                  <c:v>1.8810000000000001E-3</c:v>
                </c:pt>
                <c:pt idx="4">
                  <c:v>2.4230000000000002E-3</c:v>
                </c:pt>
                <c:pt idx="5">
                  <c:v>2.3909999999999999E-3</c:v>
                </c:pt>
                <c:pt idx="6">
                  <c:v>4.4759999999999999E-3</c:v>
                </c:pt>
                <c:pt idx="7">
                  <c:v>5.6130000000000008E-3</c:v>
                </c:pt>
                <c:pt idx="8">
                  <c:v>1.9989999999999999E-3</c:v>
                </c:pt>
                <c:pt idx="9">
                  <c:v>2.6099999999999999E-3</c:v>
                </c:pt>
                <c:pt idx="10">
                  <c:v>4.2000000000000006E-3</c:v>
                </c:pt>
                <c:pt idx="11">
                  <c:v>1.722E-3</c:v>
                </c:pt>
                <c:pt idx="12">
                  <c:v>1.4E-3</c:v>
                </c:pt>
                <c:pt idx="13">
                  <c:v>1.4010000000000001E-3</c:v>
                </c:pt>
              </c:numCache>
            </c:numRef>
          </c:val>
          <c:extLst>
            <c:ext xmlns:c16="http://schemas.microsoft.com/office/drawing/2014/chart" uri="{C3380CC4-5D6E-409C-BE32-E72D297353CC}">
              <c16:uniqueId val="{00000000-6BEA-4882-9D54-9E19805E5C58}"/>
            </c:ext>
          </c:extLst>
        </c:ser>
        <c:dLbls>
          <c:showLegendKey val="0"/>
          <c:showVal val="0"/>
          <c:showCatName val="0"/>
          <c:showSerName val="0"/>
          <c:showPercent val="0"/>
          <c:showBubbleSize val="0"/>
        </c:dLbls>
        <c:axId val="793955360"/>
        <c:axId val="793955752"/>
      </c:areaChart>
      <c:lineChart>
        <c:grouping val="stacked"/>
        <c:varyColors val="0"/>
        <c:ser>
          <c:idx val="1"/>
          <c:order val="1"/>
          <c:tx>
            <c:strRef>
              <c:f>'SJ 4-Corners'!$AC$3</c:f>
              <c:strCache>
                <c:ptCount val="1"/>
                <c:pt idx="0">
                  <c:v>Ratio Pb:Al</c:v>
                </c:pt>
              </c:strCache>
            </c:strRef>
          </c:tx>
          <c:spPr>
            <a:ln w="15875" cap="rnd">
              <a:solidFill>
                <a:schemeClr val="tx2">
                  <a:lumMod val="75000"/>
                </a:schemeClr>
              </a:solidFill>
              <a:prstDash val="sysDash"/>
              <a:round/>
            </a:ln>
            <a:effectLst/>
          </c:spPr>
          <c:marker>
            <c:symbol val="square"/>
            <c:size val="5"/>
            <c:spPr>
              <a:solidFill>
                <a:schemeClr val="accent1">
                  <a:lumMod val="50000"/>
                </a:schemeClr>
              </a:solidFill>
              <a:ln w="9525">
                <a:solidFill>
                  <a:schemeClr val="accent2"/>
                </a:solidFill>
              </a:ln>
              <a:effectLst/>
            </c:spPr>
          </c:marker>
          <c:cat>
            <c:numRef>
              <c:f>'SJ 4-Corners'!$D$59:$D$72</c:f>
              <c:numCache>
                <c:formatCode>m/d/yy\ h:mm;@</c:formatCode>
                <c:ptCount val="14"/>
                <c:pt idx="0">
                  <c:v>42464.513888888891</c:v>
                </c:pt>
                <c:pt idx="1">
                  <c:v>42472.583333333336</c:v>
                </c:pt>
                <c:pt idx="2">
                  <c:v>42479.517361111109</c:v>
                </c:pt>
                <c:pt idx="3">
                  <c:v>42486.489583333336</c:v>
                </c:pt>
                <c:pt idx="4">
                  <c:v>42492.583333333336</c:v>
                </c:pt>
                <c:pt idx="5">
                  <c:v>42499.520833333336</c:v>
                </c:pt>
                <c:pt idx="6">
                  <c:v>42505.510416666664</c:v>
                </c:pt>
                <c:pt idx="7">
                  <c:v>42511.645833333336</c:v>
                </c:pt>
                <c:pt idx="8">
                  <c:v>42521.677083333336</c:v>
                </c:pt>
                <c:pt idx="9">
                  <c:v>42526.4375</c:v>
                </c:pt>
                <c:pt idx="10">
                  <c:v>42529.392361111109</c:v>
                </c:pt>
                <c:pt idx="11">
                  <c:v>42534.520833333336</c:v>
                </c:pt>
                <c:pt idx="12">
                  <c:v>42539.645833333336</c:v>
                </c:pt>
                <c:pt idx="13">
                  <c:v>42546.614583333336</c:v>
                </c:pt>
              </c:numCache>
            </c:numRef>
          </c:cat>
          <c:val>
            <c:numRef>
              <c:f>'SJ 4-Corners'!$AD$59:$AD$72</c:f>
              <c:numCache>
                <c:formatCode>0.00000</c:formatCode>
                <c:ptCount val="14"/>
                <c:pt idx="0">
                  <c:v>5.5284841596817732E-3</c:v>
                </c:pt>
                <c:pt idx="1">
                  <c:v>2.1529291401628041E-3</c:v>
                </c:pt>
                <c:pt idx="2">
                  <c:v>5.7449926722032238E-4</c:v>
                </c:pt>
                <c:pt idx="3">
                  <c:v>5.9087767795438834E-4</c:v>
                </c:pt>
                <c:pt idx="4">
                  <c:v>3.9226161567103778E-4</c:v>
                </c:pt>
                <c:pt idx="5">
                  <c:v>1.7469131292467304E-3</c:v>
                </c:pt>
                <c:pt idx="6">
                  <c:v>3.2364425162689802E-4</c:v>
                </c:pt>
                <c:pt idx="7">
                  <c:v>2.4702931080010566E-4</c:v>
                </c:pt>
                <c:pt idx="8">
                  <c:v>6.1367962178424508E-4</c:v>
                </c:pt>
                <c:pt idx="9">
                  <c:v>6.3157894736842095E-4</c:v>
                </c:pt>
                <c:pt idx="10">
                  <c:v>4.9411764705882359E-4</c:v>
                </c:pt>
                <c:pt idx="11">
                  <c:v>6.6785603475023262E-4</c:v>
                </c:pt>
                <c:pt idx="12">
                  <c:v>6.2186292364411675E-4</c:v>
                </c:pt>
                <c:pt idx="13">
                  <c:v>8.4637225880505049E-4</c:v>
                </c:pt>
              </c:numCache>
            </c:numRef>
          </c:val>
          <c:smooth val="0"/>
          <c:extLst>
            <c:ext xmlns:c16="http://schemas.microsoft.com/office/drawing/2014/chart" uri="{C3380CC4-5D6E-409C-BE32-E72D297353CC}">
              <c16:uniqueId val="{00000001-6BEA-4882-9D54-9E19805E5C58}"/>
            </c:ext>
          </c:extLst>
        </c:ser>
        <c:dLbls>
          <c:showLegendKey val="0"/>
          <c:showVal val="0"/>
          <c:showCatName val="0"/>
          <c:showSerName val="0"/>
          <c:showPercent val="0"/>
          <c:showBubbleSize val="0"/>
        </c:dLbls>
        <c:marker val="1"/>
        <c:smooth val="0"/>
        <c:axId val="793956536"/>
        <c:axId val="793956144"/>
      </c:lineChart>
      <c:dateAx>
        <c:axId val="793955360"/>
        <c:scaling>
          <c:orientation val="minMax"/>
        </c:scaling>
        <c:delete val="0"/>
        <c:axPos val="b"/>
        <c:majorGridlines>
          <c:spPr>
            <a:ln w="9525" cap="flat" cmpd="sng" algn="ctr">
              <a:noFill/>
              <a:round/>
            </a:ln>
            <a:effectLst/>
          </c:spPr>
        </c:majorGridlines>
        <c:numFmt formatCode="m/d;@"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793955752"/>
        <c:crosses val="autoZero"/>
        <c:auto val="1"/>
        <c:lblOffset val="100"/>
        <c:baseTimeUnit val="days"/>
        <c:majorUnit val="14"/>
        <c:minorUnit val="7"/>
      </c:dateAx>
      <c:valAx>
        <c:axId val="79395575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r>
                  <a:rPr lang="en-US" sz="1050">
                    <a:solidFill>
                      <a:sysClr val="windowText" lastClr="000000"/>
                    </a:solidFill>
                  </a:rPr>
                  <a:t>Total Arsenic Concentration (mg/L)</a:t>
                </a:r>
              </a:p>
            </c:rich>
          </c:tx>
          <c:layout>
            <c:manualLayout>
              <c:xMode val="edge"/>
              <c:yMode val="edge"/>
              <c:x val="1.9658186957399557E-2"/>
              <c:y val="0.19751567512394283"/>
            </c:manualLayout>
          </c:layout>
          <c:overlay val="0"/>
          <c:spPr>
            <a:noFill/>
            <a:ln>
              <a:noFill/>
            </a:ln>
            <a:effectLst/>
          </c:spPr>
          <c:txPr>
            <a:bodyPr rot="-54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endParaRPr lang="en-US"/>
            </a:p>
          </c:txPr>
        </c:title>
        <c:numFmt formatCode="#,##0.000"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793955360"/>
        <c:crosses val="autoZero"/>
        <c:crossBetween val="between"/>
        <c:minorUnit val="5.0000000000000012E-4"/>
      </c:valAx>
      <c:valAx>
        <c:axId val="793956144"/>
        <c:scaling>
          <c:orientation val="minMax"/>
        </c:scaling>
        <c:delete val="0"/>
        <c:axPos val="r"/>
        <c:title>
          <c:tx>
            <c:rich>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sz="1100"/>
                  <a:t>Ratio As:Al</a:t>
                </a:r>
              </a:p>
            </c:rich>
          </c:tx>
          <c:overlay val="0"/>
          <c:spPr>
            <a:noFill/>
            <a:ln>
              <a:noFill/>
            </a:ln>
            <a:effectLst/>
          </c:spPr>
          <c:txPr>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title>
        <c:numFmt formatCode="0.000" sourceLinked="0"/>
        <c:majorTickMark val="out"/>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793956536"/>
        <c:crosses val="max"/>
        <c:crossBetween val="between"/>
      </c:valAx>
      <c:dateAx>
        <c:axId val="793956536"/>
        <c:scaling>
          <c:orientation val="minMax"/>
        </c:scaling>
        <c:delete val="1"/>
        <c:axPos val="b"/>
        <c:numFmt formatCode="m/d/yy\ h:mm;@" sourceLinked="1"/>
        <c:majorTickMark val="out"/>
        <c:minorTickMark val="none"/>
        <c:tickLblPos val="nextTo"/>
        <c:crossAx val="793956144"/>
        <c:crosses val="autoZero"/>
        <c:auto val="1"/>
        <c:lblOffset val="100"/>
        <c:baseTimeUnit val="days"/>
      </c:dateAx>
      <c:spPr>
        <a:noFill/>
        <a:ln>
          <a:noFill/>
        </a:ln>
        <a:effectLst/>
      </c:spPr>
    </c:plotArea>
    <c:legend>
      <c:legendPos val="t"/>
      <c:layout>
        <c:manualLayout>
          <c:xMode val="edge"/>
          <c:yMode val="edge"/>
          <c:x val="0.28376620664352442"/>
          <c:y val="0.10689814814814814"/>
          <c:w val="0.42011277622555243"/>
          <c:h val="6.9876265466816662E-2"/>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b="1">
          <a:solidFill>
            <a:sysClr val="windowText" lastClr="000000"/>
          </a:solidFill>
        </a:defRPr>
      </a:pPr>
      <a:endParaRPr lang="en-US"/>
    </a:p>
  </c:txPr>
  <c:printSettings>
    <c:headerFooter/>
    <c:pageMargins b="0.75" l="0.7" r="0.7" t="0.75" header="0.3" footer="0.3"/>
    <c:pageSetup/>
  </c:printSettings>
  <c:userShapes r:id="rId3"/>
</c:chartSpace>
</file>

<file path=xl/charts/chart5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'SJ 4-Corners'!$A$1</c:f>
          <c:strCache>
            <c:ptCount val="1"/>
            <c:pt idx="0">
              <c:v>San Juan at Four Corners  RK 296</c:v>
            </c:pt>
          </c:strCache>
        </c:strRef>
      </c:tx>
      <c:overlay val="0"/>
      <c:spPr>
        <a:noFill/>
        <a:ln>
          <a:noFill/>
        </a:ln>
        <a:effectLst/>
      </c:spPr>
      <c:txPr>
        <a:bodyPr rot="0" spcFirstLastPara="1" vertOverflow="ellipsis" vert="horz" wrap="square" anchor="ctr" anchorCtr="1"/>
        <a:lstStyle/>
        <a:p>
          <a:pPr>
            <a:defRPr sz="13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5749781277340333"/>
          <c:y val="0.20817184310294545"/>
          <c:w val="0.68869775893397955"/>
          <c:h val="0.63473924455095287"/>
        </c:manualLayout>
      </c:layout>
      <c:areaChart>
        <c:grouping val="stacked"/>
        <c:varyColors val="0"/>
        <c:ser>
          <c:idx val="0"/>
          <c:order val="0"/>
          <c:tx>
            <c:strRef>
              <c:f>'SJ 4-Corners'!$N$3</c:f>
              <c:strCache>
                <c:ptCount val="1"/>
                <c:pt idx="0">
                  <c:v>Copper</c:v>
                </c:pt>
              </c:strCache>
            </c:strRef>
          </c:tx>
          <c:spPr>
            <a:solidFill>
              <a:schemeClr val="tx2">
                <a:lumMod val="20000"/>
                <a:lumOff val="80000"/>
              </a:schemeClr>
            </a:solidFill>
            <a:ln>
              <a:solidFill>
                <a:schemeClr val="accent5">
                  <a:lumMod val="75000"/>
                </a:schemeClr>
              </a:solidFill>
            </a:ln>
            <a:effectLst/>
          </c:spPr>
          <c:cat>
            <c:numRef>
              <c:f>'SJ 4-Corners'!$D$59:$D$72</c:f>
              <c:numCache>
                <c:formatCode>m/d/yy\ h:mm;@</c:formatCode>
                <c:ptCount val="14"/>
                <c:pt idx="0">
                  <c:v>42464.513888888891</c:v>
                </c:pt>
                <c:pt idx="1">
                  <c:v>42472.583333333336</c:v>
                </c:pt>
                <c:pt idx="2">
                  <c:v>42479.517361111109</c:v>
                </c:pt>
                <c:pt idx="3">
                  <c:v>42486.489583333336</c:v>
                </c:pt>
                <c:pt idx="4">
                  <c:v>42492.583333333336</c:v>
                </c:pt>
                <c:pt idx="5">
                  <c:v>42499.520833333336</c:v>
                </c:pt>
                <c:pt idx="6">
                  <c:v>42505.510416666664</c:v>
                </c:pt>
                <c:pt idx="7">
                  <c:v>42511.645833333336</c:v>
                </c:pt>
                <c:pt idx="8">
                  <c:v>42521.677083333336</c:v>
                </c:pt>
                <c:pt idx="9">
                  <c:v>42526.4375</c:v>
                </c:pt>
                <c:pt idx="10">
                  <c:v>42529.392361111109</c:v>
                </c:pt>
                <c:pt idx="11">
                  <c:v>42534.520833333336</c:v>
                </c:pt>
                <c:pt idx="12">
                  <c:v>42539.645833333336</c:v>
                </c:pt>
                <c:pt idx="13">
                  <c:v>42546.614583333336</c:v>
                </c:pt>
              </c:numCache>
            </c:numRef>
          </c:cat>
          <c:val>
            <c:numRef>
              <c:f>'SJ 4-Corners'!$N$59:$N$72</c:f>
              <c:numCache>
                <c:formatCode>#,##0.0000</c:formatCode>
                <c:ptCount val="14"/>
                <c:pt idx="0">
                  <c:v>3.6810000000000002E-3</c:v>
                </c:pt>
                <c:pt idx="1">
                  <c:v>1.0532E-2</c:v>
                </c:pt>
                <c:pt idx="2">
                  <c:v>9.692000000000001E-3</c:v>
                </c:pt>
                <c:pt idx="3">
                  <c:v>9.7789999999999995E-3</c:v>
                </c:pt>
                <c:pt idx="4">
                  <c:v>9.8750000000000001E-3</c:v>
                </c:pt>
                <c:pt idx="5">
                  <c:v>2.2478000000000001E-2</c:v>
                </c:pt>
                <c:pt idx="6">
                  <c:v>1.9918999999999999E-2</c:v>
                </c:pt>
                <c:pt idx="7">
                  <c:v>3.993E-2</c:v>
                </c:pt>
                <c:pt idx="8">
                  <c:v>8.1340000000000006E-3</c:v>
                </c:pt>
                <c:pt idx="9">
                  <c:v>1.4529E-2</c:v>
                </c:pt>
                <c:pt idx="10">
                  <c:v>1.9E-2</c:v>
                </c:pt>
                <c:pt idx="11">
                  <c:v>8.3049999999999999E-3</c:v>
                </c:pt>
                <c:pt idx="12">
                  <c:v>4.9100000000000003E-3</c:v>
                </c:pt>
                <c:pt idx="13">
                  <c:v>4.2830000000000003E-3</c:v>
                </c:pt>
              </c:numCache>
            </c:numRef>
          </c:val>
          <c:extLst>
            <c:ext xmlns:c16="http://schemas.microsoft.com/office/drawing/2014/chart" uri="{C3380CC4-5D6E-409C-BE32-E72D297353CC}">
              <c16:uniqueId val="{00000000-08A3-41DD-83E0-ADB822072071}"/>
            </c:ext>
          </c:extLst>
        </c:ser>
        <c:dLbls>
          <c:showLegendKey val="0"/>
          <c:showVal val="0"/>
          <c:showCatName val="0"/>
          <c:showSerName val="0"/>
          <c:showPercent val="0"/>
          <c:showBubbleSize val="0"/>
        </c:dLbls>
        <c:axId val="793957320"/>
        <c:axId val="533213776"/>
      </c:areaChart>
      <c:lineChart>
        <c:grouping val="stacked"/>
        <c:varyColors val="0"/>
        <c:ser>
          <c:idx val="1"/>
          <c:order val="1"/>
          <c:tx>
            <c:strRef>
              <c:f>'SJ 4-Corners'!$AE$3</c:f>
              <c:strCache>
                <c:ptCount val="1"/>
                <c:pt idx="0">
                  <c:v>Ratio Cu:Al</c:v>
                </c:pt>
              </c:strCache>
            </c:strRef>
          </c:tx>
          <c:spPr>
            <a:ln w="15875" cap="rnd">
              <a:solidFill>
                <a:schemeClr val="tx2">
                  <a:lumMod val="75000"/>
                </a:schemeClr>
              </a:solidFill>
              <a:prstDash val="sysDash"/>
              <a:round/>
            </a:ln>
            <a:effectLst/>
          </c:spPr>
          <c:marker>
            <c:symbol val="square"/>
            <c:size val="5"/>
            <c:spPr>
              <a:solidFill>
                <a:schemeClr val="accent1">
                  <a:lumMod val="50000"/>
                </a:schemeClr>
              </a:solidFill>
              <a:ln w="9525">
                <a:solidFill>
                  <a:schemeClr val="accent2"/>
                </a:solidFill>
              </a:ln>
              <a:effectLst/>
            </c:spPr>
          </c:marker>
          <c:cat>
            <c:numRef>
              <c:f>'SJ 4-Corners'!$D$59:$D$72</c:f>
              <c:numCache>
                <c:formatCode>m/d/yy\ h:mm;@</c:formatCode>
                <c:ptCount val="14"/>
                <c:pt idx="0">
                  <c:v>42464.513888888891</c:v>
                </c:pt>
                <c:pt idx="1">
                  <c:v>42472.583333333336</c:v>
                </c:pt>
                <c:pt idx="2">
                  <c:v>42479.517361111109</c:v>
                </c:pt>
                <c:pt idx="3">
                  <c:v>42486.489583333336</c:v>
                </c:pt>
                <c:pt idx="4">
                  <c:v>42492.583333333336</c:v>
                </c:pt>
                <c:pt idx="5">
                  <c:v>42499.520833333336</c:v>
                </c:pt>
                <c:pt idx="6">
                  <c:v>42505.510416666664</c:v>
                </c:pt>
                <c:pt idx="7">
                  <c:v>42511.645833333336</c:v>
                </c:pt>
                <c:pt idx="8">
                  <c:v>42521.677083333336</c:v>
                </c:pt>
                <c:pt idx="9">
                  <c:v>42526.4375</c:v>
                </c:pt>
                <c:pt idx="10">
                  <c:v>42529.392361111109</c:v>
                </c:pt>
                <c:pt idx="11">
                  <c:v>42534.520833333336</c:v>
                </c:pt>
                <c:pt idx="12">
                  <c:v>42539.645833333336</c:v>
                </c:pt>
                <c:pt idx="13">
                  <c:v>42546.614583333336</c:v>
                </c:pt>
              </c:numCache>
            </c:numRef>
          </c:cat>
          <c:val>
            <c:numRef>
              <c:f>'SJ 4-Corners'!$AE$59:$AE$72</c:f>
              <c:numCache>
                <c:formatCode>0.00000</c:formatCode>
                <c:ptCount val="14"/>
                <c:pt idx="0">
                  <c:v>2.614717999715869E-3</c:v>
                </c:pt>
                <c:pt idx="1">
                  <c:v>1.5616149934018357E-2</c:v>
                </c:pt>
                <c:pt idx="2">
                  <c:v>4.7347337567171469E-3</c:v>
                </c:pt>
                <c:pt idx="3">
                  <c:v>3.0718728403593639E-3</c:v>
                </c:pt>
                <c:pt idx="4">
                  <c:v>1.5986724947385463E-3</c:v>
                </c:pt>
                <c:pt idx="5">
                  <c:v>1.6422883027690509E-2</c:v>
                </c:pt>
                <c:pt idx="6">
                  <c:v>1.4402747650036152E-3</c:v>
                </c:pt>
                <c:pt idx="7">
                  <c:v>1.7573277000264061E-3</c:v>
                </c:pt>
                <c:pt idx="8">
                  <c:v>2.497083563578314E-3</c:v>
                </c:pt>
                <c:pt idx="9">
                  <c:v>3.5157894736842104E-3</c:v>
                </c:pt>
                <c:pt idx="10">
                  <c:v>2.2352941176470588E-3</c:v>
                </c:pt>
                <c:pt idx="11">
                  <c:v>3.2209897610921499E-3</c:v>
                </c:pt>
                <c:pt idx="12">
                  <c:v>2.180962110780438E-3</c:v>
                </c:pt>
                <c:pt idx="13">
                  <c:v>2.5874463843412071E-3</c:v>
                </c:pt>
              </c:numCache>
            </c:numRef>
          </c:val>
          <c:smooth val="0"/>
          <c:extLst>
            <c:ext xmlns:c16="http://schemas.microsoft.com/office/drawing/2014/chart" uri="{C3380CC4-5D6E-409C-BE32-E72D297353CC}">
              <c16:uniqueId val="{00000001-08A3-41DD-83E0-ADB822072071}"/>
            </c:ext>
          </c:extLst>
        </c:ser>
        <c:dLbls>
          <c:showLegendKey val="0"/>
          <c:showVal val="0"/>
          <c:showCatName val="0"/>
          <c:showSerName val="0"/>
          <c:showPercent val="0"/>
          <c:showBubbleSize val="0"/>
        </c:dLbls>
        <c:marker val="1"/>
        <c:smooth val="0"/>
        <c:axId val="533214560"/>
        <c:axId val="533214168"/>
      </c:lineChart>
      <c:dateAx>
        <c:axId val="793957320"/>
        <c:scaling>
          <c:orientation val="minMax"/>
        </c:scaling>
        <c:delete val="0"/>
        <c:axPos val="b"/>
        <c:majorGridlines>
          <c:spPr>
            <a:ln w="9525" cap="flat" cmpd="sng" algn="ctr">
              <a:noFill/>
              <a:round/>
            </a:ln>
            <a:effectLst/>
          </c:spPr>
        </c:majorGridlines>
        <c:numFmt formatCode="m/d;@"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533213776"/>
        <c:crosses val="autoZero"/>
        <c:auto val="1"/>
        <c:lblOffset val="100"/>
        <c:baseTimeUnit val="days"/>
        <c:majorUnit val="14"/>
        <c:minorUnit val="7"/>
      </c:dateAx>
      <c:valAx>
        <c:axId val="53321377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r>
                  <a:rPr lang="en-US" sz="1050">
                    <a:solidFill>
                      <a:sysClr val="windowText" lastClr="000000"/>
                    </a:solidFill>
                  </a:rPr>
                  <a:t>Total Copper Concentration (mg/L)</a:t>
                </a:r>
              </a:p>
            </c:rich>
          </c:tx>
          <c:layout>
            <c:manualLayout>
              <c:xMode val="edge"/>
              <c:yMode val="edge"/>
              <c:x val="1.9658186957399557E-2"/>
              <c:y val="0.19751567512394283"/>
            </c:manualLayout>
          </c:layout>
          <c:overlay val="0"/>
          <c:spPr>
            <a:noFill/>
            <a:ln>
              <a:noFill/>
            </a:ln>
            <a:effectLst/>
          </c:spPr>
          <c:txPr>
            <a:bodyPr rot="-54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endParaRPr lang="en-US"/>
            </a:p>
          </c:txPr>
        </c:title>
        <c:numFmt formatCode="#,##0.000"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793957320"/>
        <c:crosses val="autoZero"/>
        <c:crossBetween val="between"/>
        <c:minorUnit val="5.0000000000000012E-4"/>
      </c:valAx>
      <c:valAx>
        <c:axId val="533214168"/>
        <c:scaling>
          <c:orientation val="minMax"/>
        </c:scaling>
        <c:delete val="0"/>
        <c:axPos val="r"/>
        <c:title>
          <c:tx>
            <c:rich>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sz="1100"/>
                  <a:t>Ratio Cu:Al</a:t>
                </a:r>
              </a:p>
            </c:rich>
          </c:tx>
          <c:overlay val="0"/>
          <c:spPr>
            <a:noFill/>
            <a:ln>
              <a:noFill/>
            </a:ln>
            <a:effectLst/>
          </c:spPr>
          <c:txPr>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title>
        <c:numFmt formatCode="0.000" sourceLinked="0"/>
        <c:majorTickMark val="out"/>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533214560"/>
        <c:crosses val="max"/>
        <c:crossBetween val="between"/>
      </c:valAx>
      <c:dateAx>
        <c:axId val="533214560"/>
        <c:scaling>
          <c:orientation val="minMax"/>
        </c:scaling>
        <c:delete val="1"/>
        <c:axPos val="b"/>
        <c:numFmt formatCode="m/d/yy\ h:mm;@" sourceLinked="1"/>
        <c:majorTickMark val="out"/>
        <c:minorTickMark val="none"/>
        <c:tickLblPos val="nextTo"/>
        <c:crossAx val="533214168"/>
        <c:crosses val="autoZero"/>
        <c:auto val="1"/>
        <c:lblOffset val="100"/>
        <c:baseTimeUnit val="days"/>
      </c:dateAx>
      <c:spPr>
        <a:noFill/>
        <a:ln>
          <a:noFill/>
        </a:ln>
        <a:effectLst/>
      </c:spPr>
    </c:plotArea>
    <c:legend>
      <c:legendPos val="t"/>
      <c:layout>
        <c:manualLayout>
          <c:xMode val="edge"/>
          <c:yMode val="edge"/>
          <c:x val="0.28376620664352442"/>
          <c:y val="0.10689814814814814"/>
          <c:w val="0.42011277622555243"/>
          <c:h val="6.9876265466816662E-2"/>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b="1">
          <a:solidFill>
            <a:sysClr val="windowText" lastClr="000000"/>
          </a:solidFill>
        </a:defRPr>
      </a:pPr>
      <a:endParaRPr lang="en-US"/>
    </a:p>
  </c:txPr>
  <c:printSettings>
    <c:headerFooter/>
    <c:pageMargins b="0.75" l="0.7" r="0.7" t="0.75" header="0.3" footer="0.3"/>
    <c:pageSetup/>
  </c:printSettings>
  <c:userShapes r:id="rId3"/>
</c:chartSpace>
</file>

<file path=xl/charts/chart5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'SJ 4-Corners'!$A$1</c:f>
          <c:strCache>
            <c:ptCount val="1"/>
            <c:pt idx="0">
              <c:v>San Juan at Four Corners  RK 296</c:v>
            </c:pt>
          </c:strCache>
        </c:strRef>
      </c:tx>
      <c:overlay val="0"/>
      <c:spPr>
        <a:noFill/>
        <a:ln>
          <a:noFill/>
        </a:ln>
        <a:effectLst/>
      </c:spPr>
      <c:txPr>
        <a:bodyPr rot="0" spcFirstLastPara="1" vertOverflow="ellipsis" vert="horz" wrap="square" anchor="ctr" anchorCtr="1"/>
        <a:lstStyle/>
        <a:p>
          <a:pPr>
            <a:defRPr sz="13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5749781277340333"/>
          <c:y val="0.20817184310294545"/>
          <c:w val="0.68869775893397955"/>
          <c:h val="0.63473924455095287"/>
        </c:manualLayout>
      </c:layout>
      <c:areaChart>
        <c:grouping val="stacked"/>
        <c:varyColors val="0"/>
        <c:ser>
          <c:idx val="0"/>
          <c:order val="0"/>
          <c:tx>
            <c:strRef>
              <c:f>'SJ 4-Corners'!$AB$3</c:f>
              <c:strCache>
                <c:ptCount val="1"/>
                <c:pt idx="0">
                  <c:v>Zinc</c:v>
                </c:pt>
              </c:strCache>
            </c:strRef>
          </c:tx>
          <c:spPr>
            <a:solidFill>
              <a:schemeClr val="tx2">
                <a:lumMod val="20000"/>
                <a:lumOff val="80000"/>
              </a:schemeClr>
            </a:solidFill>
            <a:ln>
              <a:solidFill>
                <a:schemeClr val="accent5">
                  <a:lumMod val="75000"/>
                </a:schemeClr>
              </a:solidFill>
            </a:ln>
            <a:effectLst/>
          </c:spPr>
          <c:cat>
            <c:numRef>
              <c:f>'SJ 4-Corners'!$D$59:$D$72</c:f>
              <c:numCache>
                <c:formatCode>m/d/yy\ h:mm;@</c:formatCode>
                <c:ptCount val="14"/>
                <c:pt idx="0">
                  <c:v>42464.513888888891</c:v>
                </c:pt>
                <c:pt idx="1">
                  <c:v>42472.583333333336</c:v>
                </c:pt>
                <c:pt idx="2">
                  <c:v>42479.517361111109</c:v>
                </c:pt>
                <c:pt idx="3">
                  <c:v>42486.489583333336</c:v>
                </c:pt>
                <c:pt idx="4">
                  <c:v>42492.583333333336</c:v>
                </c:pt>
                <c:pt idx="5">
                  <c:v>42499.520833333336</c:v>
                </c:pt>
                <c:pt idx="6">
                  <c:v>42505.510416666664</c:v>
                </c:pt>
                <c:pt idx="7">
                  <c:v>42511.645833333336</c:v>
                </c:pt>
                <c:pt idx="8">
                  <c:v>42521.677083333336</c:v>
                </c:pt>
                <c:pt idx="9">
                  <c:v>42526.4375</c:v>
                </c:pt>
                <c:pt idx="10">
                  <c:v>42529.392361111109</c:v>
                </c:pt>
                <c:pt idx="11">
                  <c:v>42534.520833333336</c:v>
                </c:pt>
                <c:pt idx="12">
                  <c:v>42539.645833333336</c:v>
                </c:pt>
                <c:pt idx="13">
                  <c:v>42546.614583333336</c:v>
                </c:pt>
              </c:numCache>
            </c:numRef>
          </c:cat>
          <c:val>
            <c:numRef>
              <c:f>'SJ 4-Corners'!$AB$59:$AB$72</c:f>
              <c:numCache>
                <c:formatCode>#,##0.0000</c:formatCode>
                <c:ptCount val="14"/>
                <c:pt idx="0">
                  <c:v>1.0448000000000001E-2</c:v>
                </c:pt>
                <c:pt idx="1">
                  <c:v>6.2966999999999995E-2</c:v>
                </c:pt>
                <c:pt idx="2">
                  <c:v>4.9510999999999999E-2</c:v>
                </c:pt>
                <c:pt idx="3">
                  <c:v>4.2840000000000003E-2</c:v>
                </c:pt>
                <c:pt idx="4">
                  <c:v>5.5521000000000001E-2</c:v>
                </c:pt>
                <c:pt idx="5">
                  <c:v>0.18425999999999998</c:v>
                </c:pt>
                <c:pt idx="6">
                  <c:v>9.7671000000000008E-2</c:v>
                </c:pt>
                <c:pt idx="7">
                  <c:v>0.16133</c:v>
                </c:pt>
                <c:pt idx="8">
                  <c:v>0.05</c:v>
                </c:pt>
                <c:pt idx="9">
                  <c:v>8.8964000000000001E-2</c:v>
                </c:pt>
                <c:pt idx="10">
                  <c:v>0.11</c:v>
                </c:pt>
                <c:pt idx="11">
                  <c:v>4.9139000000000002E-2</c:v>
                </c:pt>
                <c:pt idx="12">
                  <c:v>2.8889999999999999E-2</c:v>
                </c:pt>
                <c:pt idx="13">
                  <c:v>2.4236999999999998E-2</c:v>
                </c:pt>
              </c:numCache>
            </c:numRef>
          </c:val>
          <c:extLst>
            <c:ext xmlns:c16="http://schemas.microsoft.com/office/drawing/2014/chart" uri="{C3380CC4-5D6E-409C-BE32-E72D297353CC}">
              <c16:uniqueId val="{00000000-DA93-4106-90DA-454C4B9A4D45}"/>
            </c:ext>
          </c:extLst>
        </c:ser>
        <c:dLbls>
          <c:showLegendKey val="0"/>
          <c:showVal val="0"/>
          <c:showCatName val="0"/>
          <c:showSerName val="0"/>
          <c:showPercent val="0"/>
          <c:showBubbleSize val="0"/>
        </c:dLbls>
        <c:axId val="533215736"/>
        <c:axId val="533216128"/>
      </c:areaChart>
      <c:lineChart>
        <c:grouping val="stacked"/>
        <c:varyColors val="0"/>
        <c:ser>
          <c:idx val="1"/>
          <c:order val="1"/>
          <c:tx>
            <c:strRef>
              <c:f>'SJ 4-Corners'!$AF$3</c:f>
              <c:strCache>
                <c:ptCount val="1"/>
                <c:pt idx="0">
                  <c:v>Ratio Zn:Al</c:v>
                </c:pt>
              </c:strCache>
            </c:strRef>
          </c:tx>
          <c:spPr>
            <a:ln w="15875" cap="rnd">
              <a:solidFill>
                <a:schemeClr val="tx2">
                  <a:lumMod val="75000"/>
                </a:schemeClr>
              </a:solidFill>
              <a:prstDash val="sysDash"/>
              <a:round/>
            </a:ln>
            <a:effectLst/>
          </c:spPr>
          <c:marker>
            <c:symbol val="square"/>
            <c:size val="5"/>
            <c:spPr>
              <a:solidFill>
                <a:schemeClr val="accent1">
                  <a:lumMod val="50000"/>
                </a:schemeClr>
              </a:solidFill>
              <a:ln w="9525">
                <a:solidFill>
                  <a:schemeClr val="accent2"/>
                </a:solidFill>
              </a:ln>
              <a:effectLst/>
            </c:spPr>
          </c:marker>
          <c:cat>
            <c:numRef>
              <c:f>'SJ 4-Corners'!$D$59:$D$72</c:f>
              <c:numCache>
                <c:formatCode>m/d/yy\ h:mm;@</c:formatCode>
                <c:ptCount val="14"/>
                <c:pt idx="0">
                  <c:v>42464.513888888891</c:v>
                </c:pt>
                <c:pt idx="1">
                  <c:v>42472.583333333336</c:v>
                </c:pt>
                <c:pt idx="2">
                  <c:v>42479.517361111109</c:v>
                </c:pt>
                <c:pt idx="3">
                  <c:v>42486.489583333336</c:v>
                </c:pt>
                <c:pt idx="4">
                  <c:v>42492.583333333336</c:v>
                </c:pt>
                <c:pt idx="5">
                  <c:v>42499.520833333336</c:v>
                </c:pt>
                <c:pt idx="6">
                  <c:v>42505.510416666664</c:v>
                </c:pt>
                <c:pt idx="7">
                  <c:v>42511.645833333336</c:v>
                </c:pt>
                <c:pt idx="8">
                  <c:v>42521.677083333336</c:v>
                </c:pt>
                <c:pt idx="9">
                  <c:v>42526.4375</c:v>
                </c:pt>
                <c:pt idx="10">
                  <c:v>42529.392361111109</c:v>
                </c:pt>
                <c:pt idx="11">
                  <c:v>42534.520833333336</c:v>
                </c:pt>
                <c:pt idx="12">
                  <c:v>42539.645833333336</c:v>
                </c:pt>
                <c:pt idx="13">
                  <c:v>42546.614583333336</c:v>
                </c:pt>
              </c:numCache>
            </c:numRef>
          </c:cat>
          <c:val>
            <c:numRef>
              <c:f>'SJ 4-Corners'!$AF$59:$AF$72</c:f>
              <c:numCache>
                <c:formatCode>0.00000</c:formatCode>
                <c:ptCount val="14"/>
                <c:pt idx="0">
                  <c:v>7.421508737036512E-3</c:v>
                </c:pt>
                <c:pt idx="1">
                  <c:v>9.3363284551398959E-2</c:v>
                </c:pt>
                <c:pt idx="2">
                  <c:v>2.4187103077674642E-2</c:v>
                </c:pt>
                <c:pt idx="3">
                  <c:v>1.3457309794559277E-2</c:v>
                </c:pt>
                <c:pt idx="4">
                  <c:v>8.9883438562408952E-3</c:v>
                </c:pt>
                <c:pt idx="5">
                  <c:v>0.13462409585738291</c:v>
                </c:pt>
                <c:pt idx="6">
                  <c:v>7.0622559652928421E-3</c:v>
                </c:pt>
                <c:pt idx="7">
                  <c:v>7.1001672387994014E-3</c:v>
                </c:pt>
                <c:pt idx="8">
                  <c:v>1.5349665377294775E-2</c:v>
                </c:pt>
                <c:pt idx="9">
                  <c:v>2.152788868723533E-2</c:v>
                </c:pt>
                <c:pt idx="10">
                  <c:v>1.2941176470588235E-2</c:v>
                </c:pt>
                <c:pt idx="11">
                  <c:v>1.9057942910331988E-2</c:v>
                </c:pt>
                <c:pt idx="12">
                  <c:v>1.283258561719895E-2</c:v>
                </c:pt>
                <c:pt idx="13">
                  <c:v>1.4642058841297649E-2</c:v>
                </c:pt>
              </c:numCache>
            </c:numRef>
          </c:val>
          <c:smooth val="0"/>
          <c:extLst>
            <c:ext xmlns:c16="http://schemas.microsoft.com/office/drawing/2014/chart" uri="{C3380CC4-5D6E-409C-BE32-E72D297353CC}">
              <c16:uniqueId val="{00000001-DA93-4106-90DA-454C4B9A4D45}"/>
            </c:ext>
          </c:extLst>
        </c:ser>
        <c:dLbls>
          <c:showLegendKey val="0"/>
          <c:showVal val="0"/>
          <c:showCatName val="0"/>
          <c:showSerName val="0"/>
          <c:showPercent val="0"/>
          <c:showBubbleSize val="0"/>
        </c:dLbls>
        <c:marker val="1"/>
        <c:smooth val="0"/>
        <c:axId val="533216912"/>
        <c:axId val="533216520"/>
      </c:lineChart>
      <c:dateAx>
        <c:axId val="533215736"/>
        <c:scaling>
          <c:orientation val="minMax"/>
        </c:scaling>
        <c:delete val="0"/>
        <c:axPos val="b"/>
        <c:majorGridlines>
          <c:spPr>
            <a:ln w="9525" cap="flat" cmpd="sng" algn="ctr">
              <a:noFill/>
              <a:round/>
            </a:ln>
            <a:effectLst/>
          </c:spPr>
        </c:majorGridlines>
        <c:numFmt formatCode="m/d;@"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533216128"/>
        <c:crosses val="autoZero"/>
        <c:auto val="1"/>
        <c:lblOffset val="100"/>
        <c:baseTimeUnit val="days"/>
        <c:majorUnit val="14"/>
        <c:minorUnit val="7"/>
      </c:dateAx>
      <c:valAx>
        <c:axId val="53321612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r>
                  <a:rPr lang="en-US" sz="1050">
                    <a:solidFill>
                      <a:sysClr val="windowText" lastClr="000000"/>
                    </a:solidFill>
                  </a:rPr>
                  <a:t>Total Zinc Concentration (mg/L)</a:t>
                </a:r>
              </a:p>
            </c:rich>
          </c:tx>
          <c:layout>
            <c:manualLayout>
              <c:xMode val="edge"/>
              <c:yMode val="edge"/>
              <c:x val="1.9658186957399557E-2"/>
              <c:y val="0.19751567512394283"/>
            </c:manualLayout>
          </c:layout>
          <c:overlay val="0"/>
          <c:spPr>
            <a:noFill/>
            <a:ln>
              <a:noFill/>
            </a:ln>
            <a:effectLst/>
          </c:spPr>
          <c:txPr>
            <a:bodyPr rot="-54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endParaRPr lang="en-US"/>
            </a:p>
          </c:txPr>
        </c:title>
        <c:numFmt formatCode="#,##0.00"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533215736"/>
        <c:crosses val="autoZero"/>
        <c:crossBetween val="between"/>
      </c:valAx>
      <c:valAx>
        <c:axId val="533216520"/>
        <c:scaling>
          <c:orientation val="minMax"/>
        </c:scaling>
        <c:delete val="0"/>
        <c:axPos val="r"/>
        <c:title>
          <c:tx>
            <c:rich>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sz="1100"/>
                  <a:t>Ratio Zn:Al</a:t>
                </a:r>
              </a:p>
            </c:rich>
          </c:tx>
          <c:overlay val="0"/>
          <c:spPr>
            <a:noFill/>
            <a:ln>
              <a:noFill/>
            </a:ln>
            <a:effectLst/>
          </c:spPr>
          <c:txPr>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title>
        <c:numFmt formatCode="0.00" sourceLinked="0"/>
        <c:majorTickMark val="out"/>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533216912"/>
        <c:crosses val="max"/>
        <c:crossBetween val="between"/>
      </c:valAx>
      <c:dateAx>
        <c:axId val="533216912"/>
        <c:scaling>
          <c:orientation val="minMax"/>
        </c:scaling>
        <c:delete val="1"/>
        <c:axPos val="b"/>
        <c:numFmt formatCode="m/d/yy\ h:mm;@" sourceLinked="1"/>
        <c:majorTickMark val="out"/>
        <c:minorTickMark val="none"/>
        <c:tickLblPos val="nextTo"/>
        <c:crossAx val="533216520"/>
        <c:crosses val="autoZero"/>
        <c:auto val="1"/>
        <c:lblOffset val="100"/>
        <c:baseTimeUnit val="days"/>
      </c:dateAx>
      <c:spPr>
        <a:noFill/>
        <a:ln>
          <a:noFill/>
        </a:ln>
        <a:effectLst/>
      </c:spPr>
    </c:plotArea>
    <c:legend>
      <c:legendPos val="t"/>
      <c:layout>
        <c:manualLayout>
          <c:xMode val="edge"/>
          <c:yMode val="edge"/>
          <c:x val="0.28376620664352442"/>
          <c:y val="0.10689814814814814"/>
          <c:w val="0.42011277622555243"/>
          <c:h val="6.9876265466816662E-2"/>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b="1">
          <a:solidFill>
            <a:sysClr val="windowText" lastClr="000000"/>
          </a:solidFill>
        </a:defRPr>
      </a:pPr>
      <a:endParaRPr lang="en-US"/>
    </a:p>
  </c:txPr>
  <c:printSettings>
    <c:headerFooter/>
    <c:pageMargins b="0.75" l="0.7" r="0.7" t="0.75" header="0.3" footer="0.3"/>
    <c:pageSetup/>
  </c:printSettings>
  <c:userShapes r:id="rId3"/>
</c:chartSpace>
</file>

<file path=xl/charts/chart5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'SJ 4-Corners'!$A$1</c:f>
          <c:strCache>
            <c:ptCount val="1"/>
            <c:pt idx="0">
              <c:v>San Juan at Four Corners  RK 296</c:v>
            </c:pt>
          </c:strCache>
        </c:strRef>
      </c:tx>
      <c:overlay val="0"/>
      <c:spPr>
        <a:noFill/>
        <a:ln>
          <a:noFill/>
        </a:ln>
        <a:effectLst/>
      </c:spPr>
      <c:txPr>
        <a:bodyPr rot="0" spcFirstLastPara="1" vertOverflow="ellipsis" vert="horz" wrap="square" anchor="ctr" anchorCtr="1"/>
        <a:lstStyle/>
        <a:p>
          <a:pPr>
            <a:defRPr sz="13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6896745971269719"/>
          <c:y val="0.20817184310294545"/>
          <c:w val="0.67722812067846361"/>
          <c:h val="0.63473924455095287"/>
        </c:manualLayout>
      </c:layout>
      <c:areaChart>
        <c:grouping val="stacked"/>
        <c:varyColors val="0"/>
        <c:ser>
          <c:idx val="0"/>
          <c:order val="0"/>
          <c:tx>
            <c:strRef>
              <c:f>'SJ 4-Corners'!$J$3</c:f>
              <c:strCache>
                <c:ptCount val="1"/>
                <c:pt idx="0">
                  <c:v>Cadmium</c:v>
                </c:pt>
              </c:strCache>
            </c:strRef>
          </c:tx>
          <c:spPr>
            <a:solidFill>
              <a:schemeClr val="tx2">
                <a:lumMod val="20000"/>
                <a:lumOff val="80000"/>
              </a:schemeClr>
            </a:solidFill>
            <a:ln>
              <a:solidFill>
                <a:schemeClr val="accent5">
                  <a:lumMod val="75000"/>
                </a:schemeClr>
              </a:solidFill>
            </a:ln>
            <a:effectLst/>
          </c:spPr>
          <c:cat>
            <c:numRef>
              <c:f>'SJ 4-Corners'!$D$59:$D$72</c:f>
              <c:numCache>
                <c:formatCode>m/d/yy\ h:mm;@</c:formatCode>
                <c:ptCount val="14"/>
                <c:pt idx="0">
                  <c:v>42464.513888888891</c:v>
                </c:pt>
                <c:pt idx="1">
                  <c:v>42472.583333333336</c:v>
                </c:pt>
                <c:pt idx="2">
                  <c:v>42479.517361111109</c:v>
                </c:pt>
                <c:pt idx="3">
                  <c:v>42486.489583333336</c:v>
                </c:pt>
                <c:pt idx="4">
                  <c:v>42492.583333333336</c:v>
                </c:pt>
                <c:pt idx="5">
                  <c:v>42499.520833333336</c:v>
                </c:pt>
                <c:pt idx="6">
                  <c:v>42505.510416666664</c:v>
                </c:pt>
                <c:pt idx="7">
                  <c:v>42511.645833333336</c:v>
                </c:pt>
                <c:pt idx="8">
                  <c:v>42521.677083333336</c:v>
                </c:pt>
                <c:pt idx="9">
                  <c:v>42526.4375</c:v>
                </c:pt>
                <c:pt idx="10">
                  <c:v>42529.392361111109</c:v>
                </c:pt>
                <c:pt idx="11">
                  <c:v>42534.520833333336</c:v>
                </c:pt>
                <c:pt idx="12">
                  <c:v>42539.645833333336</c:v>
                </c:pt>
                <c:pt idx="13">
                  <c:v>42546.614583333336</c:v>
                </c:pt>
              </c:numCache>
            </c:numRef>
          </c:cat>
          <c:val>
            <c:numRef>
              <c:f>'SJ 4-Corners'!$J$59:$J$72</c:f>
              <c:numCache>
                <c:formatCode>#,##0.0000</c:formatCode>
                <c:ptCount val="14"/>
                <c:pt idx="0">
                  <c:v>1E-4</c:v>
                </c:pt>
                <c:pt idx="1">
                  <c:v>3.3600000000000004E-4</c:v>
                </c:pt>
                <c:pt idx="2">
                  <c:v>2.2000000000000001E-4</c:v>
                </c:pt>
                <c:pt idx="3">
                  <c:v>2.02E-4</c:v>
                </c:pt>
                <c:pt idx="4">
                  <c:v>2.7600000000000004E-4</c:v>
                </c:pt>
                <c:pt idx="5">
                  <c:v>8.1499999999999997E-4</c:v>
                </c:pt>
                <c:pt idx="6">
                  <c:v>4.5900000000000004E-4</c:v>
                </c:pt>
                <c:pt idx="7">
                  <c:v>5.8099999999999992E-4</c:v>
                </c:pt>
                <c:pt idx="8">
                  <c:v>5.0000000000000001E-4</c:v>
                </c:pt>
                <c:pt idx="9">
                  <c:v>3.3199999999999999E-4</c:v>
                </c:pt>
                <c:pt idx="10">
                  <c:v>4.2999999999999995E-5</c:v>
                </c:pt>
                <c:pt idx="11">
                  <c:v>1.76E-4</c:v>
                </c:pt>
                <c:pt idx="12">
                  <c:v>1.3300000000000001E-4</c:v>
                </c:pt>
                <c:pt idx="13">
                  <c:v>1.1899999999999999E-4</c:v>
                </c:pt>
              </c:numCache>
            </c:numRef>
          </c:val>
          <c:extLst>
            <c:ext xmlns:c16="http://schemas.microsoft.com/office/drawing/2014/chart" uri="{C3380CC4-5D6E-409C-BE32-E72D297353CC}">
              <c16:uniqueId val="{00000000-7A0B-40DE-B3D0-4ADB9E13DE43}"/>
            </c:ext>
          </c:extLst>
        </c:ser>
        <c:dLbls>
          <c:showLegendKey val="0"/>
          <c:showVal val="0"/>
          <c:showCatName val="0"/>
          <c:showSerName val="0"/>
          <c:showPercent val="0"/>
          <c:showBubbleSize val="0"/>
        </c:dLbls>
        <c:axId val="533217696"/>
        <c:axId val="533218088"/>
      </c:areaChart>
      <c:lineChart>
        <c:grouping val="stacked"/>
        <c:varyColors val="0"/>
        <c:ser>
          <c:idx val="1"/>
          <c:order val="1"/>
          <c:tx>
            <c:strRef>
              <c:f>'SJ 4-Corners'!$AG$3</c:f>
              <c:strCache>
                <c:ptCount val="1"/>
                <c:pt idx="0">
                  <c:v>Ratio Cd: Al</c:v>
                </c:pt>
              </c:strCache>
            </c:strRef>
          </c:tx>
          <c:spPr>
            <a:ln w="15875" cap="rnd">
              <a:solidFill>
                <a:schemeClr val="tx2">
                  <a:lumMod val="75000"/>
                </a:schemeClr>
              </a:solidFill>
              <a:prstDash val="sysDash"/>
              <a:round/>
            </a:ln>
            <a:effectLst/>
          </c:spPr>
          <c:marker>
            <c:symbol val="square"/>
            <c:size val="5"/>
            <c:spPr>
              <a:solidFill>
                <a:schemeClr val="accent1">
                  <a:lumMod val="50000"/>
                </a:schemeClr>
              </a:solidFill>
              <a:ln w="9525">
                <a:solidFill>
                  <a:schemeClr val="accent2"/>
                </a:solidFill>
              </a:ln>
              <a:effectLst/>
            </c:spPr>
          </c:marker>
          <c:cat>
            <c:numRef>
              <c:f>'SJ 4-Corners'!$D$59:$D$72</c:f>
              <c:numCache>
                <c:formatCode>m/d/yy\ h:mm;@</c:formatCode>
                <c:ptCount val="14"/>
                <c:pt idx="0">
                  <c:v>42464.513888888891</c:v>
                </c:pt>
                <c:pt idx="1">
                  <c:v>42472.583333333336</c:v>
                </c:pt>
                <c:pt idx="2">
                  <c:v>42479.517361111109</c:v>
                </c:pt>
                <c:pt idx="3">
                  <c:v>42486.489583333336</c:v>
                </c:pt>
                <c:pt idx="4">
                  <c:v>42492.583333333336</c:v>
                </c:pt>
                <c:pt idx="5">
                  <c:v>42499.520833333336</c:v>
                </c:pt>
                <c:pt idx="6">
                  <c:v>42505.510416666664</c:v>
                </c:pt>
                <c:pt idx="7">
                  <c:v>42511.645833333336</c:v>
                </c:pt>
                <c:pt idx="8">
                  <c:v>42521.677083333336</c:v>
                </c:pt>
                <c:pt idx="9">
                  <c:v>42526.4375</c:v>
                </c:pt>
                <c:pt idx="10">
                  <c:v>42529.392361111109</c:v>
                </c:pt>
                <c:pt idx="11">
                  <c:v>42534.520833333336</c:v>
                </c:pt>
                <c:pt idx="12">
                  <c:v>42539.645833333336</c:v>
                </c:pt>
                <c:pt idx="13">
                  <c:v>42546.614583333336</c:v>
                </c:pt>
              </c:numCache>
            </c:numRef>
          </c:cat>
          <c:val>
            <c:numRef>
              <c:f>'SJ 4-Corners'!$AG$59:$AG$72</c:f>
              <c:numCache>
                <c:formatCode>0.00000</c:formatCode>
                <c:ptCount val="14"/>
                <c:pt idx="0">
                  <c:v>7.1032817161528636E-5</c:v>
                </c:pt>
                <c:pt idx="1">
                  <c:v>4.9819847871535971E-4</c:v>
                </c:pt>
                <c:pt idx="2">
                  <c:v>1.074743527112848E-4</c:v>
                </c:pt>
                <c:pt idx="3">
                  <c:v>6.3454168499089023E-5</c:v>
                </c:pt>
                <c:pt idx="4">
                  <c:v>4.468188440990773E-5</c:v>
                </c:pt>
                <c:pt idx="5">
                  <c:v>5.9545554175494987E-4</c:v>
                </c:pt>
                <c:pt idx="6">
                  <c:v>3.3188720173535798E-5</c:v>
                </c:pt>
                <c:pt idx="7">
                  <c:v>2.5569932224276027E-5</c:v>
                </c:pt>
                <c:pt idx="8">
                  <c:v>1.5349665377294776E-4</c:v>
                </c:pt>
                <c:pt idx="9">
                  <c:v>8.0338777979431327E-5</c:v>
                </c:pt>
                <c:pt idx="10">
                  <c:v>5.0588235294117638E-6</c:v>
                </c:pt>
                <c:pt idx="11">
                  <c:v>6.8259385665528997E-5</c:v>
                </c:pt>
                <c:pt idx="12">
                  <c:v>5.9076977746191094E-5</c:v>
                </c:pt>
                <c:pt idx="13">
                  <c:v>7.1890291790007851E-5</c:v>
                </c:pt>
              </c:numCache>
            </c:numRef>
          </c:val>
          <c:smooth val="0"/>
          <c:extLst>
            <c:ext xmlns:c16="http://schemas.microsoft.com/office/drawing/2014/chart" uri="{C3380CC4-5D6E-409C-BE32-E72D297353CC}">
              <c16:uniqueId val="{00000001-7A0B-40DE-B3D0-4ADB9E13DE43}"/>
            </c:ext>
          </c:extLst>
        </c:ser>
        <c:dLbls>
          <c:showLegendKey val="0"/>
          <c:showVal val="0"/>
          <c:showCatName val="0"/>
          <c:showSerName val="0"/>
          <c:showPercent val="0"/>
          <c:showBubbleSize val="0"/>
        </c:dLbls>
        <c:marker val="1"/>
        <c:smooth val="0"/>
        <c:axId val="533218872"/>
        <c:axId val="533218480"/>
      </c:lineChart>
      <c:dateAx>
        <c:axId val="533217696"/>
        <c:scaling>
          <c:orientation val="minMax"/>
        </c:scaling>
        <c:delete val="0"/>
        <c:axPos val="b"/>
        <c:majorGridlines>
          <c:spPr>
            <a:ln w="9525" cap="flat" cmpd="sng" algn="ctr">
              <a:noFill/>
              <a:round/>
            </a:ln>
            <a:effectLst/>
          </c:spPr>
        </c:majorGridlines>
        <c:numFmt formatCode="m/d;@"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533218088"/>
        <c:crosses val="autoZero"/>
        <c:auto val="1"/>
        <c:lblOffset val="100"/>
        <c:baseTimeUnit val="days"/>
        <c:majorUnit val="14"/>
        <c:minorUnit val="7"/>
      </c:dateAx>
      <c:valAx>
        <c:axId val="53321808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r>
                  <a:rPr lang="en-US" sz="1050">
                    <a:solidFill>
                      <a:sysClr val="windowText" lastClr="000000"/>
                    </a:solidFill>
                  </a:rPr>
                  <a:t>Total Cadmium Concentration (mg/L)</a:t>
                </a:r>
              </a:p>
            </c:rich>
          </c:tx>
          <c:layout>
            <c:manualLayout>
              <c:xMode val="edge"/>
              <c:yMode val="edge"/>
              <c:x val="1.9658284649902633E-2"/>
              <c:y val="0.15610766045548655"/>
            </c:manualLayout>
          </c:layout>
          <c:overlay val="0"/>
          <c:spPr>
            <a:noFill/>
            <a:ln>
              <a:noFill/>
            </a:ln>
            <a:effectLst/>
          </c:spPr>
          <c:txPr>
            <a:bodyPr rot="-54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endParaRPr lang="en-US"/>
            </a:p>
          </c:txPr>
        </c:title>
        <c:numFmt formatCode="#,##0.0000"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533217696"/>
        <c:crosses val="autoZero"/>
        <c:crossBetween val="between"/>
      </c:valAx>
      <c:valAx>
        <c:axId val="533218480"/>
        <c:scaling>
          <c:orientation val="minMax"/>
        </c:scaling>
        <c:delete val="0"/>
        <c:axPos val="r"/>
        <c:title>
          <c:tx>
            <c:rich>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sz="1100"/>
                  <a:t>Ratio Cd:Al</a:t>
                </a:r>
              </a:p>
            </c:rich>
          </c:tx>
          <c:overlay val="0"/>
          <c:spPr>
            <a:noFill/>
            <a:ln>
              <a:noFill/>
            </a:ln>
            <a:effectLst/>
          </c:spPr>
          <c:txPr>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title>
        <c:numFmt formatCode="0.0000" sourceLinked="0"/>
        <c:majorTickMark val="out"/>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533218872"/>
        <c:crosses val="max"/>
        <c:crossBetween val="between"/>
      </c:valAx>
      <c:dateAx>
        <c:axId val="533218872"/>
        <c:scaling>
          <c:orientation val="minMax"/>
        </c:scaling>
        <c:delete val="1"/>
        <c:axPos val="b"/>
        <c:numFmt formatCode="m/d/yy\ h:mm;@" sourceLinked="1"/>
        <c:majorTickMark val="out"/>
        <c:minorTickMark val="none"/>
        <c:tickLblPos val="nextTo"/>
        <c:crossAx val="533218480"/>
        <c:crosses val="autoZero"/>
        <c:auto val="1"/>
        <c:lblOffset val="100"/>
        <c:baseTimeUnit val="days"/>
      </c:dateAx>
      <c:spPr>
        <a:noFill/>
        <a:ln>
          <a:noFill/>
        </a:ln>
        <a:effectLst/>
      </c:spPr>
    </c:plotArea>
    <c:legend>
      <c:legendPos val="t"/>
      <c:layout>
        <c:manualLayout>
          <c:xMode val="edge"/>
          <c:yMode val="edge"/>
          <c:x val="0.28376620664352442"/>
          <c:y val="0.10689814814814814"/>
          <c:w val="0.42011277622555243"/>
          <c:h val="6.9876265466816662E-2"/>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b="1">
          <a:solidFill>
            <a:sysClr val="windowText" lastClr="000000"/>
          </a:solidFill>
        </a:defRPr>
      </a:pPr>
      <a:endParaRPr lang="en-US"/>
    </a:p>
  </c:txPr>
  <c:printSettings>
    <c:headerFooter/>
    <c:pageMargins b="0.75" l="0.7" r="0.7" t="0.75" header="0.3" footer="0.3"/>
    <c:pageSetup orientation="portrait"/>
  </c:printSettings>
  <c:userShapes r:id="rId3"/>
</c:chartSpace>
</file>

<file path=xl/charts/chart5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00" b="1" i="0" u="none" strike="noStrike" kern="1200" spc="0" baseline="0">
                <a:solidFill>
                  <a:sysClr val="windowText" lastClr="000000"/>
                </a:solidFill>
                <a:latin typeface="+mn-lt"/>
                <a:ea typeface="+mn-ea"/>
                <a:cs typeface="+mn-cs"/>
              </a:defRPr>
            </a:pPr>
            <a:r>
              <a:rPr lang="en-US"/>
              <a:t>San Juan at Four Corners  RK 296</a:t>
            </a:r>
          </a:p>
        </c:rich>
      </c:tx>
      <c:overlay val="0"/>
      <c:spPr>
        <a:noFill/>
        <a:ln>
          <a:noFill/>
        </a:ln>
        <a:effectLst/>
      </c:spPr>
    </c:title>
    <c:autoTitleDeleted val="0"/>
    <c:plotArea>
      <c:layout>
        <c:manualLayout>
          <c:layoutTarget val="inner"/>
          <c:xMode val="edge"/>
          <c:yMode val="edge"/>
          <c:x val="0.15749781277340333"/>
          <c:y val="0.20817184310294545"/>
          <c:w val="0.68869775893397955"/>
          <c:h val="0.63473924455095287"/>
        </c:manualLayout>
      </c:layout>
      <c:areaChart>
        <c:grouping val="stacked"/>
        <c:varyColors val="0"/>
        <c:ser>
          <c:idx val="0"/>
          <c:order val="0"/>
          <c:tx>
            <c:strRef>
              <c:f>'SJ 4-Corners'!$P$3</c:f>
              <c:strCache>
                <c:ptCount val="1"/>
                <c:pt idx="0">
                  <c:v>Lead</c:v>
                </c:pt>
              </c:strCache>
            </c:strRef>
          </c:tx>
          <c:spPr>
            <a:solidFill>
              <a:schemeClr val="tx2">
                <a:lumMod val="20000"/>
                <a:lumOff val="80000"/>
              </a:schemeClr>
            </a:solidFill>
            <a:ln>
              <a:solidFill>
                <a:schemeClr val="accent5">
                  <a:lumMod val="75000"/>
                </a:schemeClr>
              </a:solidFill>
            </a:ln>
            <a:effectLst/>
          </c:spPr>
          <c:cat>
            <c:numRef>
              <c:f>'SJ 4-Corners'!$D$59:$D$72</c:f>
              <c:numCache>
                <c:formatCode>m/d/yy\ h:mm;@</c:formatCode>
                <c:ptCount val="14"/>
                <c:pt idx="0">
                  <c:v>42464.513888888891</c:v>
                </c:pt>
                <c:pt idx="1">
                  <c:v>42472.583333333336</c:v>
                </c:pt>
                <c:pt idx="2">
                  <c:v>42479.517361111109</c:v>
                </c:pt>
                <c:pt idx="3">
                  <c:v>42486.489583333336</c:v>
                </c:pt>
                <c:pt idx="4">
                  <c:v>42492.583333333336</c:v>
                </c:pt>
                <c:pt idx="5">
                  <c:v>42499.520833333336</c:v>
                </c:pt>
                <c:pt idx="6">
                  <c:v>42505.510416666664</c:v>
                </c:pt>
                <c:pt idx="7">
                  <c:v>42511.645833333336</c:v>
                </c:pt>
                <c:pt idx="8">
                  <c:v>42521.677083333336</c:v>
                </c:pt>
                <c:pt idx="9">
                  <c:v>42526.4375</c:v>
                </c:pt>
                <c:pt idx="10">
                  <c:v>42529.392361111109</c:v>
                </c:pt>
                <c:pt idx="11">
                  <c:v>42534.520833333336</c:v>
                </c:pt>
                <c:pt idx="12">
                  <c:v>42539.645833333336</c:v>
                </c:pt>
                <c:pt idx="13">
                  <c:v>42546.614583333336</c:v>
                </c:pt>
              </c:numCache>
            </c:numRef>
          </c:cat>
          <c:val>
            <c:numRef>
              <c:f>'SJ 4-Corners'!$AH$59:$AH$72</c:f>
              <c:numCache>
                <c:formatCode>General</c:formatCode>
                <c:ptCount val="14"/>
                <c:pt idx="0">
                  <c:v>1.869</c:v>
                </c:pt>
                <c:pt idx="1">
                  <c:v>9.1639999999999997</c:v>
                </c:pt>
                <c:pt idx="2">
                  <c:v>9.5449999999999999</c:v>
                </c:pt>
                <c:pt idx="3">
                  <c:v>7.8289999999999988</c:v>
                </c:pt>
                <c:pt idx="4">
                  <c:v>10.141</c:v>
                </c:pt>
                <c:pt idx="5">
                  <c:v>23.166</c:v>
                </c:pt>
                <c:pt idx="6">
                  <c:v>22.254999999999999</c:v>
                </c:pt>
                <c:pt idx="7">
                  <c:v>35.064999999999998</c:v>
                </c:pt>
                <c:pt idx="8">
                  <c:v>9.7590000000000003</c:v>
                </c:pt>
                <c:pt idx="9">
                  <c:v>23.588000000000001</c:v>
                </c:pt>
                <c:pt idx="10">
                  <c:v>36</c:v>
                </c:pt>
                <c:pt idx="11">
                  <c:v>15.178000000000001</c:v>
                </c:pt>
                <c:pt idx="12">
                  <c:v>9.8759999999999994</c:v>
                </c:pt>
                <c:pt idx="13">
                  <c:v>5.827</c:v>
                </c:pt>
              </c:numCache>
            </c:numRef>
          </c:val>
          <c:extLst>
            <c:ext xmlns:c16="http://schemas.microsoft.com/office/drawing/2014/chart" uri="{C3380CC4-5D6E-409C-BE32-E72D297353CC}">
              <c16:uniqueId val="{00000003-6F1C-4AC8-B1B8-AF04BD362DF4}"/>
            </c:ext>
          </c:extLst>
        </c:ser>
        <c:dLbls>
          <c:showLegendKey val="0"/>
          <c:showVal val="0"/>
          <c:showCatName val="0"/>
          <c:showSerName val="0"/>
          <c:showPercent val="0"/>
          <c:showBubbleSize val="0"/>
        </c:dLbls>
        <c:axId val="793953400"/>
        <c:axId val="793953792"/>
      </c:areaChart>
      <c:lineChart>
        <c:grouping val="stacked"/>
        <c:varyColors val="0"/>
        <c:ser>
          <c:idx val="1"/>
          <c:order val="1"/>
          <c:tx>
            <c:strRef>
              <c:f>'SJ 4-Corners'!$AC$3</c:f>
              <c:strCache>
                <c:ptCount val="1"/>
                <c:pt idx="0">
                  <c:v>Ratio Pb:Al</c:v>
                </c:pt>
              </c:strCache>
            </c:strRef>
          </c:tx>
          <c:spPr>
            <a:ln w="15875" cap="rnd">
              <a:solidFill>
                <a:schemeClr val="tx2">
                  <a:lumMod val="75000"/>
                </a:schemeClr>
              </a:solidFill>
              <a:prstDash val="sysDash"/>
              <a:round/>
            </a:ln>
            <a:effectLst/>
          </c:spPr>
          <c:marker>
            <c:symbol val="square"/>
            <c:size val="5"/>
            <c:spPr>
              <a:solidFill>
                <a:schemeClr val="accent1">
                  <a:lumMod val="50000"/>
                </a:schemeClr>
              </a:solidFill>
              <a:ln w="9525">
                <a:solidFill>
                  <a:schemeClr val="accent2"/>
                </a:solidFill>
              </a:ln>
              <a:effectLst/>
            </c:spPr>
          </c:marker>
          <c:cat>
            <c:numRef>
              <c:f>'SJ 4-Corners'!$D$59:$D$72</c:f>
              <c:numCache>
                <c:formatCode>m/d/yy\ h:mm;@</c:formatCode>
                <c:ptCount val="14"/>
                <c:pt idx="0">
                  <c:v>42464.513888888891</c:v>
                </c:pt>
                <c:pt idx="1">
                  <c:v>42472.583333333336</c:v>
                </c:pt>
                <c:pt idx="2">
                  <c:v>42479.517361111109</c:v>
                </c:pt>
                <c:pt idx="3">
                  <c:v>42486.489583333336</c:v>
                </c:pt>
                <c:pt idx="4">
                  <c:v>42492.583333333336</c:v>
                </c:pt>
                <c:pt idx="5">
                  <c:v>42499.520833333336</c:v>
                </c:pt>
                <c:pt idx="6">
                  <c:v>42505.510416666664</c:v>
                </c:pt>
                <c:pt idx="7">
                  <c:v>42511.645833333336</c:v>
                </c:pt>
                <c:pt idx="8">
                  <c:v>42521.677083333336</c:v>
                </c:pt>
                <c:pt idx="9">
                  <c:v>42526.4375</c:v>
                </c:pt>
                <c:pt idx="10">
                  <c:v>42529.392361111109</c:v>
                </c:pt>
                <c:pt idx="11">
                  <c:v>42534.520833333336</c:v>
                </c:pt>
                <c:pt idx="12">
                  <c:v>42539.645833333336</c:v>
                </c:pt>
                <c:pt idx="13">
                  <c:v>42546.614583333336</c:v>
                </c:pt>
              </c:numCache>
            </c:numRef>
          </c:cat>
          <c:val>
            <c:numRef>
              <c:f>'SJ 4-Corners'!$AC$59:$AC$72</c:f>
              <c:numCache>
                <c:formatCode>0.00000</c:formatCode>
                <c:ptCount val="14"/>
                <c:pt idx="0">
                  <c:v>1.3276033527489701E-3</c:v>
                </c:pt>
                <c:pt idx="1">
                  <c:v>1.3587770413534393E-2</c:v>
                </c:pt>
                <c:pt idx="2">
                  <c:v>4.6629213483146059E-3</c:v>
                </c:pt>
                <c:pt idx="3">
                  <c:v>2.4593202236602371E-3</c:v>
                </c:pt>
                <c:pt idx="4">
                  <c:v>1.6417354702930227E-3</c:v>
                </c:pt>
                <c:pt idx="5">
                  <c:v>1.6925549791773215E-2</c:v>
                </c:pt>
                <c:pt idx="6">
                  <c:v>1.609182935647144E-3</c:v>
                </c:pt>
                <c:pt idx="7">
                  <c:v>1.5432180265821669E-3</c:v>
                </c:pt>
                <c:pt idx="8">
                  <c:v>2.9959476883403943E-3</c:v>
                </c:pt>
                <c:pt idx="9">
                  <c:v>5.7079249848759834E-3</c:v>
                </c:pt>
                <c:pt idx="10">
                  <c:v>4.2352941176470585E-3</c:v>
                </c:pt>
                <c:pt idx="11">
                  <c:v>5.8865963388147688E-3</c:v>
                </c:pt>
                <c:pt idx="12">
                  <c:v>4.3867987385066403E-3</c:v>
                </c:pt>
                <c:pt idx="13">
                  <c:v>3.5202078173140819E-3</c:v>
                </c:pt>
              </c:numCache>
            </c:numRef>
          </c:val>
          <c:smooth val="0"/>
          <c:extLst>
            <c:ext xmlns:c16="http://schemas.microsoft.com/office/drawing/2014/chart" uri="{C3380CC4-5D6E-409C-BE32-E72D297353CC}">
              <c16:uniqueId val="{00000005-6F1C-4AC8-B1B8-AF04BD362DF4}"/>
            </c:ext>
          </c:extLst>
        </c:ser>
        <c:dLbls>
          <c:showLegendKey val="0"/>
          <c:showVal val="0"/>
          <c:showCatName val="0"/>
          <c:showSerName val="0"/>
          <c:showPercent val="0"/>
          <c:showBubbleSize val="0"/>
        </c:dLbls>
        <c:marker val="1"/>
        <c:smooth val="0"/>
        <c:axId val="793954576"/>
        <c:axId val="793954184"/>
      </c:lineChart>
      <c:dateAx>
        <c:axId val="793953400"/>
        <c:scaling>
          <c:orientation val="minMax"/>
        </c:scaling>
        <c:delete val="0"/>
        <c:axPos val="b"/>
        <c:majorGridlines>
          <c:spPr>
            <a:ln w="9525" cap="flat" cmpd="sng" algn="ctr">
              <a:noFill/>
              <a:round/>
            </a:ln>
            <a:effectLst/>
          </c:spPr>
        </c:majorGridlines>
        <c:numFmt formatCode="m/d;@" sourceLinked="0"/>
        <c:majorTickMark val="out"/>
        <c:minorTickMark val="out"/>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793953792"/>
        <c:crosses val="autoZero"/>
        <c:auto val="1"/>
        <c:lblOffset val="100"/>
        <c:baseTimeUnit val="days"/>
        <c:majorUnit val="14"/>
        <c:minorUnit val="7"/>
      </c:dateAx>
      <c:valAx>
        <c:axId val="79395379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r>
                  <a:rPr lang="en-US" sz="1050">
                    <a:solidFill>
                      <a:sysClr val="windowText" lastClr="000000"/>
                    </a:solidFill>
                  </a:rPr>
                  <a:t>Total Lead Concentration (µg/L)</a:t>
                </a:r>
              </a:p>
            </c:rich>
          </c:tx>
          <c:layout>
            <c:manualLayout>
              <c:xMode val="edge"/>
              <c:yMode val="edge"/>
              <c:x val="2.8251645916914828E-2"/>
              <c:y val="0.23901109134002443"/>
            </c:manualLayout>
          </c:layout>
          <c:overlay val="0"/>
          <c:spPr>
            <a:noFill/>
            <a:ln>
              <a:noFill/>
            </a:ln>
            <a:effectLst/>
          </c:spPr>
        </c:title>
        <c:numFmt formatCode="#,##0" sourceLinked="0"/>
        <c:majorTickMark val="out"/>
        <c:minorTickMark val="out"/>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endParaRPr lang="en-US"/>
          </a:p>
        </c:txPr>
        <c:crossAx val="793953400"/>
        <c:crosses val="autoZero"/>
        <c:crossBetween val="between"/>
      </c:valAx>
      <c:valAx>
        <c:axId val="793954184"/>
        <c:scaling>
          <c:orientation val="minMax"/>
          <c:max val="2.0000000000000004E-2"/>
        </c:scaling>
        <c:delete val="0"/>
        <c:axPos val="r"/>
        <c:title>
          <c:tx>
            <c:rich>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sz="1100"/>
                  <a:t>Ratio Pb:Al</a:t>
                </a:r>
              </a:p>
            </c:rich>
          </c:tx>
          <c:overlay val="0"/>
          <c:spPr>
            <a:noFill/>
            <a:ln>
              <a:noFill/>
            </a:ln>
            <a:effectLst/>
          </c:spPr>
        </c:title>
        <c:numFmt formatCode="0.000" sourceLinked="0"/>
        <c:majorTickMark val="out"/>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endParaRPr lang="en-US"/>
          </a:p>
        </c:txPr>
        <c:crossAx val="793954576"/>
        <c:crosses val="max"/>
        <c:crossBetween val="between"/>
      </c:valAx>
      <c:dateAx>
        <c:axId val="793954576"/>
        <c:scaling>
          <c:orientation val="minMax"/>
        </c:scaling>
        <c:delete val="1"/>
        <c:axPos val="b"/>
        <c:numFmt formatCode="m/d/yy\ h:mm;@" sourceLinked="1"/>
        <c:majorTickMark val="out"/>
        <c:minorTickMark val="none"/>
        <c:tickLblPos val="nextTo"/>
        <c:crossAx val="793954184"/>
        <c:crosses val="autoZero"/>
        <c:auto val="1"/>
        <c:lblOffset val="100"/>
        <c:baseTimeUnit val="days"/>
      </c:dateAx>
      <c:spPr>
        <a:ln>
          <a:solidFill>
            <a:schemeClr val="tx1">
              <a:lumMod val="50000"/>
              <a:lumOff val="50000"/>
            </a:schemeClr>
          </a:solidFill>
        </a:ln>
      </c:spPr>
    </c:plotArea>
    <c:legend>
      <c:legendPos val="t"/>
      <c:layout>
        <c:manualLayout>
          <c:xMode val="edge"/>
          <c:yMode val="edge"/>
          <c:x val="0.28376620664352442"/>
          <c:y val="0.10689814814814814"/>
          <c:w val="0.42011277622555243"/>
          <c:h val="6.9876265466816662E-2"/>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noFill/>
    <a:ln w="9525" cap="flat" cmpd="sng" algn="ctr">
      <a:noFill/>
      <a:round/>
    </a:ln>
    <a:effectLst/>
  </c:spPr>
  <c:txPr>
    <a:bodyPr/>
    <a:lstStyle/>
    <a:p>
      <a:pPr>
        <a:defRPr b="1">
          <a:solidFill>
            <a:sysClr val="windowText" lastClr="000000"/>
          </a:solidFill>
        </a:defRPr>
      </a:pPr>
      <a:endParaRPr lang="en-US"/>
    </a:p>
  </c:txPr>
  <c:printSettings>
    <c:headerFooter/>
    <c:pageMargins b="0.75" l="0.7" r="0.7" t="0.75" header="0.3" footer="0.3"/>
    <c:pageSetup/>
  </c:printSettings>
  <c:userShapes r:id="rId1"/>
</c:chartSpace>
</file>

<file path=xl/charts/chart5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'SJ Bluff'!$A$1</c:f>
          <c:strCache>
            <c:ptCount val="1"/>
            <c:pt idx="0">
              <c:v>San Juan River at Bluff  (RK 377)</c:v>
            </c:pt>
          </c:strCache>
        </c:strRef>
      </c:tx>
      <c:layout>
        <c:manualLayout>
          <c:xMode val="edge"/>
          <c:yMode val="edge"/>
          <c:x val="0.32841457012995334"/>
          <c:y val="3.0888026714494917E-2"/>
        </c:manualLayout>
      </c:layout>
      <c:overlay val="0"/>
      <c:spPr>
        <a:noFill/>
        <a:ln>
          <a:noFill/>
        </a:ln>
        <a:effectLst/>
      </c:spPr>
      <c:txPr>
        <a:bodyPr rot="0" spcFirstLastPara="1" vertOverflow="ellipsis" vert="horz" wrap="square" anchor="ctr" anchorCtr="1"/>
        <a:lstStyle/>
        <a:p>
          <a:pPr>
            <a:defRPr sz="1300" b="1" i="0" u="none" strike="noStrike" kern="1200" spc="0" baseline="0">
              <a:solidFill>
                <a:sysClr val="windowText" lastClr="000000"/>
              </a:solidFill>
              <a:latin typeface="+mn-lt"/>
              <a:ea typeface="+mn-ea"/>
              <a:cs typeface="+mn-cs"/>
            </a:defRPr>
          </a:pPr>
          <a:endParaRPr lang="en-US"/>
        </a:p>
      </c:txPr>
    </c:title>
    <c:autoTitleDeleted val="0"/>
    <c:plotArea>
      <c:layout/>
      <c:scatterChart>
        <c:scatterStyle val="lineMarker"/>
        <c:varyColors val="0"/>
        <c:ser>
          <c:idx val="2"/>
          <c:order val="0"/>
          <c:tx>
            <c:strRef>
              <c:f>'SJ Bluff'!$C$4</c:f>
              <c:strCache>
                <c:ptCount val="1"/>
                <c:pt idx="0">
                  <c:v>GKM Plume</c:v>
                </c:pt>
              </c:strCache>
            </c:strRef>
          </c:tx>
          <c:spPr>
            <a:ln w="25400" cap="rnd">
              <a:noFill/>
              <a:round/>
            </a:ln>
            <a:effectLst/>
          </c:spPr>
          <c:marker>
            <c:symbol val="triangle"/>
            <c:size val="8"/>
            <c:spPr>
              <a:solidFill>
                <a:schemeClr val="accent4">
                  <a:lumMod val="60000"/>
                  <a:lumOff val="40000"/>
                </a:schemeClr>
              </a:solidFill>
              <a:ln w="9525">
                <a:solidFill>
                  <a:schemeClr val="tx1">
                    <a:lumMod val="75000"/>
                    <a:lumOff val="25000"/>
                  </a:schemeClr>
                </a:solidFill>
              </a:ln>
              <a:effectLst/>
            </c:spPr>
          </c:marker>
          <c:xVal>
            <c:numRef>
              <c:f>'SJ Bluff'!$E$4:$E$13</c:f>
              <c:numCache>
                <c:formatCode>#,##0.0000</c:formatCode>
                <c:ptCount val="10"/>
                <c:pt idx="0">
                  <c:v>53</c:v>
                </c:pt>
                <c:pt idx="1">
                  <c:v>27</c:v>
                </c:pt>
                <c:pt idx="2">
                  <c:v>42</c:v>
                </c:pt>
                <c:pt idx="3">
                  <c:v>28.7</c:v>
                </c:pt>
                <c:pt idx="4">
                  <c:v>47.8</c:v>
                </c:pt>
                <c:pt idx="5">
                  <c:v>110</c:v>
                </c:pt>
                <c:pt idx="6">
                  <c:v>48.7</c:v>
                </c:pt>
                <c:pt idx="8">
                  <c:v>45.4</c:v>
                </c:pt>
                <c:pt idx="9">
                  <c:v>110</c:v>
                </c:pt>
              </c:numCache>
            </c:numRef>
          </c:xVal>
          <c:yVal>
            <c:numRef>
              <c:f>'SJ Bluff'!$P$4:$P$13</c:f>
              <c:numCache>
                <c:formatCode>#,##0.0000</c:formatCode>
                <c:ptCount val="10"/>
                <c:pt idx="0">
                  <c:v>0.04</c:v>
                </c:pt>
                <c:pt idx="1">
                  <c:v>0.14000000000000001</c:v>
                </c:pt>
                <c:pt idx="2">
                  <c:v>0.12</c:v>
                </c:pt>
                <c:pt idx="3">
                  <c:v>8.4699999999999998E-2</c:v>
                </c:pt>
                <c:pt idx="4">
                  <c:v>6.3500000000000001E-2</c:v>
                </c:pt>
                <c:pt idx="5">
                  <c:v>8.2000000000000003E-2</c:v>
                </c:pt>
                <c:pt idx="6">
                  <c:v>6.3399999999999998E-2</c:v>
                </c:pt>
                <c:pt idx="7">
                  <c:v>4.3999999999999997E-2</c:v>
                </c:pt>
                <c:pt idx="8">
                  <c:v>6.7400000000000002E-2</c:v>
                </c:pt>
                <c:pt idx="9">
                  <c:v>7.8E-2</c:v>
                </c:pt>
              </c:numCache>
            </c:numRef>
          </c:yVal>
          <c:smooth val="0"/>
          <c:extLst>
            <c:ext xmlns:c16="http://schemas.microsoft.com/office/drawing/2014/chart" uri="{C3380CC4-5D6E-409C-BE32-E72D297353CC}">
              <c16:uniqueId val="{00000000-05D9-4E95-A184-F877CFB0551F}"/>
            </c:ext>
          </c:extLst>
        </c:ser>
        <c:ser>
          <c:idx val="0"/>
          <c:order val="1"/>
          <c:tx>
            <c:strRef>
              <c:f>'SJ Bluff'!$C$14</c:f>
              <c:strCache>
                <c:ptCount val="1"/>
                <c:pt idx="0">
                  <c:v>Post event</c:v>
                </c:pt>
              </c:strCache>
            </c:strRef>
          </c:tx>
          <c:spPr>
            <a:ln w="19050" cap="rnd">
              <a:noFill/>
              <a:round/>
            </a:ln>
            <a:effectLst/>
          </c:spPr>
          <c:marker>
            <c:symbol val="circle"/>
            <c:size val="7"/>
            <c:spPr>
              <a:solidFill>
                <a:schemeClr val="tx2">
                  <a:lumMod val="20000"/>
                  <a:lumOff val="80000"/>
                </a:schemeClr>
              </a:solidFill>
              <a:ln w="9525">
                <a:solidFill>
                  <a:schemeClr val="tx1">
                    <a:lumMod val="75000"/>
                    <a:lumOff val="25000"/>
                  </a:schemeClr>
                </a:solidFill>
              </a:ln>
              <a:effectLst/>
            </c:spPr>
          </c:marker>
          <c:xVal>
            <c:numRef>
              <c:f>'SJ Bluff'!$E$14:$E$43</c:f>
              <c:numCache>
                <c:formatCode>#,##0.0000</c:formatCode>
                <c:ptCount val="30"/>
                <c:pt idx="0">
                  <c:v>19.3</c:v>
                </c:pt>
                <c:pt idx="1">
                  <c:v>30.6</c:v>
                </c:pt>
                <c:pt idx="2">
                  <c:v>66.3</c:v>
                </c:pt>
                <c:pt idx="3">
                  <c:v>120</c:v>
                </c:pt>
                <c:pt idx="4">
                  <c:v>37.6</c:v>
                </c:pt>
                <c:pt idx="5">
                  <c:v>64</c:v>
                </c:pt>
                <c:pt idx="6">
                  <c:v>24.6</c:v>
                </c:pt>
                <c:pt idx="7">
                  <c:v>33</c:v>
                </c:pt>
                <c:pt idx="8">
                  <c:v>35</c:v>
                </c:pt>
                <c:pt idx="9">
                  <c:v>17</c:v>
                </c:pt>
                <c:pt idx="10">
                  <c:v>10.199999999999999</c:v>
                </c:pt>
                <c:pt idx="11">
                  <c:v>7.32</c:v>
                </c:pt>
                <c:pt idx="12">
                  <c:v>7.4</c:v>
                </c:pt>
                <c:pt idx="13">
                  <c:v>4.7</c:v>
                </c:pt>
                <c:pt idx="14">
                  <c:v>5.98</c:v>
                </c:pt>
                <c:pt idx="15">
                  <c:v>5.77</c:v>
                </c:pt>
                <c:pt idx="16">
                  <c:v>2.7</c:v>
                </c:pt>
                <c:pt idx="17">
                  <c:v>1.8</c:v>
                </c:pt>
                <c:pt idx="18">
                  <c:v>3.3</c:v>
                </c:pt>
                <c:pt idx="19">
                  <c:v>3.4</c:v>
                </c:pt>
                <c:pt idx="20">
                  <c:v>43.7</c:v>
                </c:pt>
                <c:pt idx="21">
                  <c:v>70</c:v>
                </c:pt>
                <c:pt idx="22">
                  <c:v>68.001000000000005</c:v>
                </c:pt>
                <c:pt idx="23">
                  <c:v>1.5799000000000001</c:v>
                </c:pt>
                <c:pt idx="24">
                  <c:v>3.3209</c:v>
                </c:pt>
                <c:pt idx="25">
                  <c:v>3.7309999999999999</c:v>
                </c:pt>
                <c:pt idx="26">
                  <c:v>1.8999000000000001</c:v>
                </c:pt>
                <c:pt idx="27">
                  <c:v>2.8</c:v>
                </c:pt>
                <c:pt idx="28">
                  <c:v>0.5454</c:v>
                </c:pt>
                <c:pt idx="29">
                  <c:v>1.9747000000000001</c:v>
                </c:pt>
              </c:numCache>
            </c:numRef>
          </c:xVal>
          <c:yVal>
            <c:numRef>
              <c:f>'SJ Bluff'!$P$14:$P$43</c:f>
              <c:numCache>
                <c:formatCode>#,##0.0000</c:formatCode>
                <c:ptCount val="30"/>
                <c:pt idx="0">
                  <c:v>3.56E-2</c:v>
                </c:pt>
                <c:pt idx="1">
                  <c:v>4.9099999999999991E-2</c:v>
                </c:pt>
                <c:pt idx="2">
                  <c:v>9.6000000000000002E-2</c:v>
                </c:pt>
                <c:pt idx="3">
                  <c:v>0.12</c:v>
                </c:pt>
                <c:pt idx="4">
                  <c:v>5.3999999999999999E-2</c:v>
                </c:pt>
                <c:pt idx="5">
                  <c:v>0.06</c:v>
                </c:pt>
                <c:pt idx="6">
                  <c:v>3.1600000000000003E-2</c:v>
                </c:pt>
                <c:pt idx="7">
                  <c:v>1.9E-2</c:v>
                </c:pt>
                <c:pt idx="8">
                  <c:v>0.02</c:v>
                </c:pt>
                <c:pt idx="9">
                  <c:v>2.1000000000000001E-2</c:v>
                </c:pt>
                <c:pt idx="10">
                  <c:v>1.72E-2</c:v>
                </c:pt>
                <c:pt idx="11">
                  <c:v>8.2400000000000008E-3</c:v>
                </c:pt>
                <c:pt idx="12">
                  <c:v>9.4000000000000004E-3</c:v>
                </c:pt>
                <c:pt idx="13">
                  <c:v>5.9000000000000007E-3</c:v>
                </c:pt>
                <c:pt idx="14">
                  <c:v>6.0499999999999998E-3</c:v>
                </c:pt>
                <c:pt idx="15">
                  <c:v>5.7000000000000002E-3</c:v>
                </c:pt>
                <c:pt idx="16">
                  <c:v>2.5000000000000001E-3</c:v>
                </c:pt>
                <c:pt idx="17">
                  <c:v>2.1000000000000003E-3</c:v>
                </c:pt>
                <c:pt idx="18">
                  <c:v>2E-3</c:v>
                </c:pt>
                <c:pt idx="19">
                  <c:v>2.2000000000000001E-3</c:v>
                </c:pt>
                <c:pt idx="20">
                  <c:v>3.9199999999999999E-2</c:v>
                </c:pt>
                <c:pt idx="21">
                  <c:v>3.6999999999999998E-2</c:v>
                </c:pt>
                <c:pt idx="22">
                  <c:v>5.9036999999999999E-2</c:v>
                </c:pt>
                <c:pt idx="23">
                  <c:v>7.5519999999999997E-3</c:v>
                </c:pt>
                <c:pt idx="24">
                  <c:v>5.1479999999999998E-3</c:v>
                </c:pt>
                <c:pt idx="25">
                  <c:v>6.4189999999999994E-3</c:v>
                </c:pt>
                <c:pt idx="26">
                  <c:v>2.7730000000000003E-3</c:v>
                </c:pt>
                <c:pt idx="27">
                  <c:v>2.8E-3</c:v>
                </c:pt>
                <c:pt idx="28">
                  <c:v>2.2799999999999999E-3</c:v>
                </c:pt>
                <c:pt idx="29">
                  <c:v>1.949E-3</c:v>
                </c:pt>
              </c:numCache>
            </c:numRef>
          </c:yVal>
          <c:smooth val="0"/>
          <c:extLst>
            <c:ext xmlns:c16="http://schemas.microsoft.com/office/drawing/2014/chart" uri="{C3380CC4-5D6E-409C-BE32-E72D297353CC}">
              <c16:uniqueId val="{00000001-05D9-4E95-A184-F877CFB0551F}"/>
            </c:ext>
          </c:extLst>
        </c:ser>
        <c:ser>
          <c:idx val="1"/>
          <c:order val="2"/>
          <c:tx>
            <c:strRef>
              <c:f>'SJ Bluff'!$C$44</c:f>
              <c:strCache>
                <c:ptCount val="1"/>
                <c:pt idx="0">
                  <c:v>2016 Snowmelt</c:v>
                </c:pt>
              </c:strCache>
            </c:strRef>
          </c:tx>
          <c:spPr>
            <a:ln w="25400" cap="rnd">
              <a:noFill/>
              <a:round/>
            </a:ln>
            <a:effectLst/>
          </c:spPr>
          <c:marker>
            <c:symbol val="square"/>
            <c:size val="6"/>
            <c:spPr>
              <a:solidFill>
                <a:schemeClr val="accent1">
                  <a:lumMod val="75000"/>
                </a:schemeClr>
              </a:solidFill>
              <a:ln w="9525">
                <a:solidFill>
                  <a:schemeClr val="tx2">
                    <a:lumMod val="50000"/>
                  </a:schemeClr>
                </a:solidFill>
              </a:ln>
              <a:effectLst/>
            </c:spPr>
          </c:marker>
          <c:xVal>
            <c:numRef>
              <c:f>'SJ Bluff'!$E$44:$E$59</c:f>
              <c:numCache>
                <c:formatCode>#,##0.0000</c:formatCode>
                <c:ptCount val="16"/>
                <c:pt idx="0">
                  <c:v>0.29472999999999999</c:v>
                </c:pt>
                <c:pt idx="1">
                  <c:v>0.77707000000000004</c:v>
                </c:pt>
                <c:pt idx="2">
                  <c:v>1.0025999999999999</c:v>
                </c:pt>
                <c:pt idx="3">
                  <c:v>0.73471000000000009</c:v>
                </c:pt>
                <c:pt idx="4">
                  <c:v>0.70683000000000007</c:v>
                </c:pt>
                <c:pt idx="5">
                  <c:v>2.0684999999999998</c:v>
                </c:pt>
                <c:pt idx="6">
                  <c:v>17.997</c:v>
                </c:pt>
                <c:pt idx="7">
                  <c:v>7.3356000000000003</c:v>
                </c:pt>
                <c:pt idx="8">
                  <c:v>32.813000000000002</c:v>
                </c:pt>
                <c:pt idx="9">
                  <c:v>4.6242999999999999</c:v>
                </c:pt>
                <c:pt idx="10">
                  <c:v>6.37</c:v>
                </c:pt>
                <c:pt idx="11">
                  <c:v>8.6999999999999993</c:v>
                </c:pt>
                <c:pt idx="12">
                  <c:v>3.7126999999999999</c:v>
                </c:pt>
                <c:pt idx="13">
                  <c:v>3.4636</c:v>
                </c:pt>
                <c:pt idx="14">
                  <c:v>2.3247</c:v>
                </c:pt>
                <c:pt idx="15">
                  <c:v>3.2906999999999997</c:v>
                </c:pt>
              </c:numCache>
            </c:numRef>
          </c:xVal>
          <c:yVal>
            <c:numRef>
              <c:f>'SJ Bluff'!$P$44:$P$59</c:f>
              <c:numCache>
                <c:formatCode>#,##0.0000</c:formatCode>
                <c:ptCount val="16"/>
                <c:pt idx="0">
                  <c:v>1.9399999999999999E-3</c:v>
                </c:pt>
                <c:pt idx="1">
                  <c:v>1.0130999999999999E-2</c:v>
                </c:pt>
                <c:pt idx="2">
                  <c:v>9.6629999999999997E-3</c:v>
                </c:pt>
                <c:pt idx="3">
                  <c:v>5.1549999999999999E-3</c:v>
                </c:pt>
                <c:pt idx="4">
                  <c:v>5.0339999999999994E-3</c:v>
                </c:pt>
                <c:pt idx="5">
                  <c:v>4.0179999999999999E-3</c:v>
                </c:pt>
                <c:pt idx="6">
                  <c:v>4.7017999999999997E-2</c:v>
                </c:pt>
                <c:pt idx="7">
                  <c:v>1.6316000000000001E-2</c:v>
                </c:pt>
                <c:pt idx="8">
                  <c:v>4.1976999999999993E-2</c:v>
                </c:pt>
                <c:pt idx="9">
                  <c:v>2.0534E-2</c:v>
                </c:pt>
                <c:pt idx="10">
                  <c:v>4.7606000000000002E-2</c:v>
                </c:pt>
                <c:pt idx="11">
                  <c:v>3.6999999999999998E-2</c:v>
                </c:pt>
                <c:pt idx="12">
                  <c:v>1.5757999999999998E-2</c:v>
                </c:pt>
                <c:pt idx="13">
                  <c:v>1.0983E-2</c:v>
                </c:pt>
                <c:pt idx="14">
                  <c:v>7.6660000000000001E-3</c:v>
                </c:pt>
                <c:pt idx="15">
                  <c:v>7.6630000000000005E-3</c:v>
                </c:pt>
              </c:numCache>
            </c:numRef>
          </c:yVal>
          <c:smooth val="0"/>
          <c:extLst>
            <c:ext xmlns:c16="http://schemas.microsoft.com/office/drawing/2014/chart" uri="{C3380CC4-5D6E-409C-BE32-E72D297353CC}">
              <c16:uniqueId val="{00000002-05D9-4E95-A184-F877CFB0551F}"/>
            </c:ext>
          </c:extLst>
        </c:ser>
        <c:dLbls>
          <c:showLegendKey val="0"/>
          <c:showVal val="0"/>
          <c:showCatName val="0"/>
          <c:showSerName val="0"/>
          <c:showPercent val="0"/>
          <c:showBubbleSize val="0"/>
        </c:dLbls>
        <c:axId val="669523224"/>
        <c:axId val="669523616"/>
      </c:scatterChart>
      <c:valAx>
        <c:axId val="669523224"/>
        <c:scaling>
          <c:logBase val="10"/>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r>
                  <a:rPr lang="en-US" sz="1300"/>
                  <a:t>Total Aluminum Concentration (mg/L)</a:t>
                </a:r>
              </a:p>
            </c:rich>
          </c:tx>
          <c:overlay val="0"/>
          <c:spPr>
            <a:noFill/>
            <a:ln>
              <a:noFill/>
            </a:ln>
            <a:effectLst/>
          </c:spPr>
          <c:txPr>
            <a:bodyPr rot="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endParaRPr lang="en-US"/>
            </a:p>
          </c:txPr>
        </c:title>
        <c:numFmt formatCode="#,##0" sourceLinked="0"/>
        <c:majorTickMark val="out"/>
        <c:minorTickMark val="out"/>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669523616"/>
        <c:crossesAt val="1.0000000000000002E-3"/>
        <c:crossBetween val="midCat"/>
      </c:valAx>
      <c:valAx>
        <c:axId val="669523616"/>
        <c:scaling>
          <c:logBase val="10"/>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r>
                  <a:rPr lang="en-US" sz="1300"/>
                  <a:t>Total Lead Concentation (mg/L)</a:t>
                </a:r>
              </a:p>
            </c:rich>
          </c:tx>
          <c:layout>
            <c:manualLayout>
              <c:xMode val="edge"/>
              <c:yMode val="edge"/>
              <c:x val="2.9268292682926831E-2"/>
              <c:y val="0.21174971888652852"/>
            </c:manualLayout>
          </c:layout>
          <c:overlay val="0"/>
          <c:spPr>
            <a:noFill/>
            <a:ln>
              <a:noFill/>
            </a:ln>
            <a:effectLst/>
          </c:spPr>
          <c:txPr>
            <a:bodyPr rot="-540000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endParaRPr lang="en-US"/>
            </a:p>
          </c:txPr>
        </c:title>
        <c:numFmt formatCode="#,##0.0000" sourceLinked="1"/>
        <c:majorTickMark val="out"/>
        <c:minorTickMark val="out"/>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669523224"/>
        <c:crossesAt val="0.1"/>
        <c:crossBetween val="midCat"/>
      </c:valAx>
      <c:spPr>
        <a:noFill/>
        <a:ln>
          <a:solidFill>
            <a:schemeClr val="tx1">
              <a:lumMod val="50000"/>
              <a:lumOff val="50000"/>
            </a:schemeClr>
          </a:solidFill>
        </a:ln>
        <a:effectLst/>
      </c:spPr>
    </c:plotArea>
    <c:legend>
      <c:legendPos val="t"/>
      <c:layout>
        <c:manualLayout>
          <c:xMode val="edge"/>
          <c:yMode val="edge"/>
          <c:x val="0.23778477690288713"/>
          <c:y val="0.10493362587330288"/>
          <c:w val="0.68052800716983552"/>
          <c:h val="0.1115522571094482"/>
        </c:manualLayout>
      </c:layout>
      <c:overlay val="0"/>
      <c:spPr>
        <a:noFill/>
        <a:ln>
          <a:noFill/>
        </a:ln>
        <a:effectLst/>
      </c:spPr>
      <c:txPr>
        <a:bodyPr rot="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200" b="1">
          <a:solidFill>
            <a:sysClr val="windowText" lastClr="000000"/>
          </a:solidFill>
        </a:defRPr>
      </a:pPr>
      <a:endParaRPr lang="en-US"/>
    </a:p>
  </c:txPr>
  <c:printSettings>
    <c:headerFooter/>
    <c:pageMargins b="0.75" l="0.7" r="0.7" t="0.75" header="0.3" footer="0.3"/>
    <c:pageSetup/>
  </c:printSettings>
</c:chartSpace>
</file>

<file path=xl/charts/chart5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'SJ Bluff'!$A$1</c:f>
          <c:strCache>
            <c:ptCount val="1"/>
            <c:pt idx="0">
              <c:v>San Juan River at Bluff  (RK 377)</c:v>
            </c:pt>
          </c:strCache>
        </c:strRef>
      </c:tx>
      <c:layout>
        <c:manualLayout>
          <c:xMode val="edge"/>
          <c:yMode val="edge"/>
          <c:x val="0.29264221240637606"/>
          <c:y val="3.0888026714494917E-2"/>
        </c:manualLayout>
      </c:layout>
      <c:overlay val="0"/>
      <c:spPr>
        <a:noFill/>
        <a:ln>
          <a:noFill/>
        </a:ln>
        <a:effectLst/>
      </c:spPr>
      <c:txPr>
        <a:bodyPr rot="0" spcFirstLastPara="1" vertOverflow="ellipsis" vert="horz" wrap="square" anchor="ctr" anchorCtr="1"/>
        <a:lstStyle/>
        <a:p>
          <a:pPr>
            <a:defRPr sz="1300" b="1" i="0" u="none" strike="noStrike" kern="1200" spc="0" baseline="0">
              <a:solidFill>
                <a:sysClr val="windowText" lastClr="000000"/>
              </a:solidFill>
              <a:latin typeface="+mn-lt"/>
              <a:ea typeface="+mn-ea"/>
              <a:cs typeface="+mn-cs"/>
            </a:defRPr>
          </a:pPr>
          <a:endParaRPr lang="en-US"/>
        </a:p>
      </c:txPr>
    </c:title>
    <c:autoTitleDeleted val="0"/>
    <c:plotArea>
      <c:layout/>
      <c:scatterChart>
        <c:scatterStyle val="lineMarker"/>
        <c:varyColors val="0"/>
        <c:ser>
          <c:idx val="2"/>
          <c:order val="0"/>
          <c:tx>
            <c:strRef>
              <c:f>'SJ Bluff'!$C$4</c:f>
              <c:strCache>
                <c:ptCount val="1"/>
                <c:pt idx="0">
                  <c:v>GKM Plume</c:v>
                </c:pt>
              </c:strCache>
            </c:strRef>
          </c:tx>
          <c:spPr>
            <a:ln w="25400" cap="rnd">
              <a:noFill/>
              <a:round/>
            </a:ln>
            <a:effectLst/>
          </c:spPr>
          <c:marker>
            <c:symbol val="triangle"/>
            <c:size val="8"/>
            <c:spPr>
              <a:solidFill>
                <a:schemeClr val="accent4">
                  <a:lumMod val="60000"/>
                  <a:lumOff val="40000"/>
                </a:schemeClr>
              </a:solidFill>
              <a:ln w="9525">
                <a:solidFill>
                  <a:schemeClr val="tx1">
                    <a:lumMod val="75000"/>
                    <a:lumOff val="25000"/>
                  </a:schemeClr>
                </a:solidFill>
              </a:ln>
              <a:effectLst/>
            </c:spPr>
          </c:marker>
          <c:xVal>
            <c:numRef>
              <c:f>'SJ Bluff'!$E$4:$E$13</c:f>
              <c:numCache>
                <c:formatCode>#,##0.0000</c:formatCode>
                <c:ptCount val="10"/>
                <c:pt idx="0">
                  <c:v>53</c:v>
                </c:pt>
                <c:pt idx="1">
                  <c:v>27</c:v>
                </c:pt>
                <c:pt idx="2">
                  <c:v>42</c:v>
                </c:pt>
                <c:pt idx="3">
                  <c:v>28.7</c:v>
                </c:pt>
                <c:pt idx="4">
                  <c:v>47.8</c:v>
                </c:pt>
                <c:pt idx="5">
                  <c:v>110</c:v>
                </c:pt>
                <c:pt idx="6">
                  <c:v>48.7</c:v>
                </c:pt>
                <c:pt idx="8">
                  <c:v>45.4</c:v>
                </c:pt>
                <c:pt idx="9">
                  <c:v>110</c:v>
                </c:pt>
              </c:numCache>
            </c:numRef>
          </c:xVal>
          <c:yVal>
            <c:numRef>
              <c:f>'SJ Bluff'!$G$4:$G$13</c:f>
              <c:numCache>
                <c:formatCode>#,##0.0000</c:formatCode>
                <c:ptCount val="10"/>
                <c:pt idx="0">
                  <c:v>9.1999999999999998E-3</c:v>
                </c:pt>
                <c:pt idx="1">
                  <c:v>1.32E-2</c:v>
                </c:pt>
                <c:pt idx="2">
                  <c:v>1.2999999999999999E-2</c:v>
                </c:pt>
                <c:pt idx="3">
                  <c:v>1.0699999999999999E-2</c:v>
                </c:pt>
                <c:pt idx="4">
                  <c:v>1.15E-2</c:v>
                </c:pt>
                <c:pt idx="5">
                  <c:v>2.1000000000000001E-2</c:v>
                </c:pt>
                <c:pt idx="6">
                  <c:v>1.2E-2</c:v>
                </c:pt>
                <c:pt idx="7">
                  <c:v>2.1999999999999999E-2</c:v>
                </c:pt>
                <c:pt idx="8">
                  <c:v>1.49E-2</c:v>
                </c:pt>
                <c:pt idx="9">
                  <c:v>2.1000000000000001E-2</c:v>
                </c:pt>
              </c:numCache>
            </c:numRef>
          </c:yVal>
          <c:smooth val="0"/>
          <c:extLst>
            <c:ext xmlns:c16="http://schemas.microsoft.com/office/drawing/2014/chart" uri="{C3380CC4-5D6E-409C-BE32-E72D297353CC}">
              <c16:uniqueId val="{00000000-9D15-4F88-8CEC-3A375F3F2DAF}"/>
            </c:ext>
          </c:extLst>
        </c:ser>
        <c:ser>
          <c:idx val="0"/>
          <c:order val="1"/>
          <c:tx>
            <c:strRef>
              <c:f>'SJ Bluff'!$C$14</c:f>
              <c:strCache>
                <c:ptCount val="1"/>
                <c:pt idx="0">
                  <c:v>Post event</c:v>
                </c:pt>
              </c:strCache>
            </c:strRef>
          </c:tx>
          <c:spPr>
            <a:ln w="25400" cap="rnd">
              <a:noFill/>
              <a:round/>
            </a:ln>
            <a:effectLst/>
          </c:spPr>
          <c:marker>
            <c:symbol val="circle"/>
            <c:size val="7"/>
            <c:spPr>
              <a:solidFill>
                <a:schemeClr val="tx2">
                  <a:lumMod val="20000"/>
                  <a:lumOff val="80000"/>
                </a:schemeClr>
              </a:solidFill>
              <a:ln w="9525">
                <a:solidFill>
                  <a:schemeClr val="tx1">
                    <a:lumMod val="75000"/>
                    <a:lumOff val="25000"/>
                  </a:schemeClr>
                </a:solidFill>
              </a:ln>
              <a:effectLst/>
            </c:spPr>
          </c:marker>
          <c:xVal>
            <c:numRef>
              <c:f>'SJ Bluff'!$E$14:$E$43</c:f>
              <c:numCache>
                <c:formatCode>#,##0.0000</c:formatCode>
                <c:ptCount val="30"/>
                <c:pt idx="0">
                  <c:v>19.3</c:v>
                </c:pt>
                <c:pt idx="1">
                  <c:v>30.6</c:v>
                </c:pt>
                <c:pt idx="2">
                  <c:v>66.3</c:v>
                </c:pt>
                <c:pt idx="3">
                  <c:v>120</c:v>
                </c:pt>
                <c:pt idx="4">
                  <c:v>37.6</c:v>
                </c:pt>
                <c:pt idx="5">
                  <c:v>64</c:v>
                </c:pt>
                <c:pt idx="6">
                  <c:v>24.6</c:v>
                </c:pt>
                <c:pt idx="7">
                  <c:v>33</c:v>
                </c:pt>
                <c:pt idx="8">
                  <c:v>35</c:v>
                </c:pt>
                <c:pt idx="9">
                  <c:v>17</c:v>
                </c:pt>
                <c:pt idx="10">
                  <c:v>10.199999999999999</c:v>
                </c:pt>
                <c:pt idx="11">
                  <c:v>7.32</c:v>
                </c:pt>
                <c:pt idx="12">
                  <c:v>7.4</c:v>
                </c:pt>
                <c:pt idx="13">
                  <c:v>4.7</c:v>
                </c:pt>
                <c:pt idx="14">
                  <c:v>5.98</c:v>
                </c:pt>
                <c:pt idx="15">
                  <c:v>5.77</c:v>
                </c:pt>
                <c:pt idx="16">
                  <c:v>2.7</c:v>
                </c:pt>
                <c:pt idx="17">
                  <c:v>1.8</c:v>
                </c:pt>
                <c:pt idx="18">
                  <c:v>3.3</c:v>
                </c:pt>
                <c:pt idx="19">
                  <c:v>3.4</c:v>
                </c:pt>
                <c:pt idx="20">
                  <c:v>43.7</c:v>
                </c:pt>
                <c:pt idx="21">
                  <c:v>70</c:v>
                </c:pt>
                <c:pt idx="22">
                  <c:v>68.001000000000005</c:v>
                </c:pt>
                <c:pt idx="23">
                  <c:v>1.5799000000000001</c:v>
                </c:pt>
                <c:pt idx="24">
                  <c:v>3.3209</c:v>
                </c:pt>
                <c:pt idx="25">
                  <c:v>3.7309999999999999</c:v>
                </c:pt>
                <c:pt idx="26">
                  <c:v>1.8999000000000001</c:v>
                </c:pt>
                <c:pt idx="27">
                  <c:v>2.8</c:v>
                </c:pt>
                <c:pt idx="28">
                  <c:v>0.5454</c:v>
                </c:pt>
                <c:pt idx="29">
                  <c:v>1.9747000000000001</c:v>
                </c:pt>
              </c:numCache>
            </c:numRef>
          </c:xVal>
          <c:yVal>
            <c:numRef>
              <c:f>'SJ Bluff'!$G$14:$G$43</c:f>
              <c:numCache>
                <c:formatCode>#,##0.0000</c:formatCode>
                <c:ptCount val="30"/>
                <c:pt idx="0">
                  <c:v>8.77E-3</c:v>
                </c:pt>
                <c:pt idx="1">
                  <c:v>1.03E-2</c:v>
                </c:pt>
                <c:pt idx="2">
                  <c:v>1.6800000000000002E-2</c:v>
                </c:pt>
                <c:pt idx="3">
                  <c:v>2.3E-2</c:v>
                </c:pt>
                <c:pt idx="4">
                  <c:v>1.12E-2</c:v>
                </c:pt>
                <c:pt idx="5">
                  <c:v>1.4E-2</c:v>
                </c:pt>
                <c:pt idx="6">
                  <c:v>7.8700000000000003E-3</c:v>
                </c:pt>
                <c:pt idx="7">
                  <c:v>8.6E-3</c:v>
                </c:pt>
                <c:pt idx="8">
                  <c:v>8.6999999999999994E-3</c:v>
                </c:pt>
                <c:pt idx="9">
                  <c:v>6.6E-3</c:v>
                </c:pt>
                <c:pt idx="10">
                  <c:v>5.0299999999999997E-3</c:v>
                </c:pt>
                <c:pt idx="11">
                  <c:v>3.3400000000000001E-3</c:v>
                </c:pt>
                <c:pt idx="12">
                  <c:v>3.0999999999999999E-3</c:v>
                </c:pt>
                <c:pt idx="13">
                  <c:v>2.8E-3</c:v>
                </c:pt>
                <c:pt idx="14">
                  <c:v>2.64E-3</c:v>
                </c:pt>
                <c:pt idx="15">
                  <c:v>2.8700000000000002E-3</c:v>
                </c:pt>
                <c:pt idx="16">
                  <c:v>1.9E-3</c:v>
                </c:pt>
                <c:pt idx="17">
                  <c:v>1.9E-3</c:v>
                </c:pt>
                <c:pt idx="18">
                  <c:v>1.8E-3</c:v>
                </c:pt>
                <c:pt idx="19">
                  <c:v>1.6999999999999999E-3</c:v>
                </c:pt>
                <c:pt idx="20">
                  <c:v>9.92E-3</c:v>
                </c:pt>
                <c:pt idx="21">
                  <c:v>1.2E-2</c:v>
                </c:pt>
                <c:pt idx="22">
                  <c:v>1.2043E-2</c:v>
                </c:pt>
                <c:pt idx="23">
                  <c:v>1.663E-3</c:v>
                </c:pt>
                <c:pt idx="24">
                  <c:v>1.2070000000000002E-3</c:v>
                </c:pt>
                <c:pt idx="25">
                  <c:v>7.1029999999999999E-3</c:v>
                </c:pt>
                <c:pt idx="26">
                  <c:v>1.8089999999999998E-3</c:v>
                </c:pt>
                <c:pt idx="27">
                  <c:v>1.2999999999999999E-3</c:v>
                </c:pt>
                <c:pt idx="28">
                  <c:v>1.0509999999999999E-3</c:v>
                </c:pt>
                <c:pt idx="29">
                  <c:v>1.0380000000000001E-3</c:v>
                </c:pt>
              </c:numCache>
            </c:numRef>
          </c:yVal>
          <c:smooth val="0"/>
          <c:extLst>
            <c:ext xmlns:c16="http://schemas.microsoft.com/office/drawing/2014/chart" uri="{C3380CC4-5D6E-409C-BE32-E72D297353CC}">
              <c16:uniqueId val="{00000001-9D15-4F88-8CEC-3A375F3F2DAF}"/>
            </c:ext>
          </c:extLst>
        </c:ser>
        <c:ser>
          <c:idx val="1"/>
          <c:order val="2"/>
          <c:tx>
            <c:strRef>
              <c:f>'SJ Bluff'!$C$44</c:f>
              <c:strCache>
                <c:ptCount val="1"/>
                <c:pt idx="0">
                  <c:v>2016 Snowmelt</c:v>
                </c:pt>
              </c:strCache>
            </c:strRef>
          </c:tx>
          <c:spPr>
            <a:ln w="25400" cap="rnd">
              <a:noFill/>
              <a:round/>
            </a:ln>
            <a:effectLst/>
          </c:spPr>
          <c:marker>
            <c:symbol val="square"/>
            <c:size val="6"/>
            <c:spPr>
              <a:solidFill>
                <a:schemeClr val="accent1">
                  <a:lumMod val="75000"/>
                </a:schemeClr>
              </a:solidFill>
              <a:ln w="9525">
                <a:solidFill>
                  <a:schemeClr val="tx2">
                    <a:lumMod val="50000"/>
                  </a:schemeClr>
                </a:solidFill>
              </a:ln>
              <a:effectLst/>
            </c:spPr>
          </c:marker>
          <c:xVal>
            <c:numRef>
              <c:f>'SJ Bluff'!$E$44:$E$59</c:f>
              <c:numCache>
                <c:formatCode>#,##0.0000</c:formatCode>
                <c:ptCount val="16"/>
                <c:pt idx="0">
                  <c:v>0.29472999999999999</c:v>
                </c:pt>
                <c:pt idx="1">
                  <c:v>0.77707000000000004</c:v>
                </c:pt>
                <c:pt idx="2">
                  <c:v>1.0025999999999999</c:v>
                </c:pt>
                <c:pt idx="3">
                  <c:v>0.73471000000000009</c:v>
                </c:pt>
                <c:pt idx="4">
                  <c:v>0.70683000000000007</c:v>
                </c:pt>
                <c:pt idx="5">
                  <c:v>2.0684999999999998</c:v>
                </c:pt>
                <c:pt idx="6">
                  <c:v>17.997</c:v>
                </c:pt>
                <c:pt idx="7">
                  <c:v>7.3356000000000003</c:v>
                </c:pt>
                <c:pt idx="8">
                  <c:v>32.813000000000002</c:v>
                </c:pt>
                <c:pt idx="9">
                  <c:v>4.6242999999999999</c:v>
                </c:pt>
                <c:pt idx="10">
                  <c:v>6.37</c:v>
                </c:pt>
                <c:pt idx="11">
                  <c:v>8.6999999999999993</c:v>
                </c:pt>
                <c:pt idx="12">
                  <c:v>3.7126999999999999</c:v>
                </c:pt>
                <c:pt idx="13">
                  <c:v>3.4636</c:v>
                </c:pt>
                <c:pt idx="14">
                  <c:v>2.3247</c:v>
                </c:pt>
                <c:pt idx="15">
                  <c:v>3.2906999999999997</c:v>
                </c:pt>
              </c:numCache>
            </c:numRef>
          </c:xVal>
          <c:yVal>
            <c:numRef>
              <c:f>'SJ Bluff'!$G$44:$G$59</c:f>
              <c:numCache>
                <c:formatCode>#,##0.0000</c:formatCode>
                <c:ptCount val="16"/>
                <c:pt idx="0">
                  <c:v>1E-3</c:v>
                </c:pt>
                <c:pt idx="1">
                  <c:v>1.704E-3</c:v>
                </c:pt>
                <c:pt idx="2">
                  <c:v>1.2440000000000001E-3</c:v>
                </c:pt>
                <c:pt idx="3">
                  <c:v>1.3749999999999999E-3</c:v>
                </c:pt>
                <c:pt idx="4">
                  <c:v>1.3620000000000001E-3</c:v>
                </c:pt>
                <c:pt idx="5">
                  <c:v>1.5640000000000001E-3</c:v>
                </c:pt>
                <c:pt idx="6">
                  <c:v>5.6410000000000002E-3</c:v>
                </c:pt>
                <c:pt idx="7">
                  <c:v>3.1970000000000002E-3</c:v>
                </c:pt>
                <c:pt idx="8">
                  <c:v>6.9050000000000005E-3</c:v>
                </c:pt>
                <c:pt idx="9">
                  <c:v>4.751E-3</c:v>
                </c:pt>
                <c:pt idx="10">
                  <c:v>3.967E-3</c:v>
                </c:pt>
                <c:pt idx="11">
                  <c:v>4.4999999999999997E-3</c:v>
                </c:pt>
                <c:pt idx="12">
                  <c:v>2.0510000000000003E-3</c:v>
                </c:pt>
                <c:pt idx="13">
                  <c:v>1.9199999999999998E-3</c:v>
                </c:pt>
                <c:pt idx="14">
                  <c:v>1.6750000000000001E-3</c:v>
                </c:pt>
                <c:pt idx="15">
                  <c:v>1.7060000000000001E-3</c:v>
                </c:pt>
              </c:numCache>
            </c:numRef>
          </c:yVal>
          <c:smooth val="0"/>
          <c:extLst>
            <c:ext xmlns:c16="http://schemas.microsoft.com/office/drawing/2014/chart" uri="{C3380CC4-5D6E-409C-BE32-E72D297353CC}">
              <c16:uniqueId val="{00000002-9D15-4F88-8CEC-3A375F3F2DAF}"/>
            </c:ext>
          </c:extLst>
        </c:ser>
        <c:dLbls>
          <c:showLegendKey val="0"/>
          <c:showVal val="0"/>
          <c:showCatName val="0"/>
          <c:showSerName val="0"/>
          <c:showPercent val="0"/>
          <c:showBubbleSize val="0"/>
        </c:dLbls>
        <c:axId val="678408824"/>
        <c:axId val="678409216"/>
      </c:scatterChart>
      <c:valAx>
        <c:axId val="678408824"/>
        <c:scaling>
          <c:logBase val="10"/>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r>
                  <a:rPr lang="en-US" sz="1300"/>
                  <a:t>Total Aluminum Concentration (mg/L)</a:t>
                </a:r>
              </a:p>
            </c:rich>
          </c:tx>
          <c:overlay val="0"/>
          <c:spPr>
            <a:noFill/>
            <a:ln>
              <a:noFill/>
            </a:ln>
            <a:effectLst/>
          </c:spPr>
          <c:txPr>
            <a:bodyPr rot="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endParaRPr lang="en-US"/>
            </a:p>
          </c:txPr>
        </c:title>
        <c:numFmt formatCode="#,##0" sourceLinked="0"/>
        <c:majorTickMark val="out"/>
        <c:minorTickMark val="out"/>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678409216"/>
        <c:crossesAt val="1.0000000000000002E-3"/>
        <c:crossBetween val="midCat"/>
      </c:valAx>
      <c:valAx>
        <c:axId val="678409216"/>
        <c:scaling>
          <c:logBase val="10"/>
          <c:orientation val="minMax"/>
          <c:max val="0.1"/>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r>
                  <a:rPr lang="en-US" sz="1300"/>
                  <a:t>Total Arsenic Concentation (mg/L)</a:t>
                </a:r>
              </a:p>
            </c:rich>
          </c:tx>
          <c:layout>
            <c:manualLayout>
              <c:xMode val="edge"/>
              <c:yMode val="edge"/>
              <c:x val="4.2276422764227641E-2"/>
              <c:y val="0.17410010585161911"/>
            </c:manualLayout>
          </c:layout>
          <c:overlay val="0"/>
          <c:spPr>
            <a:noFill/>
            <a:ln>
              <a:noFill/>
            </a:ln>
            <a:effectLst/>
          </c:spPr>
          <c:txPr>
            <a:bodyPr rot="-540000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endParaRPr lang="en-US"/>
            </a:p>
          </c:txPr>
        </c:title>
        <c:numFmt formatCode="#,##0.00" sourceLinked="0"/>
        <c:majorTickMark val="out"/>
        <c:minorTickMark val="out"/>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678408824"/>
        <c:crossesAt val="0.1"/>
        <c:crossBetween val="midCat"/>
      </c:valAx>
      <c:spPr>
        <a:noFill/>
        <a:ln>
          <a:solidFill>
            <a:schemeClr val="tx1">
              <a:lumMod val="50000"/>
              <a:lumOff val="50000"/>
            </a:schemeClr>
          </a:solidFill>
        </a:ln>
        <a:effectLst/>
      </c:spPr>
    </c:plotArea>
    <c:legend>
      <c:legendPos val="t"/>
      <c:layout>
        <c:manualLayout>
          <c:xMode val="edge"/>
          <c:yMode val="edge"/>
          <c:x val="0.23778477690288713"/>
          <c:y val="0.10493362587330288"/>
          <c:w val="0.68052800716983552"/>
          <c:h val="0.12184826601427985"/>
        </c:manualLayout>
      </c:layout>
      <c:overlay val="0"/>
      <c:spPr>
        <a:noFill/>
        <a:ln>
          <a:noFill/>
        </a:ln>
        <a:effectLst/>
      </c:spPr>
      <c:txPr>
        <a:bodyPr rot="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200" b="1">
          <a:solidFill>
            <a:sysClr val="windowText" lastClr="000000"/>
          </a:solidFill>
        </a:defRPr>
      </a:pPr>
      <a:endParaRPr lang="en-US"/>
    </a:p>
  </c:txPr>
  <c:printSettings>
    <c:headerFooter/>
    <c:pageMargins b="0.75" l="0.7" r="0.7" t="0.75" header="0.3" footer="0.3"/>
    <c:pageSetup/>
  </c:printSettings>
</c:chartSpace>
</file>

<file path=xl/charts/chart5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'SJ Bluff'!$A$1</c:f>
          <c:strCache>
            <c:ptCount val="1"/>
            <c:pt idx="0">
              <c:v>San Juan River at Bluff  (RK 377)</c:v>
            </c:pt>
          </c:strCache>
        </c:strRef>
      </c:tx>
      <c:layout>
        <c:manualLayout>
          <c:xMode val="edge"/>
          <c:yMode val="edge"/>
          <c:x val="0.29264221240637606"/>
          <c:y val="3.0888026714494917E-2"/>
        </c:manualLayout>
      </c:layout>
      <c:overlay val="0"/>
      <c:spPr>
        <a:noFill/>
        <a:ln>
          <a:noFill/>
        </a:ln>
        <a:effectLst/>
      </c:spPr>
      <c:txPr>
        <a:bodyPr rot="0" spcFirstLastPara="1" vertOverflow="ellipsis" vert="horz" wrap="square" anchor="ctr" anchorCtr="1"/>
        <a:lstStyle/>
        <a:p>
          <a:pPr>
            <a:defRPr sz="1300" b="1" i="0" u="none" strike="noStrike" kern="1200" spc="0" baseline="0">
              <a:solidFill>
                <a:sysClr val="windowText" lastClr="000000"/>
              </a:solidFill>
              <a:latin typeface="+mn-lt"/>
              <a:ea typeface="+mn-ea"/>
              <a:cs typeface="+mn-cs"/>
            </a:defRPr>
          </a:pPr>
          <a:endParaRPr lang="en-US"/>
        </a:p>
      </c:txPr>
    </c:title>
    <c:autoTitleDeleted val="0"/>
    <c:plotArea>
      <c:layout/>
      <c:scatterChart>
        <c:scatterStyle val="lineMarker"/>
        <c:varyColors val="0"/>
        <c:ser>
          <c:idx val="2"/>
          <c:order val="0"/>
          <c:tx>
            <c:strRef>
              <c:f>'SJ Bluff'!$C$4</c:f>
              <c:strCache>
                <c:ptCount val="1"/>
                <c:pt idx="0">
                  <c:v>GKM Plume</c:v>
                </c:pt>
              </c:strCache>
            </c:strRef>
          </c:tx>
          <c:spPr>
            <a:ln w="25400" cap="rnd">
              <a:noFill/>
              <a:round/>
            </a:ln>
            <a:effectLst/>
          </c:spPr>
          <c:marker>
            <c:symbol val="triangle"/>
            <c:size val="8"/>
            <c:spPr>
              <a:solidFill>
                <a:schemeClr val="accent4">
                  <a:lumMod val="60000"/>
                  <a:lumOff val="40000"/>
                </a:schemeClr>
              </a:solidFill>
              <a:ln w="9525">
                <a:solidFill>
                  <a:schemeClr val="tx1">
                    <a:lumMod val="75000"/>
                    <a:lumOff val="25000"/>
                  </a:schemeClr>
                </a:solidFill>
              </a:ln>
              <a:effectLst/>
            </c:spPr>
          </c:marker>
          <c:xVal>
            <c:numRef>
              <c:f>'SJ Bluff'!$E$4:$E$13</c:f>
              <c:numCache>
                <c:formatCode>#,##0.0000</c:formatCode>
                <c:ptCount val="10"/>
                <c:pt idx="0">
                  <c:v>53</c:v>
                </c:pt>
                <c:pt idx="1">
                  <c:v>27</c:v>
                </c:pt>
                <c:pt idx="2">
                  <c:v>42</c:v>
                </c:pt>
                <c:pt idx="3">
                  <c:v>28.7</c:v>
                </c:pt>
                <c:pt idx="4">
                  <c:v>47.8</c:v>
                </c:pt>
                <c:pt idx="5">
                  <c:v>110</c:v>
                </c:pt>
                <c:pt idx="6">
                  <c:v>48.7</c:v>
                </c:pt>
                <c:pt idx="8">
                  <c:v>45.4</c:v>
                </c:pt>
                <c:pt idx="9">
                  <c:v>110</c:v>
                </c:pt>
              </c:numCache>
            </c:numRef>
          </c:xVal>
          <c:yVal>
            <c:numRef>
              <c:f>'SJ Bluff'!$N$4:$N$13</c:f>
              <c:numCache>
                <c:formatCode>#,##0.0000</c:formatCode>
                <c:ptCount val="10"/>
                <c:pt idx="0">
                  <c:v>5.0999999999999997E-2</c:v>
                </c:pt>
                <c:pt idx="1">
                  <c:v>0.06</c:v>
                </c:pt>
                <c:pt idx="2">
                  <c:v>5.6000000000000001E-2</c:v>
                </c:pt>
                <c:pt idx="3">
                  <c:v>5.4699999999999999E-2</c:v>
                </c:pt>
                <c:pt idx="4">
                  <c:v>6.1600000000000002E-2</c:v>
                </c:pt>
                <c:pt idx="5">
                  <c:v>0.1</c:v>
                </c:pt>
                <c:pt idx="6">
                  <c:v>6.4199999999999993E-2</c:v>
                </c:pt>
                <c:pt idx="7">
                  <c:v>5.8000000000000003E-2</c:v>
                </c:pt>
                <c:pt idx="8">
                  <c:v>7.6700000000000004E-2</c:v>
                </c:pt>
                <c:pt idx="9">
                  <c:v>8.5999999999999993E-2</c:v>
                </c:pt>
              </c:numCache>
            </c:numRef>
          </c:yVal>
          <c:smooth val="0"/>
          <c:extLst>
            <c:ext xmlns:c16="http://schemas.microsoft.com/office/drawing/2014/chart" uri="{C3380CC4-5D6E-409C-BE32-E72D297353CC}">
              <c16:uniqueId val="{00000000-9E28-49E2-A447-471C2C2CA933}"/>
            </c:ext>
          </c:extLst>
        </c:ser>
        <c:ser>
          <c:idx val="0"/>
          <c:order val="1"/>
          <c:tx>
            <c:strRef>
              <c:f>'SJ Bluff'!$C$14</c:f>
              <c:strCache>
                <c:ptCount val="1"/>
                <c:pt idx="0">
                  <c:v>Post event</c:v>
                </c:pt>
              </c:strCache>
            </c:strRef>
          </c:tx>
          <c:spPr>
            <a:ln w="25400" cap="rnd">
              <a:noFill/>
              <a:round/>
            </a:ln>
            <a:effectLst/>
          </c:spPr>
          <c:marker>
            <c:symbol val="circle"/>
            <c:size val="7"/>
            <c:spPr>
              <a:solidFill>
                <a:schemeClr val="tx2">
                  <a:lumMod val="20000"/>
                  <a:lumOff val="80000"/>
                </a:schemeClr>
              </a:solidFill>
              <a:ln w="9525">
                <a:solidFill>
                  <a:schemeClr val="tx1">
                    <a:lumMod val="75000"/>
                    <a:lumOff val="25000"/>
                  </a:schemeClr>
                </a:solidFill>
              </a:ln>
              <a:effectLst/>
            </c:spPr>
          </c:marker>
          <c:xVal>
            <c:numRef>
              <c:f>'SJ Bluff'!$E$14:$E$43</c:f>
              <c:numCache>
                <c:formatCode>#,##0.0000</c:formatCode>
                <c:ptCount val="30"/>
                <c:pt idx="0">
                  <c:v>19.3</c:v>
                </c:pt>
                <c:pt idx="1">
                  <c:v>30.6</c:v>
                </c:pt>
                <c:pt idx="2">
                  <c:v>66.3</c:v>
                </c:pt>
                <c:pt idx="3">
                  <c:v>120</c:v>
                </c:pt>
                <c:pt idx="4">
                  <c:v>37.6</c:v>
                </c:pt>
                <c:pt idx="5">
                  <c:v>64</c:v>
                </c:pt>
                <c:pt idx="6">
                  <c:v>24.6</c:v>
                </c:pt>
                <c:pt idx="7">
                  <c:v>33</c:v>
                </c:pt>
                <c:pt idx="8">
                  <c:v>35</c:v>
                </c:pt>
                <c:pt idx="9">
                  <c:v>17</c:v>
                </c:pt>
                <c:pt idx="10">
                  <c:v>10.199999999999999</c:v>
                </c:pt>
                <c:pt idx="11">
                  <c:v>7.32</c:v>
                </c:pt>
                <c:pt idx="12">
                  <c:v>7.4</c:v>
                </c:pt>
                <c:pt idx="13">
                  <c:v>4.7</c:v>
                </c:pt>
                <c:pt idx="14">
                  <c:v>5.98</c:v>
                </c:pt>
                <c:pt idx="15">
                  <c:v>5.77</c:v>
                </c:pt>
                <c:pt idx="16">
                  <c:v>2.7</c:v>
                </c:pt>
                <c:pt idx="17">
                  <c:v>1.8</c:v>
                </c:pt>
                <c:pt idx="18">
                  <c:v>3.3</c:v>
                </c:pt>
                <c:pt idx="19">
                  <c:v>3.4</c:v>
                </c:pt>
                <c:pt idx="20">
                  <c:v>43.7</c:v>
                </c:pt>
                <c:pt idx="21">
                  <c:v>70</c:v>
                </c:pt>
                <c:pt idx="22">
                  <c:v>68.001000000000005</c:v>
                </c:pt>
                <c:pt idx="23">
                  <c:v>1.5799000000000001</c:v>
                </c:pt>
                <c:pt idx="24">
                  <c:v>3.3209</c:v>
                </c:pt>
                <c:pt idx="25">
                  <c:v>3.7309999999999999</c:v>
                </c:pt>
                <c:pt idx="26">
                  <c:v>1.8999000000000001</c:v>
                </c:pt>
                <c:pt idx="27">
                  <c:v>2.8</c:v>
                </c:pt>
                <c:pt idx="28">
                  <c:v>0.5454</c:v>
                </c:pt>
                <c:pt idx="29">
                  <c:v>1.9747000000000001</c:v>
                </c:pt>
              </c:numCache>
            </c:numRef>
          </c:xVal>
          <c:yVal>
            <c:numRef>
              <c:f>'SJ Bluff'!$N$14:$N$43</c:f>
              <c:numCache>
                <c:formatCode>#,##0.0000</c:formatCode>
                <c:ptCount val="30"/>
                <c:pt idx="0">
                  <c:v>3.3600000000000005E-2</c:v>
                </c:pt>
                <c:pt idx="1">
                  <c:v>5.3400000000000003E-2</c:v>
                </c:pt>
                <c:pt idx="2">
                  <c:v>0.11600000000000001</c:v>
                </c:pt>
                <c:pt idx="3">
                  <c:v>0.13</c:v>
                </c:pt>
                <c:pt idx="4">
                  <c:v>5.7599999999999998E-2</c:v>
                </c:pt>
                <c:pt idx="5">
                  <c:v>6.7000000000000004E-2</c:v>
                </c:pt>
                <c:pt idx="6">
                  <c:v>3.3799999999999997E-2</c:v>
                </c:pt>
                <c:pt idx="7">
                  <c:v>2.7E-2</c:v>
                </c:pt>
                <c:pt idx="8">
                  <c:v>2.8000000000000001E-2</c:v>
                </c:pt>
                <c:pt idx="9">
                  <c:v>0.02</c:v>
                </c:pt>
                <c:pt idx="10">
                  <c:v>1.7000000000000001E-2</c:v>
                </c:pt>
                <c:pt idx="11">
                  <c:v>1.01E-2</c:v>
                </c:pt>
                <c:pt idx="12">
                  <c:v>0.01</c:v>
                </c:pt>
                <c:pt idx="13">
                  <c:v>7.1999999999999998E-3</c:v>
                </c:pt>
                <c:pt idx="14">
                  <c:v>7.8100000000000001E-3</c:v>
                </c:pt>
                <c:pt idx="15">
                  <c:v>7.7000000000000002E-3</c:v>
                </c:pt>
                <c:pt idx="16">
                  <c:v>4.4000000000000003E-3</c:v>
                </c:pt>
                <c:pt idx="17">
                  <c:v>3.2000000000000002E-3</c:v>
                </c:pt>
                <c:pt idx="18">
                  <c:v>4.4000000000000003E-3</c:v>
                </c:pt>
                <c:pt idx="19">
                  <c:v>4.5999999999999999E-3</c:v>
                </c:pt>
                <c:pt idx="20">
                  <c:v>5.6599999999999998E-2</c:v>
                </c:pt>
                <c:pt idx="21">
                  <c:v>5.5E-2</c:v>
                </c:pt>
                <c:pt idx="22">
                  <c:v>7.8527E-2</c:v>
                </c:pt>
                <c:pt idx="23">
                  <c:v>1.1723000000000001E-2</c:v>
                </c:pt>
                <c:pt idx="24">
                  <c:v>6.5770000000000004E-3</c:v>
                </c:pt>
                <c:pt idx="25">
                  <c:v>7.7390000000000002E-3</c:v>
                </c:pt>
                <c:pt idx="26">
                  <c:v>4.5030000000000001E-3</c:v>
                </c:pt>
                <c:pt idx="27">
                  <c:v>5.9000000000000007E-3</c:v>
                </c:pt>
                <c:pt idx="28">
                  <c:v>3.3410000000000002E-3</c:v>
                </c:pt>
                <c:pt idx="29">
                  <c:v>3.2309999999999999E-3</c:v>
                </c:pt>
              </c:numCache>
            </c:numRef>
          </c:yVal>
          <c:smooth val="0"/>
          <c:extLst>
            <c:ext xmlns:c16="http://schemas.microsoft.com/office/drawing/2014/chart" uri="{C3380CC4-5D6E-409C-BE32-E72D297353CC}">
              <c16:uniqueId val="{00000001-9E28-49E2-A447-471C2C2CA933}"/>
            </c:ext>
          </c:extLst>
        </c:ser>
        <c:ser>
          <c:idx val="1"/>
          <c:order val="2"/>
          <c:tx>
            <c:strRef>
              <c:f>'SJ Bluff'!$C$44</c:f>
              <c:strCache>
                <c:ptCount val="1"/>
                <c:pt idx="0">
                  <c:v>2016 Snowmelt</c:v>
                </c:pt>
              </c:strCache>
            </c:strRef>
          </c:tx>
          <c:spPr>
            <a:ln w="25400" cap="rnd">
              <a:noFill/>
              <a:round/>
            </a:ln>
            <a:effectLst/>
          </c:spPr>
          <c:marker>
            <c:symbol val="square"/>
            <c:size val="6"/>
            <c:spPr>
              <a:solidFill>
                <a:schemeClr val="accent1">
                  <a:lumMod val="75000"/>
                </a:schemeClr>
              </a:solidFill>
              <a:ln w="9525">
                <a:solidFill>
                  <a:schemeClr val="tx2">
                    <a:lumMod val="50000"/>
                  </a:schemeClr>
                </a:solidFill>
              </a:ln>
              <a:effectLst/>
            </c:spPr>
          </c:marker>
          <c:xVal>
            <c:numRef>
              <c:f>'SJ Bluff'!$E$44:$E$59</c:f>
              <c:numCache>
                <c:formatCode>#,##0.0000</c:formatCode>
                <c:ptCount val="16"/>
                <c:pt idx="0">
                  <c:v>0.29472999999999999</c:v>
                </c:pt>
                <c:pt idx="1">
                  <c:v>0.77707000000000004</c:v>
                </c:pt>
                <c:pt idx="2">
                  <c:v>1.0025999999999999</c:v>
                </c:pt>
                <c:pt idx="3">
                  <c:v>0.73471000000000009</c:v>
                </c:pt>
                <c:pt idx="4">
                  <c:v>0.70683000000000007</c:v>
                </c:pt>
                <c:pt idx="5">
                  <c:v>2.0684999999999998</c:v>
                </c:pt>
                <c:pt idx="6">
                  <c:v>17.997</c:v>
                </c:pt>
                <c:pt idx="7">
                  <c:v>7.3356000000000003</c:v>
                </c:pt>
                <c:pt idx="8">
                  <c:v>32.813000000000002</c:v>
                </c:pt>
                <c:pt idx="9">
                  <c:v>4.6242999999999999</c:v>
                </c:pt>
                <c:pt idx="10">
                  <c:v>6.37</c:v>
                </c:pt>
                <c:pt idx="11">
                  <c:v>8.6999999999999993</c:v>
                </c:pt>
                <c:pt idx="12">
                  <c:v>3.7126999999999999</c:v>
                </c:pt>
                <c:pt idx="13">
                  <c:v>3.4636</c:v>
                </c:pt>
                <c:pt idx="14">
                  <c:v>2.3247</c:v>
                </c:pt>
                <c:pt idx="15">
                  <c:v>3.2906999999999997</c:v>
                </c:pt>
              </c:numCache>
            </c:numRef>
          </c:xVal>
          <c:yVal>
            <c:numRef>
              <c:f>'SJ Bluff'!$N$44:$N$59</c:f>
              <c:numCache>
                <c:formatCode>#,##0.0000</c:formatCode>
                <c:ptCount val="16"/>
                <c:pt idx="0">
                  <c:v>2.9480000000000001E-3</c:v>
                </c:pt>
                <c:pt idx="1">
                  <c:v>1.2291E-2</c:v>
                </c:pt>
                <c:pt idx="2">
                  <c:v>9.8019999999999999E-3</c:v>
                </c:pt>
                <c:pt idx="3">
                  <c:v>6.3810000000000004E-3</c:v>
                </c:pt>
                <c:pt idx="4">
                  <c:v>6.2759999999999995E-3</c:v>
                </c:pt>
                <c:pt idx="5">
                  <c:v>5.1479999999999998E-3</c:v>
                </c:pt>
                <c:pt idx="6">
                  <c:v>3.9287000000000002E-2</c:v>
                </c:pt>
                <c:pt idx="7">
                  <c:v>1.5420999999999999E-2</c:v>
                </c:pt>
                <c:pt idx="8">
                  <c:v>5.2616999999999997E-2</c:v>
                </c:pt>
                <c:pt idx="9">
                  <c:v>1.8165000000000001E-2</c:v>
                </c:pt>
                <c:pt idx="10">
                  <c:v>2.2119E-2</c:v>
                </c:pt>
                <c:pt idx="11">
                  <c:v>1.9E-2</c:v>
                </c:pt>
                <c:pt idx="12">
                  <c:v>1.0022999999999999E-2</c:v>
                </c:pt>
                <c:pt idx="13">
                  <c:v>6.6500000000000005E-3</c:v>
                </c:pt>
                <c:pt idx="14">
                  <c:v>5.3109999999999997E-3</c:v>
                </c:pt>
                <c:pt idx="15">
                  <c:v>5.1589999999999995E-3</c:v>
                </c:pt>
              </c:numCache>
            </c:numRef>
          </c:yVal>
          <c:smooth val="0"/>
          <c:extLst>
            <c:ext xmlns:c16="http://schemas.microsoft.com/office/drawing/2014/chart" uri="{C3380CC4-5D6E-409C-BE32-E72D297353CC}">
              <c16:uniqueId val="{00000002-9E28-49E2-A447-471C2C2CA933}"/>
            </c:ext>
          </c:extLst>
        </c:ser>
        <c:dLbls>
          <c:showLegendKey val="0"/>
          <c:showVal val="0"/>
          <c:showCatName val="0"/>
          <c:showSerName val="0"/>
          <c:showPercent val="0"/>
          <c:showBubbleSize val="0"/>
        </c:dLbls>
        <c:axId val="750035544"/>
        <c:axId val="180475768"/>
      </c:scatterChart>
      <c:valAx>
        <c:axId val="750035544"/>
        <c:scaling>
          <c:logBase val="10"/>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r>
                  <a:rPr lang="en-US" sz="1300"/>
                  <a:t>Total Aluminum Concentration (mg/L)</a:t>
                </a:r>
              </a:p>
            </c:rich>
          </c:tx>
          <c:overlay val="0"/>
          <c:spPr>
            <a:noFill/>
            <a:ln>
              <a:noFill/>
            </a:ln>
            <a:effectLst/>
          </c:spPr>
          <c:txPr>
            <a:bodyPr rot="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endParaRPr lang="en-US"/>
            </a:p>
          </c:txPr>
        </c:title>
        <c:numFmt formatCode="#,##0" sourceLinked="0"/>
        <c:majorTickMark val="out"/>
        <c:minorTickMark val="out"/>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180475768"/>
        <c:crossesAt val="1.0000000000000002E-3"/>
        <c:crossBetween val="midCat"/>
      </c:valAx>
      <c:valAx>
        <c:axId val="180475768"/>
        <c:scaling>
          <c:logBase val="10"/>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r>
                  <a:rPr lang="en-US" sz="1300"/>
                  <a:t>Total Copper Concentation (mg/L)</a:t>
                </a:r>
              </a:p>
            </c:rich>
          </c:tx>
          <c:layout>
            <c:manualLayout>
              <c:xMode val="edge"/>
              <c:yMode val="edge"/>
              <c:x val="3.5772357723577237E-2"/>
              <c:y val="0.17753210881989631"/>
            </c:manualLayout>
          </c:layout>
          <c:overlay val="0"/>
          <c:spPr>
            <a:noFill/>
            <a:ln>
              <a:noFill/>
            </a:ln>
            <a:effectLst/>
          </c:spPr>
          <c:txPr>
            <a:bodyPr rot="-540000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endParaRPr lang="en-US"/>
            </a:p>
          </c:txPr>
        </c:title>
        <c:numFmt formatCode="#,##0.00" sourceLinked="0"/>
        <c:majorTickMark val="out"/>
        <c:minorTickMark val="out"/>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750035544"/>
        <c:crossesAt val="0.1"/>
        <c:crossBetween val="midCat"/>
      </c:valAx>
      <c:spPr>
        <a:noFill/>
        <a:ln>
          <a:solidFill>
            <a:schemeClr val="tx1">
              <a:lumMod val="50000"/>
              <a:lumOff val="50000"/>
            </a:schemeClr>
          </a:solidFill>
        </a:ln>
        <a:effectLst/>
      </c:spPr>
    </c:plotArea>
    <c:legend>
      <c:legendPos val="t"/>
      <c:layout>
        <c:manualLayout>
          <c:xMode val="edge"/>
          <c:yMode val="edge"/>
          <c:x val="0.19876038665898471"/>
          <c:y val="9.4637616968471255E-2"/>
          <c:w val="0.68052800716983552"/>
          <c:h val="0.13900828085566591"/>
        </c:manualLayout>
      </c:layout>
      <c:overlay val="0"/>
      <c:spPr>
        <a:noFill/>
        <a:ln>
          <a:noFill/>
        </a:ln>
        <a:effectLst/>
      </c:spPr>
      <c:txPr>
        <a:bodyPr rot="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200" b="1">
          <a:solidFill>
            <a:sysClr val="windowText" lastClr="000000"/>
          </a:solidFill>
        </a:defRPr>
      </a:pPr>
      <a:endParaRPr lang="en-US"/>
    </a:p>
  </c:txPr>
  <c:printSettings>
    <c:headerFooter/>
    <c:pageMargins b="0.75" l="0.7" r="0.7" t="0.75" header="0.3" footer="0.3"/>
    <c:pageSetup/>
  </c:printSettings>
</c:chartSpace>
</file>

<file path=xl/charts/chart5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00" b="1" i="0" u="none" strike="noStrike" kern="1200" spc="0" baseline="0">
                <a:solidFill>
                  <a:sysClr val="windowText" lastClr="000000"/>
                </a:solidFill>
                <a:latin typeface="+mn-lt"/>
                <a:ea typeface="+mn-ea"/>
                <a:cs typeface="+mn-cs"/>
              </a:defRPr>
            </a:pPr>
            <a:r>
              <a:rPr lang="en-US" sz="1300"/>
              <a:t>San Juan at Bluff RK 377</a:t>
            </a:r>
          </a:p>
        </c:rich>
      </c:tx>
      <c:layout>
        <c:manualLayout>
          <c:xMode val="edge"/>
          <c:yMode val="edge"/>
          <c:x val="0.31540644004865248"/>
          <c:y val="3.7752032651049344E-2"/>
        </c:manualLayout>
      </c:layout>
      <c:overlay val="0"/>
      <c:spPr>
        <a:noFill/>
        <a:ln>
          <a:noFill/>
        </a:ln>
        <a:effectLst/>
      </c:spPr>
      <c:txPr>
        <a:bodyPr rot="0" spcFirstLastPara="1" vertOverflow="ellipsis" vert="horz" wrap="square" anchor="ctr" anchorCtr="1"/>
        <a:lstStyle/>
        <a:p>
          <a:pPr>
            <a:defRPr sz="1300" b="1" i="0" u="none" strike="noStrike" kern="1200" spc="0" baseline="0">
              <a:solidFill>
                <a:sysClr val="windowText" lastClr="000000"/>
              </a:solidFill>
              <a:latin typeface="+mn-lt"/>
              <a:ea typeface="+mn-ea"/>
              <a:cs typeface="+mn-cs"/>
            </a:defRPr>
          </a:pPr>
          <a:endParaRPr lang="en-US"/>
        </a:p>
      </c:txPr>
    </c:title>
    <c:autoTitleDeleted val="0"/>
    <c:plotArea>
      <c:layout/>
      <c:scatterChart>
        <c:scatterStyle val="lineMarker"/>
        <c:varyColors val="0"/>
        <c:ser>
          <c:idx val="2"/>
          <c:order val="0"/>
          <c:tx>
            <c:strRef>
              <c:f>'SJ Bluff'!$C$4</c:f>
              <c:strCache>
                <c:ptCount val="1"/>
                <c:pt idx="0">
                  <c:v>GKM Plume</c:v>
                </c:pt>
              </c:strCache>
            </c:strRef>
          </c:tx>
          <c:spPr>
            <a:ln w="25400" cap="rnd">
              <a:noFill/>
              <a:round/>
            </a:ln>
            <a:effectLst/>
          </c:spPr>
          <c:marker>
            <c:symbol val="triangle"/>
            <c:size val="8"/>
            <c:spPr>
              <a:solidFill>
                <a:schemeClr val="accent4">
                  <a:lumMod val="60000"/>
                  <a:lumOff val="40000"/>
                </a:schemeClr>
              </a:solidFill>
              <a:ln w="9525">
                <a:solidFill>
                  <a:schemeClr val="tx1">
                    <a:lumMod val="75000"/>
                    <a:lumOff val="25000"/>
                  </a:schemeClr>
                </a:solidFill>
              </a:ln>
              <a:effectLst/>
            </c:spPr>
          </c:marker>
          <c:xVal>
            <c:numRef>
              <c:f>'SJ Bluff'!$E$4:$E$13</c:f>
              <c:numCache>
                <c:formatCode>#,##0.0000</c:formatCode>
                <c:ptCount val="10"/>
                <c:pt idx="0">
                  <c:v>53</c:v>
                </c:pt>
                <c:pt idx="1">
                  <c:v>27</c:v>
                </c:pt>
                <c:pt idx="2">
                  <c:v>42</c:v>
                </c:pt>
                <c:pt idx="3">
                  <c:v>28.7</c:v>
                </c:pt>
                <c:pt idx="4">
                  <c:v>47.8</c:v>
                </c:pt>
                <c:pt idx="5">
                  <c:v>110</c:v>
                </c:pt>
                <c:pt idx="6">
                  <c:v>48.7</c:v>
                </c:pt>
                <c:pt idx="8">
                  <c:v>45.4</c:v>
                </c:pt>
                <c:pt idx="9">
                  <c:v>110</c:v>
                </c:pt>
              </c:numCache>
            </c:numRef>
          </c:xVal>
          <c:yVal>
            <c:numRef>
              <c:f>'SJ Bluff'!$AB$4:$AB$11</c:f>
              <c:numCache>
                <c:formatCode>#,##0.0000</c:formatCode>
                <c:ptCount val="8"/>
                <c:pt idx="0">
                  <c:v>0.15</c:v>
                </c:pt>
                <c:pt idx="1">
                  <c:v>0.66400000000000003</c:v>
                </c:pt>
                <c:pt idx="2">
                  <c:v>0.16</c:v>
                </c:pt>
                <c:pt idx="3">
                  <c:v>0.96</c:v>
                </c:pt>
                <c:pt idx="4">
                  <c:v>0.16700000000000001</c:v>
                </c:pt>
                <c:pt idx="5">
                  <c:v>0.25</c:v>
                </c:pt>
                <c:pt idx="6">
                  <c:v>0.16300000000000001</c:v>
                </c:pt>
                <c:pt idx="7">
                  <c:v>0.14000000000000001</c:v>
                </c:pt>
              </c:numCache>
            </c:numRef>
          </c:yVal>
          <c:smooth val="0"/>
          <c:extLst>
            <c:ext xmlns:c16="http://schemas.microsoft.com/office/drawing/2014/chart" uri="{C3380CC4-5D6E-409C-BE32-E72D297353CC}">
              <c16:uniqueId val="{00000000-F939-4760-B97B-468DE26E0F3D}"/>
            </c:ext>
          </c:extLst>
        </c:ser>
        <c:ser>
          <c:idx val="0"/>
          <c:order val="1"/>
          <c:tx>
            <c:strRef>
              <c:f>'SJ Bluff'!$C$14</c:f>
              <c:strCache>
                <c:ptCount val="1"/>
                <c:pt idx="0">
                  <c:v>Post event</c:v>
                </c:pt>
              </c:strCache>
            </c:strRef>
          </c:tx>
          <c:spPr>
            <a:ln w="25400" cap="rnd">
              <a:noFill/>
              <a:round/>
            </a:ln>
            <a:effectLst/>
          </c:spPr>
          <c:marker>
            <c:symbol val="circle"/>
            <c:size val="7"/>
            <c:spPr>
              <a:solidFill>
                <a:schemeClr val="tx2">
                  <a:lumMod val="20000"/>
                  <a:lumOff val="80000"/>
                </a:schemeClr>
              </a:solidFill>
              <a:ln w="9525">
                <a:solidFill>
                  <a:schemeClr val="tx1">
                    <a:lumMod val="75000"/>
                    <a:lumOff val="25000"/>
                  </a:schemeClr>
                </a:solidFill>
              </a:ln>
              <a:effectLst/>
            </c:spPr>
          </c:marker>
          <c:xVal>
            <c:numRef>
              <c:f>'SJ Bluff'!$E$14:$E$43</c:f>
              <c:numCache>
                <c:formatCode>#,##0.0000</c:formatCode>
                <c:ptCount val="30"/>
                <c:pt idx="0">
                  <c:v>19.3</c:v>
                </c:pt>
                <c:pt idx="1">
                  <c:v>30.6</c:v>
                </c:pt>
                <c:pt idx="2">
                  <c:v>66.3</c:v>
                </c:pt>
                <c:pt idx="3">
                  <c:v>120</c:v>
                </c:pt>
                <c:pt idx="4">
                  <c:v>37.6</c:v>
                </c:pt>
                <c:pt idx="5">
                  <c:v>64</c:v>
                </c:pt>
                <c:pt idx="6">
                  <c:v>24.6</c:v>
                </c:pt>
                <c:pt idx="7">
                  <c:v>33</c:v>
                </c:pt>
                <c:pt idx="8">
                  <c:v>35</c:v>
                </c:pt>
                <c:pt idx="9">
                  <c:v>17</c:v>
                </c:pt>
                <c:pt idx="10">
                  <c:v>10.199999999999999</c:v>
                </c:pt>
                <c:pt idx="11">
                  <c:v>7.32</c:v>
                </c:pt>
                <c:pt idx="12">
                  <c:v>7.4</c:v>
                </c:pt>
                <c:pt idx="13">
                  <c:v>4.7</c:v>
                </c:pt>
                <c:pt idx="14">
                  <c:v>5.98</c:v>
                </c:pt>
                <c:pt idx="15">
                  <c:v>5.77</c:v>
                </c:pt>
                <c:pt idx="16">
                  <c:v>2.7</c:v>
                </c:pt>
                <c:pt idx="17">
                  <c:v>1.8</c:v>
                </c:pt>
                <c:pt idx="18">
                  <c:v>3.3</c:v>
                </c:pt>
                <c:pt idx="19">
                  <c:v>3.4</c:v>
                </c:pt>
                <c:pt idx="20">
                  <c:v>43.7</c:v>
                </c:pt>
                <c:pt idx="21">
                  <c:v>70</c:v>
                </c:pt>
                <c:pt idx="22">
                  <c:v>68.001000000000005</c:v>
                </c:pt>
                <c:pt idx="23">
                  <c:v>1.5799000000000001</c:v>
                </c:pt>
                <c:pt idx="24">
                  <c:v>3.3209</c:v>
                </c:pt>
                <c:pt idx="25">
                  <c:v>3.7309999999999999</c:v>
                </c:pt>
                <c:pt idx="26">
                  <c:v>1.8999000000000001</c:v>
                </c:pt>
                <c:pt idx="27">
                  <c:v>2.8</c:v>
                </c:pt>
                <c:pt idx="28">
                  <c:v>0.5454</c:v>
                </c:pt>
                <c:pt idx="29">
                  <c:v>1.9747000000000001</c:v>
                </c:pt>
              </c:numCache>
            </c:numRef>
          </c:xVal>
          <c:yVal>
            <c:numRef>
              <c:f>'SJ Bluff'!$AB$14:$AB$43</c:f>
              <c:numCache>
                <c:formatCode>#,##0.0000</c:formatCode>
                <c:ptCount val="30"/>
                <c:pt idx="0">
                  <c:v>9.2700000000000005E-2</c:v>
                </c:pt>
                <c:pt idx="1">
                  <c:v>0.126</c:v>
                </c:pt>
                <c:pt idx="2">
                  <c:v>0.28799999999999998</c:v>
                </c:pt>
                <c:pt idx="3">
                  <c:v>0.41</c:v>
                </c:pt>
                <c:pt idx="4">
                  <c:v>0.16</c:v>
                </c:pt>
                <c:pt idx="5">
                  <c:v>0.2</c:v>
                </c:pt>
                <c:pt idx="6">
                  <c:v>0.63200000000000001</c:v>
                </c:pt>
                <c:pt idx="7">
                  <c:v>7.4999999999999997E-2</c:v>
                </c:pt>
                <c:pt idx="8">
                  <c:v>7.8E-2</c:v>
                </c:pt>
                <c:pt idx="9">
                  <c:v>7.5999999999999998E-2</c:v>
                </c:pt>
                <c:pt idx="10">
                  <c:v>5.5500000000000001E-2</c:v>
                </c:pt>
                <c:pt idx="11">
                  <c:v>3.2300000000000002E-2</c:v>
                </c:pt>
                <c:pt idx="12">
                  <c:v>3.3000000000000002E-2</c:v>
                </c:pt>
                <c:pt idx="13">
                  <c:v>1.9E-2</c:v>
                </c:pt>
                <c:pt idx="14">
                  <c:v>2.12E-2</c:v>
                </c:pt>
                <c:pt idx="15">
                  <c:v>2.1600000000000001E-2</c:v>
                </c:pt>
                <c:pt idx="16">
                  <c:v>9.6999999999999986E-3</c:v>
                </c:pt>
                <c:pt idx="17">
                  <c:v>9.1000000000000004E-3</c:v>
                </c:pt>
                <c:pt idx="18">
                  <c:v>8.6E-3</c:v>
                </c:pt>
                <c:pt idx="19">
                  <c:v>0.01</c:v>
                </c:pt>
                <c:pt idx="20">
                  <c:v>0.14000000000000001</c:v>
                </c:pt>
                <c:pt idx="21">
                  <c:v>0.15</c:v>
                </c:pt>
                <c:pt idx="22">
                  <c:v>0.19766999999999998</c:v>
                </c:pt>
                <c:pt idx="23">
                  <c:v>3.3073999999999999E-2</c:v>
                </c:pt>
                <c:pt idx="24">
                  <c:v>2.5454999999999998E-2</c:v>
                </c:pt>
                <c:pt idx="25">
                  <c:v>3.0672999999999999E-2</c:v>
                </c:pt>
                <c:pt idx="26">
                  <c:v>1.2083999999999999E-2</c:v>
                </c:pt>
                <c:pt idx="27">
                  <c:v>1.6E-2</c:v>
                </c:pt>
                <c:pt idx="28">
                  <c:v>0.01</c:v>
                </c:pt>
                <c:pt idx="29">
                  <c:v>0.01</c:v>
                </c:pt>
              </c:numCache>
            </c:numRef>
          </c:yVal>
          <c:smooth val="0"/>
          <c:extLst>
            <c:ext xmlns:c16="http://schemas.microsoft.com/office/drawing/2014/chart" uri="{C3380CC4-5D6E-409C-BE32-E72D297353CC}">
              <c16:uniqueId val="{00000001-F939-4760-B97B-468DE26E0F3D}"/>
            </c:ext>
          </c:extLst>
        </c:ser>
        <c:ser>
          <c:idx val="1"/>
          <c:order val="2"/>
          <c:tx>
            <c:strRef>
              <c:f>'SJ Bluff'!$C$44</c:f>
              <c:strCache>
                <c:ptCount val="1"/>
                <c:pt idx="0">
                  <c:v>2016 Snowmelt</c:v>
                </c:pt>
              </c:strCache>
            </c:strRef>
          </c:tx>
          <c:spPr>
            <a:ln w="25400" cap="rnd">
              <a:noFill/>
              <a:round/>
            </a:ln>
            <a:effectLst/>
          </c:spPr>
          <c:marker>
            <c:symbol val="square"/>
            <c:size val="6"/>
            <c:spPr>
              <a:solidFill>
                <a:schemeClr val="accent1">
                  <a:lumMod val="75000"/>
                </a:schemeClr>
              </a:solidFill>
              <a:ln w="9525">
                <a:solidFill>
                  <a:schemeClr val="tx2">
                    <a:lumMod val="50000"/>
                  </a:schemeClr>
                </a:solidFill>
              </a:ln>
              <a:effectLst/>
            </c:spPr>
          </c:marker>
          <c:xVal>
            <c:numRef>
              <c:f>'SJ Bluff'!$E$44:$E$59</c:f>
              <c:numCache>
                <c:formatCode>#,##0.0000</c:formatCode>
                <c:ptCount val="16"/>
                <c:pt idx="0">
                  <c:v>0.29472999999999999</c:v>
                </c:pt>
                <c:pt idx="1">
                  <c:v>0.77707000000000004</c:v>
                </c:pt>
                <c:pt idx="2">
                  <c:v>1.0025999999999999</c:v>
                </c:pt>
                <c:pt idx="3">
                  <c:v>0.73471000000000009</c:v>
                </c:pt>
                <c:pt idx="4">
                  <c:v>0.70683000000000007</c:v>
                </c:pt>
                <c:pt idx="5">
                  <c:v>2.0684999999999998</c:v>
                </c:pt>
                <c:pt idx="6">
                  <c:v>17.997</c:v>
                </c:pt>
                <c:pt idx="7">
                  <c:v>7.3356000000000003</c:v>
                </c:pt>
                <c:pt idx="8">
                  <c:v>32.813000000000002</c:v>
                </c:pt>
                <c:pt idx="9">
                  <c:v>4.6242999999999999</c:v>
                </c:pt>
                <c:pt idx="10">
                  <c:v>6.37</c:v>
                </c:pt>
                <c:pt idx="11">
                  <c:v>8.6999999999999993</c:v>
                </c:pt>
                <c:pt idx="12">
                  <c:v>3.7126999999999999</c:v>
                </c:pt>
                <c:pt idx="13">
                  <c:v>3.4636</c:v>
                </c:pt>
                <c:pt idx="14">
                  <c:v>2.3247</c:v>
                </c:pt>
                <c:pt idx="15">
                  <c:v>3.2906999999999997</c:v>
                </c:pt>
              </c:numCache>
            </c:numRef>
          </c:xVal>
          <c:yVal>
            <c:numRef>
              <c:f>'SJ Bluff'!$AB$44:$AB$59</c:f>
              <c:numCache>
                <c:formatCode>#,##0.0000</c:formatCode>
                <c:ptCount val="16"/>
                <c:pt idx="0">
                  <c:v>0.01</c:v>
                </c:pt>
                <c:pt idx="1">
                  <c:v>6.8986000000000006E-2</c:v>
                </c:pt>
                <c:pt idx="2">
                  <c:v>5.3914999999999998E-2</c:v>
                </c:pt>
                <c:pt idx="3">
                  <c:v>2.3248999999999999E-2</c:v>
                </c:pt>
                <c:pt idx="4">
                  <c:v>2.3016999999999999E-2</c:v>
                </c:pt>
                <c:pt idx="5">
                  <c:v>2.145E-2</c:v>
                </c:pt>
                <c:pt idx="6">
                  <c:v>0.22537000000000001</c:v>
                </c:pt>
                <c:pt idx="7">
                  <c:v>7.2899000000000005E-2</c:v>
                </c:pt>
                <c:pt idx="8">
                  <c:v>0.19221000000000002</c:v>
                </c:pt>
                <c:pt idx="9">
                  <c:v>9.1750999999999999E-2</c:v>
                </c:pt>
                <c:pt idx="10">
                  <c:v>0.13184000000000001</c:v>
                </c:pt>
                <c:pt idx="11">
                  <c:v>0.12</c:v>
                </c:pt>
                <c:pt idx="12">
                  <c:v>5.0483E-2</c:v>
                </c:pt>
                <c:pt idx="13">
                  <c:v>3.5963000000000002E-2</c:v>
                </c:pt>
                <c:pt idx="14">
                  <c:v>2.7512000000000002E-2</c:v>
                </c:pt>
                <c:pt idx="15">
                  <c:v>2.7463999999999999E-2</c:v>
                </c:pt>
              </c:numCache>
            </c:numRef>
          </c:yVal>
          <c:smooth val="0"/>
          <c:extLst>
            <c:ext xmlns:c16="http://schemas.microsoft.com/office/drawing/2014/chart" uri="{C3380CC4-5D6E-409C-BE32-E72D297353CC}">
              <c16:uniqueId val="{00000002-F939-4760-B97B-468DE26E0F3D}"/>
            </c:ext>
          </c:extLst>
        </c:ser>
        <c:dLbls>
          <c:showLegendKey val="0"/>
          <c:showVal val="0"/>
          <c:showCatName val="0"/>
          <c:showSerName val="0"/>
          <c:showPercent val="0"/>
          <c:showBubbleSize val="0"/>
        </c:dLbls>
        <c:axId val="246740472"/>
        <c:axId val="246740864"/>
      </c:scatterChart>
      <c:valAx>
        <c:axId val="246740472"/>
        <c:scaling>
          <c:logBase val="10"/>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r>
                  <a:rPr lang="en-US" sz="1300"/>
                  <a:t>Total Aluminum Concentration (mg/L)</a:t>
                </a:r>
              </a:p>
            </c:rich>
          </c:tx>
          <c:overlay val="0"/>
          <c:spPr>
            <a:noFill/>
            <a:ln>
              <a:noFill/>
            </a:ln>
            <a:effectLst/>
          </c:spPr>
          <c:txPr>
            <a:bodyPr rot="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endParaRPr lang="en-US"/>
            </a:p>
          </c:txPr>
        </c:title>
        <c:numFmt formatCode="#,##0" sourceLinked="0"/>
        <c:majorTickMark val="out"/>
        <c:minorTickMark val="out"/>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246740864"/>
        <c:crossesAt val="1.0000000000000002E-3"/>
        <c:crossBetween val="midCat"/>
      </c:valAx>
      <c:valAx>
        <c:axId val="246740864"/>
        <c:scaling>
          <c:logBase val="10"/>
          <c:orientation val="minMax"/>
          <c:max val="1"/>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r>
                  <a:rPr lang="en-US" sz="1300"/>
                  <a:t>Total Zinc Concentation (mg/L)</a:t>
                </a:r>
              </a:p>
            </c:rich>
          </c:tx>
          <c:layout>
            <c:manualLayout>
              <c:xMode val="edge"/>
              <c:yMode val="edge"/>
              <c:x val="2.9268292682926831E-2"/>
              <c:y val="0.21871614443922288"/>
            </c:manualLayout>
          </c:layout>
          <c:overlay val="0"/>
          <c:spPr>
            <a:noFill/>
            <a:ln>
              <a:noFill/>
            </a:ln>
            <a:effectLst/>
          </c:spPr>
          <c:txPr>
            <a:bodyPr rot="-540000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endParaRPr lang="en-US"/>
            </a:p>
          </c:txPr>
        </c:title>
        <c:numFmt formatCode="#,##0.00" sourceLinked="0"/>
        <c:majorTickMark val="out"/>
        <c:minorTickMark val="out"/>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246740472"/>
        <c:crossesAt val="0.1"/>
        <c:crossBetween val="midCat"/>
      </c:valAx>
      <c:spPr>
        <a:noFill/>
        <a:ln>
          <a:solidFill>
            <a:schemeClr val="tx1">
              <a:lumMod val="50000"/>
              <a:lumOff val="50000"/>
            </a:schemeClr>
          </a:solidFill>
        </a:ln>
        <a:effectLst/>
      </c:spPr>
    </c:plotArea>
    <c:legend>
      <c:legendPos val="t"/>
      <c:layout>
        <c:manualLayout>
          <c:xMode val="edge"/>
          <c:yMode val="edge"/>
          <c:x val="0.2085164842199603"/>
          <c:y val="0.11522963477813453"/>
          <c:w val="0.68052800716983552"/>
          <c:h val="0.10468825117289375"/>
        </c:manualLayout>
      </c:layout>
      <c:overlay val="0"/>
      <c:spPr>
        <a:noFill/>
        <a:ln>
          <a:noFill/>
        </a:ln>
        <a:effectLst/>
      </c:spPr>
      <c:txPr>
        <a:bodyPr rot="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200" b="1">
          <a:solidFill>
            <a:sysClr val="windowText" lastClr="000000"/>
          </a:solidFill>
        </a:defRPr>
      </a:pPr>
      <a:endParaRPr lang="en-US"/>
    </a:p>
  </c:txPr>
  <c:printSettings>
    <c:headerFooter/>
    <c:pageMargins b="0.75" l="0.7" r="0.7" t="0.75" header="0.3" footer="0.3"/>
    <c:pageSetup/>
  </c:printSettings>
</c:chartSpace>
</file>

<file path=xl/charts/chart5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'SJ Bluff'!$A$1</c:f>
          <c:strCache>
            <c:ptCount val="1"/>
            <c:pt idx="0">
              <c:v>San Juan River at Bluff  (RK 377)</c:v>
            </c:pt>
          </c:strCache>
        </c:strRef>
      </c:tx>
      <c:layout>
        <c:manualLayout>
          <c:xMode val="edge"/>
          <c:yMode val="edge"/>
          <c:x val="0.29264221240637606"/>
          <c:y val="3.0888026714494917E-2"/>
        </c:manualLayout>
      </c:layout>
      <c:overlay val="0"/>
      <c:spPr>
        <a:noFill/>
        <a:ln>
          <a:noFill/>
        </a:ln>
        <a:effectLst/>
      </c:spPr>
      <c:txPr>
        <a:bodyPr rot="0" spcFirstLastPara="1" vertOverflow="ellipsis" vert="horz" wrap="square" anchor="ctr" anchorCtr="1"/>
        <a:lstStyle/>
        <a:p>
          <a:pPr>
            <a:defRPr sz="1300" b="1" i="0" u="none" strike="noStrike" kern="1200" spc="0" baseline="0">
              <a:solidFill>
                <a:sysClr val="windowText" lastClr="000000"/>
              </a:solidFill>
              <a:latin typeface="+mn-lt"/>
              <a:ea typeface="+mn-ea"/>
              <a:cs typeface="+mn-cs"/>
            </a:defRPr>
          </a:pPr>
          <a:endParaRPr lang="en-US"/>
        </a:p>
      </c:txPr>
    </c:title>
    <c:autoTitleDeleted val="0"/>
    <c:plotArea>
      <c:layout/>
      <c:scatterChart>
        <c:scatterStyle val="lineMarker"/>
        <c:varyColors val="0"/>
        <c:ser>
          <c:idx val="2"/>
          <c:order val="0"/>
          <c:tx>
            <c:strRef>
              <c:f>'SJ Bluff'!$C$4</c:f>
              <c:strCache>
                <c:ptCount val="1"/>
                <c:pt idx="0">
                  <c:v>GKM Plume</c:v>
                </c:pt>
              </c:strCache>
            </c:strRef>
          </c:tx>
          <c:spPr>
            <a:ln w="25400" cap="rnd">
              <a:noFill/>
              <a:round/>
            </a:ln>
            <a:effectLst/>
          </c:spPr>
          <c:marker>
            <c:symbol val="triangle"/>
            <c:size val="8"/>
            <c:spPr>
              <a:solidFill>
                <a:schemeClr val="accent4">
                  <a:lumMod val="60000"/>
                  <a:lumOff val="40000"/>
                </a:schemeClr>
              </a:solidFill>
              <a:ln w="9525">
                <a:solidFill>
                  <a:schemeClr val="tx1">
                    <a:lumMod val="75000"/>
                    <a:lumOff val="25000"/>
                  </a:schemeClr>
                </a:solidFill>
              </a:ln>
              <a:effectLst/>
            </c:spPr>
          </c:marker>
          <c:xVal>
            <c:numRef>
              <c:f>'SJ Bluff'!$E$4:$E$13</c:f>
              <c:numCache>
                <c:formatCode>#,##0.0000</c:formatCode>
                <c:ptCount val="10"/>
                <c:pt idx="0">
                  <c:v>53</c:v>
                </c:pt>
                <c:pt idx="1">
                  <c:v>27</c:v>
                </c:pt>
                <c:pt idx="2">
                  <c:v>42</c:v>
                </c:pt>
                <c:pt idx="3">
                  <c:v>28.7</c:v>
                </c:pt>
                <c:pt idx="4">
                  <c:v>47.8</c:v>
                </c:pt>
                <c:pt idx="5">
                  <c:v>110</c:v>
                </c:pt>
                <c:pt idx="6">
                  <c:v>48.7</c:v>
                </c:pt>
                <c:pt idx="8">
                  <c:v>45.4</c:v>
                </c:pt>
                <c:pt idx="9">
                  <c:v>110</c:v>
                </c:pt>
              </c:numCache>
            </c:numRef>
          </c:xVal>
          <c:yVal>
            <c:numRef>
              <c:f>'SJ Bluff'!$J$4:$J$13</c:f>
              <c:numCache>
                <c:formatCode>#,##0.0000</c:formatCode>
                <c:ptCount val="10"/>
                <c:pt idx="0">
                  <c:v>1.1999999999999999E-4</c:v>
                </c:pt>
                <c:pt idx="1">
                  <c:v>7.8799999999999996E-4</c:v>
                </c:pt>
                <c:pt idx="2">
                  <c:v>2.7E-4</c:v>
                </c:pt>
                <c:pt idx="3">
                  <c:v>7.1299999999999998E-4</c:v>
                </c:pt>
                <c:pt idx="4">
                  <c:v>1.01E-3</c:v>
                </c:pt>
                <c:pt idx="5">
                  <c:v>3.3E-4</c:v>
                </c:pt>
                <c:pt idx="6">
                  <c:v>1.0399999999999999E-3</c:v>
                </c:pt>
                <c:pt idx="7">
                  <c:v>8.0000000000000004E-4</c:v>
                </c:pt>
                <c:pt idx="8">
                  <c:v>9.3999999999999997E-4</c:v>
                </c:pt>
                <c:pt idx="9">
                  <c:v>5.9999999999999995E-4</c:v>
                </c:pt>
              </c:numCache>
            </c:numRef>
          </c:yVal>
          <c:smooth val="0"/>
          <c:extLst>
            <c:ext xmlns:c16="http://schemas.microsoft.com/office/drawing/2014/chart" uri="{C3380CC4-5D6E-409C-BE32-E72D297353CC}">
              <c16:uniqueId val="{00000000-2AEF-4F42-85E7-A5FC69D3A701}"/>
            </c:ext>
          </c:extLst>
        </c:ser>
        <c:ser>
          <c:idx val="0"/>
          <c:order val="1"/>
          <c:tx>
            <c:strRef>
              <c:f>'SJ Bluff'!$C$14</c:f>
              <c:strCache>
                <c:ptCount val="1"/>
                <c:pt idx="0">
                  <c:v>Post event</c:v>
                </c:pt>
              </c:strCache>
            </c:strRef>
          </c:tx>
          <c:spPr>
            <a:ln w="25400" cap="rnd">
              <a:noFill/>
              <a:round/>
            </a:ln>
            <a:effectLst/>
          </c:spPr>
          <c:marker>
            <c:symbol val="circle"/>
            <c:size val="7"/>
            <c:spPr>
              <a:solidFill>
                <a:schemeClr val="tx2">
                  <a:lumMod val="20000"/>
                  <a:lumOff val="80000"/>
                </a:schemeClr>
              </a:solidFill>
              <a:ln w="9525">
                <a:solidFill>
                  <a:schemeClr val="tx1">
                    <a:lumMod val="75000"/>
                    <a:lumOff val="25000"/>
                  </a:schemeClr>
                </a:solidFill>
              </a:ln>
              <a:effectLst/>
            </c:spPr>
          </c:marker>
          <c:xVal>
            <c:numRef>
              <c:f>'SJ Bluff'!$E$14:$E$43</c:f>
              <c:numCache>
                <c:formatCode>#,##0.0000</c:formatCode>
                <c:ptCount val="30"/>
                <c:pt idx="0">
                  <c:v>19.3</c:v>
                </c:pt>
                <c:pt idx="1">
                  <c:v>30.6</c:v>
                </c:pt>
                <c:pt idx="2">
                  <c:v>66.3</c:v>
                </c:pt>
                <c:pt idx="3">
                  <c:v>120</c:v>
                </c:pt>
                <c:pt idx="4">
                  <c:v>37.6</c:v>
                </c:pt>
                <c:pt idx="5">
                  <c:v>64</c:v>
                </c:pt>
                <c:pt idx="6">
                  <c:v>24.6</c:v>
                </c:pt>
                <c:pt idx="7">
                  <c:v>33</c:v>
                </c:pt>
                <c:pt idx="8">
                  <c:v>35</c:v>
                </c:pt>
                <c:pt idx="9">
                  <c:v>17</c:v>
                </c:pt>
                <c:pt idx="10">
                  <c:v>10.199999999999999</c:v>
                </c:pt>
                <c:pt idx="11">
                  <c:v>7.32</c:v>
                </c:pt>
                <c:pt idx="12">
                  <c:v>7.4</c:v>
                </c:pt>
                <c:pt idx="13">
                  <c:v>4.7</c:v>
                </c:pt>
                <c:pt idx="14">
                  <c:v>5.98</c:v>
                </c:pt>
                <c:pt idx="15">
                  <c:v>5.77</c:v>
                </c:pt>
                <c:pt idx="16">
                  <c:v>2.7</c:v>
                </c:pt>
                <c:pt idx="17">
                  <c:v>1.8</c:v>
                </c:pt>
                <c:pt idx="18">
                  <c:v>3.3</c:v>
                </c:pt>
                <c:pt idx="19">
                  <c:v>3.4</c:v>
                </c:pt>
                <c:pt idx="20">
                  <c:v>43.7</c:v>
                </c:pt>
                <c:pt idx="21">
                  <c:v>70</c:v>
                </c:pt>
                <c:pt idx="22">
                  <c:v>68.001000000000005</c:v>
                </c:pt>
                <c:pt idx="23">
                  <c:v>1.5799000000000001</c:v>
                </c:pt>
                <c:pt idx="24">
                  <c:v>3.3209</c:v>
                </c:pt>
                <c:pt idx="25">
                  <c:v>3.7309999999999999</c:v>
                </c:pt>
                <c:pt idx="26">
                  <c:v>1.8999000000000001</c:v>
                </c:pt>
                <c:pt idx="27">
                  <c:v>2.8</c:v>
                </c:pt>
                <c:pt idx="28">
                  <c:v>0.5454</c:v>
                </c:pt>
                <c:pt idx="29">
                  <c:v>1.9747000000000001</c:v>
                </c:pt>
              </c:numCache>
            </c:numRef>
          </c:xVal>
          <c:yVal>
            <c:numRef>
              <c:f>'SJ Bluff'!$J$14:$J$43</c:f>
              <c:numCache>
                <c:formatCode>#,##0.0000</c:formatCode>
                <c:ptCount val="30"/>
                <c:pt idx="0">
                  <c:v>7.4399999999999998E-4</c:v>
                </c:pt>
                <c:pt idx="1">
                  <c:v>7.1199999999999996E-4</c:v>
                </c:pt>
                <c:pt idx="2">
                  <c:v>1.4E-3</c:v>
                </c:pt>
                <c:pt idx="3">
                  <c:v>1.1000000000000001E-3</c:v>
                </c:pt>
                <c:pt idx="4">
                  <c:v>9.8400000000000007E-4</c:v>
                </c:pt>
                <c:pt idx="5">
                  <c:v>5.9999999999999995E-4</c:v>
                </c:pt>
                <c:pt idx="6">
                  <c:v>5.2800000000000004E-4</c:v>
                </c:pt>
                <c:pt idx="7">
                  <c:v>2.3999999999999998E-4</c:v>
                </c:pt>
                <c:pt idx="8">
                  <c:v>2.3999999999999998E-4</c:v>
                </c:pt>
                <c:pt idx="9">
                  <c:v>2.8000000000000003E-4</c:v>
                </c:pt>
                <c:pt idx="10">
                  <c:v>2.8600000000000001E-4</c:v>
                </c:pt>
                <c:pt idx="11">
                  <c:v>5.0000000000000001E-4</c:v>
                </c:pt>
                <c:pt idx="12">
                  <c:v>2.5000000000000001E-4</c:v>
                </c:pt>
                <c:pt idx="13">
                  <c:v>2.5000000000000001E-4</c:v>
                </c:pt>
                <c:pt idx="14">
                  <c:v>5.0000000000000001E-4</c:v>
                </c:pt>
                <c:pt idx="15">
                  <c:v>5.0000000000000001E-4</c:v>
                </c:pt>
                <c:pt idx="16">
                  <c:v>2.5000000000000001E-4</c:v>
                </c:pt>
                <c:pt idx="17">
                  <c:v>2.5000000000000001E-4</c:v>
                </c:pt>
                <c:pt idx="18">
                  <c:v>4.2999999999999995E-5</c:v>
                </c:pt>
                <c:pt idx="19">
                  <c:v>4.2999999999999995E-5</c:v>
                </c:pt>
                <c:pt idx="20">
                  <c:v>7.5100000000000004E-4</c:v>
                </c:pt>
                <c:pt idx="21">
                  <c:v>7.0999999999999991E-4</c:v>
                </c:pt>
                <c:pt idx="22">
                  <c:v>1E-3</c:v>
                </c:pt>
                <c:pt idx="23">
                  <c:v>3.3500000000000001E-4</c:v>
                </c:pt>
                <c:pt idx="24">
                  <c:v>1.35E-4</c:v>
                </c:pt>
                <c:pt idx="25">
                  <c:v>1.5200000000000001E-4</c:v>
                </c:pt>
                <c:pt idx="26">
                  <c:v>1E-4</c:v>
                </c:pt>
                <c:pt idx="27">
                  <c:v>6.7000000000000002E-5</c:v>
                </c:pt>
                <c:pt idx="28">
                  <c:v>1E-4</c:v>
                </c:pt>
                <c:pt idx="29">
                  <c:v>1E-4</c:v>
                </c:pt>
              </c:numCache>
            </c:numRef>
          </c:yVal>
          <c:smooth val="0"/>
          <c:extLst>
            <c:ext xmlns:c16="http://schemas.microsoft.com/office/drawing/2014/chart" uri="{C3380CC4-5D6E-409C-BE32-E72D297353CC}">
              <c16:uniqueId val="{00000001-2AEF-4F42-85E7-A5FC69D3A701}"/>
            </c:ext>
          </c:extLst>
        </c:ser>
        <c:ser>
          <c:idx val="1"/>
          <c:order val="2"/>
          <c:tx>
            <c:strRef>
              <c:f>'SJ Bluff'!$C$44</c:f>
              <c:strCache>
                <c:ptCount val="1"/>
                <c:pt idx="0">
                  <c:v>2016 Snowmelt</c:v>
                </c:pt>
              </c:strCache>
            </c:strRef>
          </c:tx>
          <c:spPr>
            <a:ln w="25400" cap="rnd">
              <a:noFill/>
              <a:round/>
            </a:ln>
            <a:effectLst/>
          </c:spPr>
          <c:marker>
            <c:symbol val="square"/>
            <c:size val="6"/>
            <c:spPr>
              <a:solidFill>
                <a:schemeClr val="accent1">
                  <a:lumMod val="75000"/>
                </a:schemeClr>
              </a:solidFill>
              <a:ln w="9525">
                <a:solidFill>
                  <a:schemeClr val="tx2">
                    <a:lumMod val="50000"/>
                  </a:schemeClr>
                </a:solidFill>
              </a:ln>
              <a:effectLst/>
            </c:spPr>
          </c:marker>
          <c:xVal>
            <c:numRef>
              <c:f>'SJ Bluff'!$E$44:$E$59</c:f>
              <c:numCache>
                <c:formatCode>#,##0.0000</c:formatCode>
                <c:ptCount val="16"/>
                <c:pt idx="0">
                  <c:v>0.29472999999999999</c:v>
                </c:pt>
                <c:pt idx="1">
                  <c:v>0.77707000000000004</c:v>
                </c:pt>
                <c:pt idx="2">
                  <c:v>1.0025999999999999</c:v>
                </c:pt>
                <c:pt idx="3">
                  <c:v>0.73471000000000009</c:v>
                </c:pt>
                <c:pt idx="4">
                  <c:v>0.70683000000000007</c:v>
                </c:pt>
                <c:pt idx="5">
                  <c:v>2.0684999999999998</c:v>
                </c:pt>
                <c:pt idx="6">
                  <c:v>17.997</c:v>
                </c:pt>
                <c:pt idx="7">
                  <c:v>7.3356000000000003</c:v>
                </c:pt>
                <c:pt idx="8">
                  <c:v>32.813000000000002</c:v>
                </c:pt>
                <c:pt idx="9">
                  <c:v>4.6242999999999999</c:v>
                </c:pt>
                <c:pt idx="10">
                  <c:v>6.37</c:v>
                </c:pt>
                <c:pt idx="11">
                  <c:v>8.6999999999999993</c:v>
                </c:pt>
                <c:pt idx="12">
                  <c:v>3.7126999999999999</c:v>
                </c:pt>
                <c:pt idx="13">
                  <c:v>3.4636</c:v>
                </c:pt>
                <c:pt idx="14">
                  <c:v>2.3247</c:v>
                </c:pt>
                <c:pt idx="15">
                  <c:v>3.2906999999999997</c:v>
                </c:pt>
              </c:numCache>
            </c:numRef>
          </c:xVal>
          <c:yVal>
            <c:numRef>
              <c:f>'SJ Bluff'!$J$44:$J$59</c:f>
              <c:numCache>
                <c:formatCode>#,##0.0000</c:formatCode>
                <c:ptCount val="16"/>
                <c:pt idx="0">
                  <c:v>1E-4</c:v>
                </c:pt>
                <c:pt idx="1">
                  <c:v>3.97E-4</c:v>
                </c:pt>
                <c:pt idx="2">
                  <c:v>3.0299999999999999E-4</c:v>
                </c:pt>
                <c:pt idx="3">
                  <c:v>1.4999999999999999E-4</c:v>
                </c:pt>
                <c:pt idx="4">
                  <c:v>1.21E-4</c:v>
                </c:pt>
                <c:pt idx="5">
                  <c:v>1E-4</c:v>
                </c:pt>
                <c:pt idx="6">
                  <c:v>1.1639999999999999E-3</c:v>
                </c:pt>
                <c:pt idx="7">
                  <c:v>3.6400000000000001E-4</c:v>
                </c:pt>
                <c:pt idx="8">
                  <c:v>7.1099999999999994E-4</c:v>
                </c:pt>
                <c:pt idx="9">
                  <c:v>5.0000000000000001E-4</c:v>
                </c:pt>
                <c:pt idx="10">
                  <c:v>4.7299999999999995E-4</c:v>
                </c:pt>
                <c:pt idx="11">
                  <c:v>4.0999999999999999E-4</c:v>
                </c:pt>
                <c:pt idx="12">
                  <c:v>1.7699999999999999E-4</c:v>
                </c:pt>
                <c:pt idx="13">
                  <c:v>1.55E-4</c:v>
                </c:pt>
                <c:pt idx="14">
                  <c:v>1.2400000000000001E-4</c:v>
                </c:pt>
                <c:pt idx="15">
                  <c:v>1.12E-4</c:v>
                </c:pt>
              </c:numCache>
            </c:numRef>
          </c:yVal>
          <c:smooth val="0"/>
          <c:extLst>
            <c:ext xmlns:c16="http://schemas.microsoft.com/office/drawing/2014/chart" uri="{C3380CC4-5D6E-409C-BE32-E72D297353CC}">
              <c16:uniqueId val="{00000002-2AEF-4F42-85E7-A5FC69D3A701}"/>
            </c:ext>
          </c:extLst>
        </c:ser>
        <c:dLbls>
          <c:showLegendKey val="0"/>
          <c:showVal val="0"/>
          <c:showCatName val="0"/>
          <c:showSerName val="0"/>
          <c:showPercent val="0"/>
          <c:showBubbleSize val="0"/>
        </c:dLbls>
        <c:axId val="744258744"/>
        <c:axId val="180474984"/>
      </c:scatterChart>
      <c:valAx>
        <c:axId val="744258744"/>
        <c:scaling>
          <c:logBase val="10"/>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r>
                  <a:rPr lang="en-US" sz="1300"/>
                  <a:t>Total Aluminum Concentration (mg/L)</a:t>
                </a:r>
              </a:p>
            </c:rich>
          </c:tx>
          <c:overlay val="0"/>
          <c:spPr>
            <a:noFill/>
            <a:ln>
              <a:noFill/>
            </a:ln>
            <a:effectLst/>
          </c:spPr>
          <c:txPr>
            <a:bodyPr rot="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endParaRPr lang="en-US"/>
            </a:p>
          </c:txPr>
        </c:title>
        <c:numFmt formatCode="#,##0" sourceLinked="0"/>
        <c:majorTickMark val="out"/>
        <c:minorTickMark val="out"/>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180474984"/>
        <c:crossesAt val="1.0000000000000004E-5"/>
        <c:crossBetween val="midCat"/>
      </c:valAx>
      <c:valAx>
        <c:axId val="180474984"/>
        <c:scaling>
          <c:logBase val="10"/>
          <c:orientation val="minMax"/>
          <c:max val="1.0000000000000002E-2"/>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r>
                  <a:rPr lang="en-US" sz="1300"/>
                  <a:t>Total Cadmium</a:t>
                </a:r>
                <a:r>
                  <a:rPr lang="en-US" sz="1300" baseline="0"/>
                  <a:t> </a:t>
                </a:r>
                <a:r>
                  <a:rPr lang="en-US" sz="1300"/>
                  <a:t>Concentation (mg/L)</a:t>
                </a:r>
              </a:p>
            </c:rich>
          </c:tx>
          <c:layout>
            <c:manualLayout>
              <c:xMode val="edge"/>
              <c:yMode val="edge"/>
              <c:x val="4.2167211112999363E-2"/>
              <c:y val="0.17066810288334189"/>
            </c:manualLayout>
          </c:layout>
          <c:overlay val="0"/>
          <c:spPr>
            <a:noFill/>
            <a:ln>
              <a:noFill/>
            </a:ln>
            <a:effectLst/>
          </c:spPr>
          <c:txPr>
            <a:bodyPr rot="-540000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endParaRPr lang="en-US"/>
            </a:p>
          </c:txPr>
        </c:title>
        <c:numFmt formatCode="#,##0.00000" sourceLinked="0"/>
        <c:majorTickMark val="out"/>
        <c:minorTickMark val="out"/>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744258744"/>
        <c:crossesAt val="0.1"/>
        <c:crossBetween val="midCat"/>
      </c:valAx>
      <c:spPr>
        <a:noFill/>
        <a:ln>
          <a:solidFill>
            <a:schemeClr val="tx1">
              <a:lumMod val="50000"/>
              <a:lumOff val="50000"/>
            </a:schemeClr>
          </a:solidFill>
        </a:ln>
        <a:effectLst/>
      </c:spPr>
    </c:plotArea>
    <c:legend>
      <c:legendPos val="t"/>
      <c:layout>
        <c:manualLayout>
          <c:xMode val="edge"/>
          <c:yMode val="edge"/>
          <c:x val="0.25647815605783086"/>
          <c:y val="0.10493362587330288"/>
          <c:w val="0.68052800716983552"/>
          <c:h val="0.11841626304600264"/>
        </c:manualLayout>
      </c:layout>
      <c:overlay val="0"/>
      <c:spPr>
        <a:noFill/>
        <a:ln>
          <a:noFill/>
        </a:ln>
        <a:effectLst/>
      </c:spPr>
      <c:txPr>
        <a:bodyPr rot="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200" b="1">
          <a:solidFill>
            <a:sysClr val="windowText" lastClr="000000"/>
          </a:solidFill>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'Silverton A72'!$A$1</c:f>
          <c:strCache>
            <c:ptCount val="1"/>
            <c:pt idx="0">
              <c:v>Animas at Silverton (A72)</c:v>
            </c:pt>
          </c:strCache>
        </c:strRef>
      </c:tx>
      <c:overlay val="0"/>
      <c:spPr>
        <a:noFill/>
        <a:ln>
          <a:noFill/>
        </a:ln>
        <a:effectLst/>
      </c:spPr>
      <c:txPr>
        <a:bodyPr rot="0" spcFirstLastPara="1" vertOverflow="ellipsis" vert="horz" wrap="square" anchor="ctr" anchorCtr="1"/>
        <a:lstStyle/>
        <a:p>
          <a:pPr>
            <a:defRPr sz="13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7468496443141346"/>
          <c:y val="0.16667663208177522"/>
          <c:w val="0.67437516733216085"/>
          <c:h val="0.63473924455095287"/>
        </c:manualLayout>
      </c:layout>
      <c:areaChart>
        <c:grouping val="stacked"/>
        <c:varyColors val="0"/>
        <c:ser>
          <c:idx val="0"/>
          <c:order val="0"/>
          <c:tx>
            <c:strRef>
              <c:f>'Silverton A72'!$P$3</c:f>
              <c:strCache>
                <c:ptCount val="1"/>
                <c:pt idx="0">
                  <c:v>Lead</c:v>
                </c:pt>
              </c:strCache>
            </c:strRef>
          </c:tx>
          <c:spPr>
            <a:solidFill>
              <a:schemeClr val="tx2">
                <a:lumMod val="20000"/>
                <a:lumOff val="80000"/>
              </a:schemeClr>
            </a:solidFill>
            <a:ln>
              <a:solidFill>
                <a:schemeClr val="accent5">
                  <a:lumMod val="75000"/>
                </a:schemeClr>
              </a:solidFill>
            </a:ln>
            <a:effectLst/>
          </c:spPr>
          <c:cat>
            <c:numRef>
              <c:f>'Silverton A72'!$D$39:$D$54</c:f>
              <c:numCache>
                <c:formatCode>m/d/yyyy</c:formatCode>
                <c:ptCount val="16"/>
                <c:pt idx="0">
                  <c:v>42451.552083333336</c:v>
                </c:pt>
                <c:pt idx="1">
                  <c:v>42487.458333333336</c:v>
                </c:pt>
                <c:pt idx="2">
                  <c:v>42493.732638888891</c:v>
                </c:pt>
                <c:pt idx="3">
                  <c:v>42501.527777777781</c:v>
                </c:pt>
                <c:pt idx="4">
                  <c:v>42509.475694444445</c:v>
                </c:pt>
                <c:pt idx="5">
                  <c:v>42516.451388888891</c:v>
                </c:pt>
                <c:pt idx="6">
                  <c:v>42522.451388888891</c:v>
                </c:pt>
                <c:pt idx="7">
                  <c:v>42527.527777777781</c:v>
                </c:pt>
                <c:pt idx="8">
                  <c:v>42528.458333333336</c:v>
                </c:pt>
                <c:pt idx="9">
                  <c:v>42528.479166666664</c:v>
                </c:pt>
                <c:pt idx="10">
                  <c:v>42536.472222222219</c:v>
                </c:pt>
                <c:pt idx="11">
                  <c:v>42544.625</c:v>
                </c:pt>
                <c:pt idx="12">
                  <c:v>42551.447916666664</c:v>
                </c:pt>
                <c:pt idx="13">
                  <c:v>42564.59375</c:v>
                </c:pt>
                <c:pt idx="14">
                  <c:v>42571.482638888891</c:v>
                </c:pt>
                <c:pt idx="15">
                  <c:v>42610.46875</c:v>
                </c:pt>
              </c:numCache>
            </c:numRef>
          </c:cat>
          <c:val>
            <c:numRef>
              <c:f>'Silverton A72'!$P$39:$P$54</c:f>
              <c:numCache>
                <c:formatCode>#,##0.000</c:formatCode>
                <c:ptCount val="16"/>
                <c:pt idx="0">
                  <c:v>1.0999999999999999E-2</c:v>
                </c:pt>
                <c:pt idx="2">
                  <c:v>7.7999999999999996E-3</c:v>
                </c:pt>
                <c:pt idx="3">
                  <c:v>5.5999999999999999E-3</c:v>
                </c:pt>
                <c:pt idx="4">
                  <c:v>2.8E-3</c:v>
                </c:pt>
                <c:pt idx="5">
                  <c:v>1.6E-2</c:v>
                </c:pt>
                <c:pt idx="6">
                  <c:v>0.02</c:v>
                </c:pt>
                <c:pt idx="7">
                  <c:v>0.06</c:v>
                </c:pt>
                <c:pt idx="8">
                  <c:v>3.2000000000000001E-2</c:v>
                </c:pt>
                <c:pt idx="9">
                  <c:v>6.1999999999999998E-3</c:v>
                </c:pt>
                <c:pt idx="10">
                  <c:v>1.2E-2</c:v>
                </c:pt>
                <c:pt idx="11">
                  <c:v>6.6E-3</c:v>
                </c:pt>
                <c:pt idx="12">
                  <c:v>4.0000000000000001E-3</c:v>
                </c:pt>
                <c:pt idx="13">
                  <c:v>9.4000000000000004E-3</c:v>
                </c:pt>
                <c:pt idx="14">
                  <c:v>4.4000000000000003E-3</c:v>
                </c:pt>
                <c:pt idx="15">
                  <c:v>9.4999999999999998E-3</c:v>
                </c:pt>
              </c:numCache>
            </c:numRef>
          </c:val>
          <c:extLst>
            <c:ext xmlns:c16="http://schemas.microsoft.com/office/drawing/2014/chart" uri="{C3380CC4-5D6E-409C-BE32-E72D297353CC}">
              <c16:uniqueId val="{00000000-1583-4EFE-B8E9-3EE4849467A5}"/>
            </c:ext>
          </c:extLst>
        </c:ser>
        <c:dLbls>
          <c:showLegendKey val="0"/>
          <c:showVal val="0"/>
          <c:showCatName val="0"/>
          <c:showSerName val="0"/>
          <c:showPercent val="0"/>
          <c:showBubbleSize val="0"/>
        </c:dLbls>
        <c:axId val="5330160"/>
        <c:axId val="5330552"/>
      </c:areaChart>
      <c:lineChart>
        <c:grouping val="stacked"/>
        <c:varyColors val="0"/>
        <c:ser>
          <c:idx val="1"/>
          <c:order val="1"/>
          <c:tx>
            <c:strRef>
              <c:f>'Silverton A72'!$AC$3</c:f>
              <c:strCache>
                <c:ptCount val="1"/>
                <c:pt idx="0">
                  <c:v>Ratio Pb:Al</c:v>
                </c:pt>
              </c:strCache>
            </c:strRef>
          </c:tx>
          <c:spPr>
            <a:ln w="15875" cap="rnd">
              <a:solidFill>
                <a:schemeClr val="tx2">
                  <a:lumMod val="75000"/>
                </a:schemeClr>
              </a:solidFill>
              <a:prstDash val="sysDash"/>
              <a:round/>
            </a:ln>
            <a:effectLst/>
          </c:spPr>
          <c:marker>
            <c:symbol val="square"/>
            <c:size val="5"/>
            <c:spPr>
              <a:solidFill>
                <a:schemeClr val="accent1">
                  <a:lumMod val="50000"/>
                </a:schemeClr>
              </a:solidFill>
              <a:ln w="9525">
                <a:solidFill>
                  <a:schemeClr val="accent2"/>
                </a:solidFill>
              </a:ln>
              <a:effectLst/>
            </c:spPr>
          </c:marker>
          <c:dPt>
            <c:idx val="1"/>
            <c:bubble3D val="0"/>
            <c:spPr>
              <a:ln w="15875" cap="rnd">
                <a:noFill/>
                <a:prstDash val="sysDash"/>
                <a:round/>
              </a:ln>
              <a:effectLst/>
            </c:spPr>
            <c:extLst>
              <c:ext xmlns:c16="http://schemas.microsoft.com/office/drawing/2014/chart" uri="{C3380CC4-5D6E-409C-BE32-E72D297353CC}">
                <c16:uniqueId val="{00000003-1583-4EFE-B8E9-3EE4849467A5}"/>
              </c:ext>
            </c:extLst>
          </c:dPt>
          <c:dPt>
            <c:idx val="2"/>
            <c:bubble3D val="0"/>
            <c:spPr>
              <a:ln w="15875" cap="rnd">
                <a:noFill/>
                <a:prstDash val="sysDash"/>
                <a:round/>
              </a:ln>
              <a:effectLst/>
            </c:spPr>
            <c:extLst>
              <c:ext xmlns:c16="http://schemas.microsoft.com/office/drawing/2014/chart" uri="{C3380CC4-5D6E-409C-BE32-E72D297353CC}">
                <c16:uniqueId val="{00000002-1583-4EFE-B8E9-3EE4849467A5}"/>
              </c:ext>
            </c:extLst>
          </c:dPt>
          <c:cat>
            <c:numRef>
              <c:f>'Silverton A72'!$D$39:$D$54</c:f>
              <c:numCache>
                <c:formatCode>m/d/yyyy</c:formatCode>
                <c:ptCount val="16"/>
                <c:pt idx="0">
                  <c:v>42451.552083333336</c:v>
                </c:pt>
                <c:pt idx="1">
                  <c:v>42487.458333333336</c:v>
                </c:pt>
                <c:pt idx="2">
                  <c:v>42493.732638888891</c:v>
                </c:pt>
                <c:pt idx="3">
                  <c:v>42501.527777777781</c:v>
                </c:pt>
                <c:pt idx="4">
                  <c:v>42509.475694444445</c:v>
                </c:pt>
                <c:pt idx="5">
                  <c:v>42516.451388888891</c:v>
                </c:pt>
                <c:pt idx="6">
                  <c:v>42522.451388888891</c:v>
                </c:pt>
                <c:pt idx="7">
                  <c:v>42527.527777777781</c:v>
                </c:pt>
                <c:pt idx="8">
                  <c:v>42528.458333333336</c:v>
                </c:pt>
                <c:pt idx="9">
                  <c:v>42528.479166666664</c:v>
                </c:pt>
                <c:pt idx="10">
                  <c:v>42536.472222222219</c:v>
                </c:pt>
                <c:pt idx="11">
                  <c:v>42544.625</c:v>
                </c:pt>
                <c:pt idx="12">
                  <c:v>42551.447916666664</c:v>
                </c:pt>
                <c:pt idx="13">
                  <c:v>42564.59375</c:v>
                </c:pt>
                <c:pt idx="14">
                  <c:v>42571.482638888891</c:v>
                </c:pt>
                <c:pt idx="15">
                  <c:v>42610.46875</c:v>
                </c:pt>
              </c:numCache>
            </c:numRef>
          </c:cat>
          <c:val>
            <c:numRef>
              <c:f>'Silverton A72'!$AB$39:$AB$54</c:f>
              <c:numCache>
                <c:formatCode>#,##0.000</c:formatCode>
                <c:ptCount val="16"/>
                <c:pt idx="0">
                  <c:v>0.68</c:v>
                </c:pt>
                <c:pt idx="2">
                  <c:v>0.51</c:v>
                </c:pt>
                <c:pt idx="3">
                  <c:v>0.44</c:v>
                </c:pt>
                <c:pt idx="4">
                  <c:v>0.44</c:v>
                </c:pt>
                <c:pt idx="5">
                  <c:v>0.36</c:v>
                </c:pt>
                <c:pt idx="6">
                  <c:v>0.33</c:v>
                </c:pt>
                <c:pt idx="7">
                  <c:v>0.28999999999999998</c:v>
                </c:pt>
                <c:pt idx="8">
                  <c:v>0.3</c:v>
                </c:pt>
                <c:pt idx="9">
                  <c:v>0.55000000000000004</c:v>
                </c:pt>
                <c:pt idx="10">
                  <c:v>0.23</c:v>
                </c:pt>
                <c:pt idx="11">
                  <c:v>0.2</c:v>
                </c:pt>
                <c:pt idx="12">
                  <c:v>0.25</c:v>
                </c:pt>
                <c:pt idx="13">
                  <c:v>0.31</c:v>
                </c:pt>
                <c:pt idx="14">
                  <c:v>0.3</c:v>
                </c:pt>
                <c:pt idx="15">
                  <c:v>0.5</c:v>
                </c:pt>
              </c:numCache>
            </c:numRef>
          </c:val>
          <c:smooth val="0"/>
          <c:extLst>
            <c:ext xmlns:c16="http://schemas.microsoft.com/office/drawing/2014/chart" uri="{C3380CC4-5D6E-409C-BE32-E72D297353CC}">
              <c16:uniqueId val="{00000001-1583-4EFE-B8E9-3EE4849467A5}"/>
            </c:ext>
          </c:extLst>
        </c:ser>
        <c:dLbls>
          <c:showLegendKey val="0"/>
          <c:showVal val="0"/>
          <c:showCatName val="0"/>
          <c:showSerName val="0"/>
          <c:showPercent val="0"/>
          <c:showBubbleSize val="0"/>
        </c:dLbls>
        <c:marker val="1"/>
        <c:smooth val="0"/>
        <c:axId val="5331336"/>
        <c:axId val="5330944"/>
      </c:lineChart>
      <c:dateAx>
        <c:axId val="5330160"/>
        <c:scaling>
          <c:orientation val="minMax"/>
          <c:max val="42612"/>
        </c:scaling>
        <c:delete val="0"/>
        <c:axPos val="b"/>
        <c:majorGridlines>
          <c:spPr>
            <a:ln w="9525" cap="flat" cmpd="sng" algn="ctr">
              <a:noFill/>
              <a:round/>
            </a:ln>
            <a:effectLst/>
          </c:spPr>
        </c:majorGridlines>
        <c:numFmt formatCode="m/d;@"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5330552"/>
        <c:crosses val="autoZero"/>
        <c:auto val="1"/>
        <c:lblOffset val="100"/>
        <c:baseTimeUnit val="days"/>
        <c:majorUnit val="14"/>
        <c:majorTimeUnit val="days"/>
        <c:minorUnit val="7"/>
      </c:dateAx>
      <c:valAx>
        <c:axId val="533055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r>
                  <a:rPr lang="en-US" sz="1050">
                    <a:solidFill>
                      <a:sysClr val="windowText" lastClr="000000"/>
                    </a:solidFill>
                  </a:rPr>
                  <a:t>Total Lead Concentration (mg/L)</a:t>
                </a:r>
              </a:p>
            </c:rich>
          </c:tx>
          <c:layout>
            <c:manualLayout>
              <c:xMode val="edge"/>
              <c:yMode val="edge"/>
              <c:x val="1.9658186957399557E-2"/>
              <c:y val="0.19751567512394283"/>
            </c:manualLayout>
          </c:layout>
          <c:overlay val="0"/>
          <c:spPr>
            <a:noFill/>
            <a:ln>
              <a:noFill/>
            </a:ln>
            <a:effectLst/>
          </c:spPr>
        </c:title>
        <c:numFmt formatCode="#,##0.00"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5330160"/>
        <c:crosses val="autoZero"/>
        <c:crossBetween val="between"/>
        <c:minorUnit val="1.0000000000000002E-2"/>
      </c:valAx>
      <c:valAx>
        <c:axId val="5330944"/>
        <c:scaling>
          <c:orientation val="minMax"/>
        </c:scaling>
        <c:delete val="0"/>
        <c:axPos val="r"/>
        <c:title>
          <c:tx>
            <c:rich>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sz="1100"/>
                  <a:t>Ratio Pb:Al</a:t>
                </a:r>
              </a:p>
            </c:rich>
          </c:tx>
          <c:overlay val="0"/>
          <c:spPr>
            <a:noFill/>
            <a:ln>
              <a:noFill/>
            </a:ln>
            <a:effectLst/>
          </c:spPr>
        </c:title>
        <c:numFmt formatCode="0.00" sourceLinked="0"/>
        <c:majorTickMark val="out"/>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5331336"/>
        <c:crosses val="max"/>
        <c:crossBetween val="between"/>
      </c:valAx>
      <c:dateAx>
        <c:axId val="5331336"/>
        <c:scaling>
          <c:orientation val="minMax"/>
        </c:scaling>
        <c:delete val="1"/>
        <c:axPos val="b"/>
        <c:numFmt formatCode="m/d/yyyy" sourceLinked="1"/>
        <c:majorTickMark val="out"/>
        <c:minorTickMark val="none"/>
        <c:tickLblPos val="nextTo"/>
        <c:crossAx val="5330944"/>
        <c:crosses val="autoZero"/>
        <c:auto val="1"/>
        <c:lblOffset val="100"/>
        <c:baseTimeUnit val="days"/>
      </c:dateAx>
    </c:plotArea>
    <c:legend>
      <c:legendPos val="t"/>
      <c:layout>
        <c:manualLayout>
          <c:xMode val="edge"/>
          <c:yMode val="edge"/>
          <c:x val="0.28376620664352442"/>
          <c:y val="0.10689814814814814"/>
          <c:w val="0.42011277622555243"/>
          <c:h val="6.9876265466816662E-2"/>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b="1">
          <a:solidFill>
            <a:sysClr val="windowText" lastClr="000000"/>
          </a:solidFill>
        </a:defRPr>
      </a:pPr>
      <a:endParaRPr lang="en-US"/>
    </a:p>
  </c:txPr>
  <c:printSettings>
    <c:headerFooter/>
    <c:pageMargins b="0.75" l="0.7" r="0.7" t="0.75" header="0.3" footer="0.3"/>
    <c:pageSetup orientation="portrait" verticalDpi="597"/>
  </c:printSettings>
  <c:userShapes r:id="rId1"/>
</c:chartSpace>
</file>

<file path=xl/charts/chart6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'SJ Bluff'!$A$1</c:f>
          <c:strCache>
            <c:ptCount val="1"/>
            <c:pt idx="0">
              <c:v>San Juan River at Bluff  (RK 377)</c:v>
            </c:pt>
          </c:strCache>
        </c:strRef>
      </c:tx>
      <c:overlay val="0"/>
      <c:spPr>
        <a:noFill/>
        <a:ln>
          <a:noFill/>
        </a:ln>
        <a:effectLst/>
      </c:spPr>
      <c:txPr>
        <a:bodyPr rot="0" spcFirstLastPara="1" vertOverflow="ellipsis" vert="horz" wrap="square" anchor="ctr" anchorCtr="1"/>
        <a:lstStyle/>
        <a:p>
          <a:pPr>
            <a:defRPr sz="12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5749781277340333"/>
          <c:y val="0.20817184310294545"/>
          <c:w val="0.68869775893397955"/>
          <c:h val="0.63473924455095287"/>
        </c:manualLayout>
      </c:layout>
      <c:areaChart>
        <c:grouping val="stacked"/>
        <c:varyColors val="0"/>
        <c:ser>
          <c:idx val="0"/>
          <c:order val="0"/>
          <c:tx>
            <c:strRef>
              <c:f>'SJ Bluff'!$P$3</c:f>
              <c:strCache>
                <c:ptCount val="1"/>
                <c:pt idx="0">
                  <c:v>Lead</c:v>
                </c:pt>
              </c:strCache>
            </c:strRef>
          </c:tx>
          <c:spPr>
            <a:solidFill>
              <a:schemeClr val="tx2">
                <a:lumMod val="20000"/>
                <a:lumOff val="80000"/>
              </a:schemeClr>
            </a:solidFill>
            <a:ln>
              <a:solidFill>
                <a:schemeClr val="accent5">
                  <a:lumMod val="75000"/>
                </a:schemeClr>
              </a:solidFill>
            </a:ln>
            <a:effectLst/>
          </c:spPr>
          <c:cat>
            <c:numRef>
              <c:f>'SJ Bluff'!$D$43:$D$59</c:f>
              <c:numCache>
                <c:formatCode>m/d/yy\ h:mm;@</c:formatCode>
                <c:ptCount val="17"/>
                <c:pt idx="0">
                  <c:v>42458.409722222219</c:v>
                </c:pt>
                <c:pt idx="1">
                  <c:v>42464.611111111109</c:v>
                </c:pt>
                <c:pt idx="2">
                  <c:v>42472.4375</c:v>
                </c:pt>
                <c:pt idx="3">
                  <c:v>42479.428472222222</c:v>
                </c:pt>
                <c:pt idx="4">
                  <c:v>42486.416666666664</c:v>
                </c:pt>
                <c:pt idx="5">
                  <c:v>42486.420138888891</c:v>
                </c:pt>
                <c:pt idx="6">
                  <c:v>42492.5</c:v>
                </c:pt>
                <c:pt idx="7">
                  <c:v>42499.614583333336</c:v>
                </c:pt>
                <c:pt idx="8">
                  <c:v>42505.427083333336</c:v>
                </c:pt>
                <c:pt idx="9">
                  <c:v>42511.552083333336</c:v>
                </c:pt>
                <c:pt idx="10">
                  <c:v>42521.583333333336</c:v>
                </c:pt>
                <c:pt idx="11">
                  <c:v>42526.350694444445</c:v>
                </c:pt>
                <c:pt idx="12">
                  <c:v>42528.458333333336</c:v>
                </c:pt>
                <c:pt idx="13">
                  <c:v>42534.4375</c:v>
                </c:pt>
                <c:pt idx="14">
                  <c:v>42539.572916666664</c:v>
                </c:pt>
                <c:pt idx="15">
                  <c:v>42546.541666666664</c:v>
                </c:pt>
                <c:pt idx="16">
                  <c:v>42546.545138888891</c:v>
                </c:pt>
              </c:numCache>
            </c:numRef>
          </c:cat>
          <c:val>
            <c:numRef>
              <c:f>'SJ Bluff'!$P$43:$P$59</c:f>
              <c:numCache>
                <c:formatCode>#,##0.0000</c:formatCode>
                <c:ptCount val="17"/>
                <c:pt idx="0">
                  <c:v>1.949E-3</c:v>
                </c:pt>
                <c:pt idx="1">
                  <c:v>1.9399999999999999E-3</c:v>
                </c:pt>
                <c:pt idx="2">
                  <c:v>1.0130999999999999E-2</c:v>
                </c:pt>
                <c:pt idx="3">
                  <c:v>9.6629999999999997E-3</c:v>
                </c:pt>
                <c:pt idx="4">
                  <c:v>5.1549999999999999E-3</c:v>
                </c:pt>
                <c:pt idx="5">
                  <c:v>5.0339999999999994E-3</c:v>
                </c:pt>
                <c:pt idx="6">
                  <c:v>4.0179999999999999E-3</c:v>
                </c:pt>
                <c:pt idx="7">
                  <c:v>4.7017999999999997E-2</c:v>
                </c:pt>
                <c:pt idx="8">
                  <c:v>1.6316000000000001E-2</c:v>
                </c:pt>
                <c:pt idx="9">
                  <c:v>4.1976999999999993E-2</c:v>
                </c:pt>
                <c:pt idx="10">
                  <c:v>2.0534E-2</c:v>
                </c:pt>
                <c:pt idx="11">
                  <c:v>4.7606000000000002E-2</c:v>
                </c:pt>
                <c:pt idx="12">
                  <c:v>3.6999999999999998E-2</c:v>
                </c:pt>
                <c:pt idx="13">
                  <c:v>1.5757999999999998E-2</c:v>
                </c:pt>
                <c:pt idx="14">
                  <c:v>1.0983E-2</c:v>
                </c:pt>
                <c:pt idx="15">
                  <c:v>7.6660000000000001E-3</c:v>
                </c:pt>
                <c:pt idx="16">
                  <c:v>7.6630000000000005E-3</c:v>
                </c:pt>
              </c:numCache>
            </c:numRef>
          </c:val>
          <c:extLst>
            <c:ext xmlns:c16="http://schemas.microsoft.com/office/drawing/2014/chart" uri="{C3380CC4-5D6E-409C-BE32-E72D297353CC}">
              <c16:uniqueId val="{00000000-570B-42E1-8ABC-2AFDF43F8549}"/>
            </c:ext>
          </c:extLst>
        </c:ser>
        <c:dLbls>
          <c:showLegendKey val="0"/>
          <c:showVal val="0"/>
          <c:showCatName val="0"/>
          <c:showSerName val="0"/>
          <c:showPercent val="0"/>
          <c:showBubbleSize val="0"/>
        </c:dLbls>
        <c:axId val="675685888"/>
        <c:axId val="179097080"/>
      </c:areaChart>
      <c:lineChart>
        <c:grouping val="stacked"/>
        <c:varyColors val="0"/>
        <c:ser>
          <c:idx val="1"/>
          <c:order val="1"/>
          <c:tx>
            <c:strRef>
              <c:f>'SJ Bluff'!$AC$3</c:f>
              <c:strCache>
                <c:ptCount val="1"/>
                <c:pt idx="0">
                  <c:v>Ratio Pb:Al</c:v>
                </c:pt>
              </c:strCache>
            </c:strRef>
          </c:tx>
          <c:spPr>
            <a:ln w="15875" cap="rnd">
              <a:solidFill>
                <a:schemeClr val="tx2">
                  <a:lumMod val="75000"/>
                </a:schemeClr>
              </a:solidFill>
              <a:prstDash val="sysDash"/>
              <a:round/>
            </a:ln>
            <a:effectLst/>
          </c:spPr>
          <c:marker>
            <c:symbol val="square"/>
            <c:size val="5"/>
            <c:spPr>
              <a:solidFill>
                <a:schemeClr val="accent1">
                  <a:lumMod val="50000"/>
                </a:schemeClr>
              </a:solidFill>
              <a:ln w="9525">
                <a:solidFill>
                  <a:schemeClr val="accent2"/>
                </a:solidFill>
              </a:ln>
              <a:effectLst/>
            </c:spPr>
          </c:marker>
          <c:cat>
            <c:numRef>
              <c:f>'SJ Bluff'!$D$43:$D$59</c:f>
              <c:numCache>
                <c:formatCode>m/d/yy\ h:mm;@</c:formatCode>
                <c:ptCount val="17"/>
                <c:pt idx="0">
                  <c:v>42458.409722222219</c:v>
                </c:pt>
                <c:pt idx="1">
                  <c:v>42464.611111111109</c:v>
                </c:pt>
                <c:pt idx="2">
                  <c:v>42472.4375</c:v>
                </c:pt>
                <c:pt idx="3">
                  <c:v>42479.428472222222</c:v>
                </c:pt>
                <c:pt idx="4">
                  <c:v>42486.416666666664</c:v>
                </c:pt>
                <c:pt idx="5">
                  <c:v>42486.420138888891</c:v>
                </c:pt>
                <c:pt idx="6">
                  <c:v>42492.5</c:v>
                </c:pt>
                <c:pt idx="7">
                  <c:v>42499.614583333336</c:v>
                </c:pt>
                <c:pt idx="8">
                  <c:v>42505.427083333336</c:v>
                </c:pt>
                <c:pt idx="9">
                  <c:v>42511.552083333336</c:v>
                </c:pt>
                <c:pt idx="10">
                  <c:v>42521.583333333336</c:v>
                </c:pt>
                <c:pt idx="11">
                  <c:v>42526.350694444445</c:v>
                </c:pt>
                <c:pt idx="12">
                  <c:v>42528.458333333336</c:v>
                </c:pt>
                <c:pt idx="13">
                  <c:v>42534.4375</c:v>
                </c:pt>
                <c:pt idx="14">
                  <c:v>42539.572916666664</c:v>
                </c:pt>
                <c:pt idx="15">
                  <c:v>42546.541666666664</c:v>
                </c:pt>
                <c:pt idx="16">
                  <c:v>42546.545138888891</c:v>
                </c:pt>
              </c:numCache>
            </c:numRef>
          </c:cat>
          <c:val>
            <c:numRef>
              <c:f>'SJ Bluff'!$AC$43:$AC$59</c:f>
              <c:numCache>
                <c:formatCode>0.000</c:formatCode>
                <c:ptCount val="17"/>
                <c:pt idx="0">
                  <c:v>9.8698536486554913E-4</c:v>
                </c:pt>
                <c:pt idx="1">
                  <c:v>6.5822956604349742E-3</c:v>
                </c:pt>
                <c:pt idx="2">
                  <c:v>1.303743549487176E-2</c:v>
                </c:pt>
                <c:pt idx="3">
                  <c:v>9.6379413524835429E-3</c:v>
                </c:pt>
                <c:pt idx="4">
                  <c:v>7.01637380735256E-3</c:v>
                </c:pt>
                <c:pt idx="5">
                  <c:v>7.1219387971648051E-3</c:v>
                </c:pt>
                <c:pt idx="6">
                  <c:v>1.9424703891708969E-3</c:v>
                </c:pt>
                <c:pt idx="7">
                  <c:v>2.6125465355336997E-3</c:v>
                </c:pt>
                <c:pt idx="8">
                  <c:v>2.2242216042314194E-3</c:v>
                </c:pt>
                <c:pt idx="9">
                  <c:v>1.2792795538353698E-3</c:v>
                </c:pt>
                <c:pt idx="10">
                  <c:v>4.4404558527777176E-3</c:v>
                </c:pt>
                <c:pt idx="11">
                  <c:v>7.4734693877551023E-3</c:v>
                </c:pt>
                <c:pt idx="12">
                  <c:v>4.2528735632183911E-3</c:v>
                </c:pt>
                <c:pt idx="13">
                  <c:v>4.2443504727018065E-3</c:v>
                </c:pt>
                <c:pt idx="14">
                  <c:v>3.1709781729991914E-3</c:v>
                </c:pt>
                <c:pt idx="15">
                  <c:v>3.2976298016948423E-3</c:v>
                </c:pt>
                <c:pt idx="16">
                  <c:v>2.3286838666545114E-3</c:v>
                </c:pt>
              </c:numCache>
            </c:numRef>
          </c:val>
          <c:smooth val="0"/>
          <c:extLst>
            <c:ext xmlns:c16="http://schemas.microsoft.com/office/drawing/2014/chart" uri="{C3380CC4-5D6E-409C-BE32-E72D297353CC}">
              <c16:uniqueId val="{00000001-570B-42E1-8ABC-2AFDF43F8549}"/>
            </c:ext>
          </c:extLst>
        </c:ser>
        <c:dLbls>
          <c:showLegendKey val="0"/>
          <c:showVal val="0"/>
          <c:showCatName val="0"/>
          <c:showSerName val="0"/>
          <c:showPercent val="0"/>
          <c:showBubbleSize val="0"/>
        </c:dLbls>
        <c:marker val="1"/>
        <c:smooth val="0"/>
        <c:axId val="537545824"/>
        <c:axId val="666869048"/>
      </c:lineChart>
      <c:dateAx>
        <c:axId val="675685888"/>
        <c:scaling>
          <c:orientation val="minMax"/>
        </c:scaling>
        <c:delete val="0"/>
        <c:axPos val="b"/>
        <c:majorGridlines>
          <c:spPr>
            <a:ln w="9525" cap="flat" cmpd="sng" algn="ctr">
              <a:noFill/>
              <a:round/>
            </a:ln>
            <a:effectLst/>
          </c:spPr>
        </c:majorGridlines>
        <c:numFmt formatCode="m/d;@"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endParaRPr lang="en-US"/>
          </a:p>
        </c:txPr>
        <c:crossAx val="179097080"/>
        <c:crosses val="autoZero"/>
        <c:auto val="1"/>
        <c:lblOffset val="100"/>
        <c:baseTimeUnit val="days"/>
        <c:majorUnit val="14"/>
        <c:minorUnit val="7"/>
      </c:dateAx>
      <c:valAx>
        <c:axId val="1790970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r>
                  <a:rPr lang="en-US" sz="1050">
                    <a:solidFill>
                      <a:sysClr val="windowText" lastClr="000000"/>
                    </a:solidFill>
                  </a:rPr>
                  <a:t>Total Lead Concentration (mg/L)</a:t>
                </a:r>
              </a:p>
            </c:rich>
          </c:tx>
          <c:layout>
            <c:manualLayout>
              <c:xMode val="edge"/>
              <c:yMode val="edge"/>
              <c:x val="1.9658186957399557E-2"/>
              <c:y val="0.19751567512394283"/>
            </c:manualLayout>
          </c:layout>
          <c:overlay val="0"/>
          <c:spPr>
            <a:noFill/>
            <a:ln>
              <a:noFill/>
            </a:ln>
            <a:effectLst/>
          </c:spPr>
          <c:txPr>
            <a:bodyPr rot="-54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endParaRPr lang="en-US"/>
            </a:p>
          </c:txPr>
        </c:title>
        <c:numFmt formatCode="#,##0.00"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675685888"/>
        <c:crosses val="autoZero"/>
        <c:crossBetween val="between"/>
        <c:majorUnit val="1.0000000000000002E-2"/>
        <c:minorUnit val="5.000000000000001E-3"/>
      </c:valAx>
      <c:valAx>
        <c:axId val="666869048"/>
        <c:scaling>
          <c:orientation val="minMax"/>
          <c:max val="2.0000000000000004E-2"/>
        </c:scaling>
        <c:delete val="0"/>
        <c:axPos val="r"/>
        <c:title>
          <c:tx>
            <c:rich>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sz="1100"/>
                  <a:t>Ratio Pb:Al</a:t>
                </a:r>
              </a:p>
            </c:rich>
          </c:tx>
          <c:overlay val="0"/>
          <c:spPr>
            <a:noFill/>
            <a:ln>
              <a:noFill/>
            </a:ln>
            <a:effectLst/>
          </c:spPr>
          <c:txPr>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title>
        <c:numFmt formatCode="0.000" sourceLinked="1"/>
        <c:majorTickMark val="out"/>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537545824"/>
        <c:crosses val="max"/>
        <c:crossBetween val="between"/>
      </c:valAx>
      <c:dateAx>
        <c:axId val="537545824"/>
        <c:scaling>
          <c:orientation val="minMax"/>
        </c:scaling>
        <c:delete val="1"/>
        <c:axPos val="b"/>
        <c:numFmt formatCode="m/d/yy\ h:mm;@" sourceLinked="1"/>
        <c:majorTickMark val="out"/>
        <c:minorTickMark val="none"/>
        <c:tickLblPos val="nextTo"/>
        <c:crossAx val="666869048"/>
        <c:crosses val="autoZero"/>
        <c:auto val="1"/>
        <c:lblOffset val="100"/>
        <c:baseTimeUnit val="days"/>
      </c:dateAx>
      <c:spPr>
        <a:noFill/>
        <a:ln>
          <a:noFill/>
        </a:ln>
        <a:effectLst/>
      </c:spPr>
    </c:plotArea>
    <c:legend>
      <c:legendPos val="t"/>
      <c:layout>
        <c:manualLayout>
          <c:xMode val="edge"/>
          <c:yMode val="edge"/>
          <c:x val="0.28376620664352442"/>
          <c:y val="0.10689814814814814"/>
          <c:w val="0.42011277622555243"/>
          <c:h val="6.9876265466816662E-2"/>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b="1">
          <a:solidFill>
            <a:sysClr val="windowText" lastClr="000000"/>
          </a:solidFill>
        </a:defRPr>
      </a:pPr>
      <a:endParaRPr lang="en-US"/>
    </a:p>
  </c:txPr>
  <c:printSettings>
    <c:headerFooter/>
    <c:pageMargins b="0.75" l="0.7" r="0.7" t="0.75" header="0.3" footer="0.3"/>
    <c:pageSetup/>
  </c:printSettings>
  <c:userShapes r:id="rId3"/>
</c:chartSpace>
</file>

<file path=xl/charts/chart6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'SJ Bluff'!$A$1</c:f>
          <c:strCache>
            <c:ptCount val="1"/>
            <c:pt idx="0">
              <c:v>San Juan River at Bluff  (RK 377)</c:v>
            </c:pt>
          </c:strCache>
        </c:strRef>
      </c:tx>
      <c:overlay val="0"/>
      <c:spPr>
        <a:noFill/>
        <a:ln>
          <a:noFill/>
        </a:ln>
        <a:effectLst/>
      </c:spPr>
      <c:txPr>
        <a:bodyPr rot="0" spcFirstLastPara="1" vertOverflow="ellipsis" vert="horz" wrap="square" anchor="ctr" anchorCtr="1"/>
        <a:lstStyle/>
        <a:p>
          <a:pPr>
            <a:defRPr sz="12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5749781277340333"/>
          <c:y val="0.20817184310294545"/>
          <c:w val="0.68869775893397955"/>
          <c:h val="0.63473924455095287"/>
        </c:manualLayout>
      </c:layout>
      <c:areaChart>
        <c:grouping val="stacked"/>
        <c:varyColors val="0"/>
        <c:ser>
          <c:idx val="0"/>
          <c:order val="0"/>
          <c:tx>
            <c:strRef>
              <c:f>'SJ Bluff'!$G$3</c:f>
              <c:strCache>
                <c:ptCount val="1"/>
                <c:pt idx="0">
                  <c:v>Arsenic</c:v>
                </c:pt>
              </c:strCache>
            </c:strRef>
          </c:tx>
          <c:spPr>
            <a:solidFill>
              <a:schemeClr val="tx2">
                <a:lumMod val="20000"/>
                <a:lumOff val="80000"/>
              </a:schemeClr>
            </a:solidFill>
            <a:ln>
              <a:solidFill>
                <a:schemeClr val="accent5">
                  <a:lumMod val="75000"/>
                </a:schemeClr>
              </a:solidFill>
            </a:ln>
            <a:effectLst/>
          </c:spPr>
          <c:cat>
            <c:numRef>
              <c:f>'SJ Bluff'!$D$43:$D$59</c:f>
              <c:numCache>
                <c:formatCode>m/d/yy\ h:mm;@</c:formatCode>
                <c:ptCount val="17"/>
                <c:pt idx="0">
                  <c:v>42458.409722222219</c:v>
                </c:pt>
                <c:pt idx="1">
                  <c:v>42464.611111111109</c:v>
                </c:pt>
                <c:pt idx="2">
                  <c:v>42472.4375</c:v>
                </c:pt>
                <c:pt idx="3">
                  <c:v>42479.428472222222</c:v>
                </c:pt>
                <c:pt idx="4">
                  <c:v>42486.416666666664</c:v>
                </c:pt>
                <c:pt idx="5">
                  <c:v>42486.420138888891</c:v>
                </c:pt>
                <c:pt idx="6">
                  <c:v>42492.5</c:v>
                </c:pt>
                <c:pt idx="7">
                  <c:v>42499.614583333336</c:v>
                </c:pt>
                <c:pt idx="8">
                  <c:v>42505.427083333336</c:v>
                </c:pt>
                <c:pt idx="9">
                  <c:v>42511.552083333336</c:v>
                </c:pt>
                <c:pt idx="10">
                  <c:v>42521.583333333336</c:v>
                </c:pt>
                <c:pt idx="11">
                  <c:v>42526.350694444445</c:v>
                </c:pt>
                <c:pt idx="12">
                  <c:v>42528.458333333336</c:v>
                </c:pt>
                <c:pt idx="13">
                  <c:v>42534.4375</c:v>
                </c:pt>
                <c:pt idx="14">
                  <c:v>42539.572916666664</c:v>
                </c:pt>
                <c:pt idx="15">
                  <c:v>42546.541666666664</c:v>
                </c:pt>
                <c:pt idx="16">
                  <c:v>42546.545138888891</c:v>
                </c:pt>
              </c:numCache>
            </c:numRef>
          </c:cat>
          <c:val>
            <c:numRef>
              <c:f>'SJ Bluff'!$G$43:$G$59</c:f>
              <c:numCache>
                <c:formatCode>#,##0.0000</c:formatCode>
                <c:ptCount val="17"/>
                <c:pt idx="0">
                  <c:v>1.0380000000000001E-3</c:v>
                </c:pt>
                <c:pt idx="1">
                  <c:v>1E-3</c:v>
                </c:pt>
                <c:pt idx="2">
                  <c:v>1.704E-3</c:v>
                </c:pt>
                <c:pt idx="3">
                  <c:v>1.2440000000000001E-3</c:v>
                </c:pt>
                <c:pt idx="4">
                  <c:v>1.3749999999999999E-3</c:v>
                </c:pt>
                <c:pt idx="5">
                  <c:v>1.3620000000000001E-3</c:v>
                </c:pt>
                <c:pt idx="6">
                  <c:v>1.5640000000000001E-3</c:v>
                </c:pt>
                <c:pt idx="7">
                  <c:v>5.6410000000000002E-3</c:v>
                </c:pt>
                <c:pt idx="8">
                  <c:v>3.1970000000000002E-3</c:v>
                </c:pt>
                <c:pt idx="9">
                  <c:v>6.9050000000000005E-3</c:v>
                </c:pt>
                <c:pt idx="10">
                  <c:v>4.751E-3</c:v>
                </c:pt>
                <c:pt idx="11">
                  <c:v>3.967E-3</c:v>
                </c:pt>
                <c:pt idx="12">
                  <c:v>4.4999999999999997E-3</c:v>
                </c:pt>
                <c:pt idx="13">
                  <c:v>2.0510000000000003E-3</c:v>
                </c:pt>
                <c:pt idx="14">
                  <c:v>1.9199999999999998E-3</c:v>
                </c:pt>
                <c:pt idx="15">
                  <c:v>1.6750000000000001E-3</c:v>
                </c:pt>
                <c:pt idx="16">
                  <c:v>1.7060000000000001E-3</c:v>
                </c:pt>
              </c:numCache>
            </c:numRef>
          </c:val>
          <c:extLst>
            <c:ext xmlns:c16="http://schemas.microsoft.com/office/drawing/2014/chart" uri="{C3380CC4-5D6E-409C-BE32-E72D297353CC}">
              <c16:uniqueId val="{00000000-453E-4896-B143-717D41E204DC}"/>
            </c:ext>
          </c:extLst>
        </c:ser>
        <c:dLbls>
          <c:showLegendKey val="0"/>
          <c:showVal val="0"/>
          <c:showCatName val="0"/>
          <c:showSerName val="0"/>
          <c:showPercent val="0"/>
          <c:showBubbleSize val="0"/>
        </c:dLbls>
        <c:axId val="537546216"/>
        <c:axId val="537545432"/>
      </c:areaChart>
      <c:lineChart>
        <c:grouping val="stacked"/>
        <c:varyColors val="0"/>
        <c:ser>
          <c:idx val="1"/>
          <c:order val="1"/>
          <c:tx>
            <c:strRef>
              <c:f>'SJ Bluff'!$AD$3</c:f>
              <c:strCache>
                <c:ptCount val="1"/>
                <c:pt idx="0">
                  <c:v>Ratio As:Al</c:v>
                </c:pt>
              </c:strCache>
            </c:strRef>
          </c:tx>
          <c:spPr>
            <a:ln w="15875" cap="rnd">
              <a:solidFill>
                <a:schemeClr val="tx2">
                  <a:lumMod val="75000"/>
                </a:schemeClr>
              </a:solidFill>
              <a:prstDash val="sysDash"/>
              <a:round/>
            </a:ln>
            <a:effectLst/>
          </c:spPr>
          <c:marker>
            <c:symbol val="square"/>
            <c:size val="5"/>
            <c:spPr>
              <a:solidFill>
                <a:schemeClr val="accent1">
                  <a:lumMod val="50000"/>
                </a:schemeClr>
              </a:solidFill>
              <a:ln w="9525">
                <a:solidFill>
                  <a:schemeClr val="accent2"/>
                </a:solidFill>
              </a:ln>
              <a:effectLst/>
            </c:spPr>
          </c:marker>
          <c:cat>
            <c:numRef>
              <c:f>'SJ Bluff'!$D$43:$D$59</c:f>
              <c:numCache>
                <c:formatCode>m/d/yy\ h:mm;@</c:formatCode>
                <c:ptCount val="17"/>
                <c:pt idx="0">
                  <c:v>42458.409722222219</c:v>
                </c:pt>
                <c:pt idx="1">
                  <c:v>42464.611111111109</c:v>
                </c:pt>
                <c:pt idx="2">
                  <c:v>42472.4375</c:v>
                </c:pt>
                <c:pt idx="3">
                  <c:v>42479.428472222222</c:v>
                </c:pt>
                <c:pt idx="4">
                  <c:v>42486.416666666664</c:v>
                </c:pt>
                <c:pt idx="5">
                  <c:v>42486.420138888891</c:v>
                </c:pt>
                <c:pt idx="6">
                  <c:v>42492.5</c:v>
                </c:pt>
                <c:pt idx="7">
                  <c:v>42499.614583333336</c:v>
                </c:pt>
                <c:pt idx="8">
                  <c:v>42505.427083333336</c:v>
                </c:pt>
                <c:pt idx="9">
                  <c:v>42511.552083333336</c:v>
                </c:pt>
                <c:pt idx="10">
                  <c:v>42521.583333333336</c:v>
                </c:pt>
                <c:pt idx="11">
                  <c:v>42526.350694444445</c:v>
                </c:pt>
                <c:pt idx="12">
                  <c:v>42528.458333333336</c:v>
                </c:pt>
                <c:pt idx="13">
                  <c:v>42534.4375</c:v>
                </c:pt>
                <c:pt idx="14">
                  <c:v>42539.572916666664</c:v>
                </c:pt>
                <c:pt idx="15">
                  <c:v>42546.541666666664</c:v>
                </c:pt>
                <c:pt idx="16">
                  <c:v>42546.545138888891</c:v>
                </c:pt>
              </c:numCache>
            </c:numRef>
          </c:cat>
          <c:val>
            <c:numRef>
              <c:f>'SJ Bluff'!$AD$43:$AD$59</c:f>
              <c:numCache>
                <c:formatCode>0.00000</c:formatCode>
                <c:ptCount val="17"/>
                <c:pt idx="0">
                  <c:v>5.2564946574163167E-4</c:v>
                </c:pt>
                <c:pt idx="1">
                  <c:v>3.3929359074407086E-3</c:v>
                </c:pt>
                <c:pt idx="2">
                  <c:v>2.1928526387584128E-3</c:v>
                </c:pt>
                <c:pt idx="3">
                  <c:v>1.2407739876321565E-3</c:v>
                </c:pt>
                <c:pt idx="4">
                  <c:v>1.8714867090416623E-3</c:v>
                </c:pt>
                <c:pt idx="5">
                  <c:v>1.9269131191375578E-3</c:v>
                </c:pt>
                <c:pt idx="6">
                  <c:v>7.5610345661107094E-4</c:v>
                </c:pt>
                <c:pt idx="7">
                  <c:v>3.1344112907706839E-4</c:v>
                </c:pt>
                <c:pt idx="8">
                  <c:v>4.3581983750477126E-4</c:v>
                </c:pt>
                <c:pt idx="9">
                  <c:v>2.1043488861122116E-4</c:v>
                </c:pt>
                <c:pt idx="10">
                  <c:v>1.0273987414311356E-3</c:v>
                </c:pt>
                <c:pt idx="11">
                  <c:v>6.2276295133437988E-4</c:v>
                </c:pt>
                <c:pt idx="12">
                  <c:v>5.1724137931034484E-4</c:v>
                </c:pt>
                <c:pt idx="13">
                  <c:v>5.5242815201874654E-4</c:v>
                </c:pt>
                <c:pt idx="14">
                  <c:v>5.5433652846749047E-4</c:v>
                </c:pt>
                <c:pt idx="15">
                  <c:v>7.2052307824665551E-4</c:v>
                </c:pt>
                <c:pt idx="16">
                  <c:v>5.1843072902421985E-4</c:v>
                </c:pt>
              </c:numCache>
            </c:numRef>
          </c:val>
          <c:smooth val="0"/>
          <c:extLst>
            <c:ext xmlns:c16="http://schemas.microsoft.com/office/drawing/2014/chart" uri="{C3380CC4-5D6E-409C-BE32-E72D297353CC}">
              <c16:uniqueId val="{00000001-453E-4896-B143-717D41E204DC}"/>
            </c:ext>
          </c:extLst>
        </c:ser>
        <c:dLbls>
          <c:showLegendKey val="0"/>
          <c:showVal val="0"/>
          <c:showCatName val="0"/>
          <c:showSerName val="0"/>
          <c:showPercent val="0"/>
          <c:showBubbleSize val="0"/>
        </c:dLbls>
        <c:marker val="1"/>
        <c:smooth val="0"/>
        <c:axId val="676257968"/>
        <c:axId val="538792512"/>
      </c:lineChart>
      <c:dateAx>
        <c:axId val="537546216"/>
        <c:scaling>
          <c:orientation val="minMax"/>
        </c:scaling>
        <c:delete val="0"/>
        <c:axPos val="b"/>
        <c:majorGridlines>
          <c:spPr>
            <a:ln w="9525" cap="flat" cmpd="sng" algn="ctr">
              <a:noFill/>
              <a:round/>
            </a:ln>
            <a:effectLst/>
          </c:spPr>
        </c:majorGridlines>
        <c:numFmt formatCode="m/d;@"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537545432"/>
        <c:crosses val="autoZero"/>
        <c:auto val="1"/>
        <c:lblOffset val="100"/>
        <c:baseTimeUnit val="days"/>
        <c:majorUnit val="14"/>
        <c:minorUnit val="7"/>
      </c:dateAx>
      <c:valAx>
        <c:axId val="53754543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r>
                  <a:rPr lang="en-US" sz="1050">
                    <a:solidFill>
                      <a:sysClr val="windowText" lastClr="000000"/>
                    </a:solidFill>
                  </a:rPr>
                  <a:t>Total Arsenic Concentration (mg/L)</a:t>
                </a:r>
              </a:p>
            </c:rich>
          </c:tx>
          <c:layout>
            <c:manualLayout>
              <c:xMode val="edge"/>
              <c:yMode val="edge"/>
              <c:x val="1.9658186957399557E-2"/>
              <c:y val="0.19751567512394283"/>
            </c:manualLayout>
          </c:layout>
          <c:overlay val="0"/>
          <c:spPr>
            <a:noFill/>
            <a:ln>
              <a:noFill/>
            </a:ln>
            <a:effectLst/>
          </c:spPr>
          <c:txPr>
            <a:bodyPr rot="-54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endParaRPr lang="en-US"/>
            </a:p>
          </c:txPr>
        </c:title>
        <c:numFmt formatCode="#,##0.000"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537546216"/>
        <c:crosses val="autoZero"/>
        <c:crossBetween val="between"/>
        <c:minorUnit val="5.0000000000000012E-4"/>
      </c:valAx>
      <c:valAx>
        <c:axId val="538792512"/>
        <c:scaling>
          <c:orientation val="minMax"/>
        </c:scaling>
        <c:delete val="0"/>
        <c:axPos val="r"/>
        <c:title>
          <c:tx>
            <c:rich>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sz="1100"/>
                  <a:t>Ratio As:Al</a:t>
                </a:r>
              </a:p>
            </c:rich>
          </c:tx>
          <c:overlay val="0"/>
          <c:spPr>
            <a:noFill/>
            <a:ln>
              <a:noFill/>
            </a:ln>
            <a:effectLst/>
          </c:spPr>
          <c:txPr>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title>
        <c:numFmt formatCode="0.0000" sourceLinked="0"/>
        <c:majorTickMark val="out"/>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676257968"/>
        <c:crosses val="max"/>
        <c:crossBetween val="between"/>
      </c:valAx>
      <c:dateAx>
        <c:axId val="676257968"/>
        <c:scaling>
          <c:orientation val="minMax"/>
        </c:scaling>
        <c:delete val="1"/>
        <c:axPos val="b"/>
        <c:numFmt formatCode="m/d/yy\ h:mm;@" sourceLinked="1"/>
        <c:majorTickMark val="out"/>
        <c:minorTickMark val="none"/>
        <c:tickLblPos val="nextTo"/>
        <c:crossAx val="538792512"/>
        <c:crosses val="autoZero"/>
        <c:auto val="1"/>
        <c:lblOffset val="100"/>
        <c:baseTimeUnit val="days"/>
      </c:dateAx>
      <c:spPr>
        <a:noFill/>
        <a:ln>
          <a:noFill/>
        </a:ln>
        <a:effectLst/>
      </c:spPr>
    </c:plotArea>
    <c:legend>
      <c:legendPos val="t"/>
      <c:layout>
        <c:manualLayout>
          <c:xMode val="edge"/>
          <c:yMode val="edge"/>
          <c:x val="0.28376620664352442"/>
          <c:y val="0.10689814814814814"/>
          <c:w val="0.42011277622555243"/>
          <c:h val="6.9876265466816662E-2"/>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b="1">
          <a:solidFill>
            <a:sysClr val="windowText" lastClr="000000"/>
          </a:solidFill>
        </a:defRPr>
      </a:pPr>
      <a:endParaRPr lang="en-US"/>
    </a:p>
  </c:txPr>
  <c:printSettings>
    <c:headerFooter/>
    <c:pageMargins b="0.75" l="0.7" r="0.7" t="0.75" header="0.3" footer="0.3"/>
    <c:pageSetup/>
  </c:printSettings>
  <c:userShapes r:id="rId3"/>
</c:chartSpace>
</file>

<file path=xl/charts/chart6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'SJ Bluff'!$A$1</c:f>
          <c:strCache>
            <c:ptCount val="1"/>
            <c:pt idx="0">
              <c:v>San Juan River at Bluff  (RK 377)</c:v>
            </c:pt>
          </c:strCache>
        </c:strRef>
      </c:tx>
      <c:overlay val="0"/>
      <c:spPr>
        <a:noFill/>
        <a:ln>
          <a:noFill/>
        </a:ln>
        <a:effectLst/>
      </c:spPr>
      <c:txPr>
        <a:bodyPr rot="0" spcFirstLastPara="1" vertOverflow="ellipsis" vert="horz" wrap="square" anchor="ctr" anchorCtr="1"/>
        <a:lstStyle/>
        <a:p>
          <a:pPr>
            <a:defRPr sz="12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5749781277340333"/>
          <c:y val="0.20817184310294545"/>
          <c:w val="0.68869775893397955"/>
          <c:h val="0.63473924455095287"/>
        </c:manualLayout>
      </c:layout>
      <c:areaChart>
        <c:grouping val="stacked"/>
        <c:varyColors val="0"/>
        <c:ser>
          <c:idx val="0"/>
          <c:order val="0"/>
          <c:tx>
            <c:strRef>
              <c:f>'SJ Bluff'!$N$3</c:f>
              <c:strCache>
                <c:ptCount val="1"/>
                <c:pt idx="0">
                  <c:v>Copper</c:v>
                </c:pt>
              </c:strCache>
            </c:strRef>
          </c:tx>
          <c:spPr>
            <a:solidFill>
              <a:schemeClr val="tx2">
                <a:lumMod val="20000"/>
                <a:lumOff val="80000"/>
              </a:schemeClr>
            </a:solidFill>
            <a:ln>
              <a:solidFill>
                <a:schemeClr val="accent5">
                  <a:lumMod val="75000"/>
                </a:schemeClr>
              </a:solidFill>
            </a:ln>
            <a:effectLst/>
          </c:spPr>
          <c:cat>
            <c:numRef>
              <c:f>'SJ Bluff'!$D$43:$D$59</c:f>
              <c:numCache>
                <c:formatCode>m/d/yy\ h:mm;@</c:formatCode>
                <c:ptCount val="17"/>
                <c:pt idx="0">
                  <c:v>42458.409722222219</c:v>
                </c:pt>
                <c:pt idx="1">
                  <c:v>42464.611111111109</c:v>
                </c:pt>
                <c:pt idx="2">
                  <c:v>42472.4375</c:v>
                </c:pt>
                <c:pt idx="3">
                  <c:v>42479.428472222222</c:v>
                </c:pt>
                <c:pt idx="4">
                  <c:v>42486.416666666664</c:v>
                </c:pt>
                <c:pt idx="5">
                  <c:v>42486.420138888891</c:v>
                </c:pt>
                <c:pt idx="6">
                  <c:v>42492.5</c:v>
                </c:pt>
                <c:pt idx="7">
                  <c:v>42499.614583333336</c:v>
                </c:pt>
                <c:pt idx="8">
                  <c:v>42505.427083333336</c:v>
                </c:pt>
                <c:pt idx="9">
                  <c:v>42511.552083333336</c:v>
                </c:pt>
                <c:pt idx="10">
                  <c:v>42521.583333333336</c:v>
                </c:pt>
                <c:pt idx="11">
                  <c:v>42526.350694444445</c:v>
                </c:pt>
                <c:pt idx="12">
                  <c:v>42528.458333333336</c:v>
                </c:pt>
                <c:pt idx="13">
                  <c:v>42534.4375</c:v>
                </c:pt>
                <c:pt idx="14">
                  <c:v>42539.572916666664</c:v>
                </c:pt>
                <c:pt idx="15">
                  <c:v>42546.541666666664</c:v>
                </c:pt>
                <c:pt idx="16">
                  <c:v>42546.545138888891</c:v>
                </c:pt>
              </c:numCache>
            </c:numRef>
          </c:cat>
          <c:val>
            <c:numRef>
              <c:f>'SJ Bluff'!$N$43:$N$59</c:f>
              <c:numCache>
                <c:formatCode>#,##0.0000</c:formatCode>
                <c:ptCount val="17"/>
                <c:pt idx="0">
                  <c:v>3.2309999999999999E-3</c:v>
                </c:pt>
                <c:pt idx="1">
                  <c:v>2.9480000000000001E-3</c:v>
                </c:pt>
                <c:pt idx="2">
                  <c:v>1.2291E-2</c:v>
                </c:pt>
                <c:pt idx="3">
                  <c:v>9.8019999999999999E-3</c:v>
                </c:pt>
                <c:pt idx="4">
                  <c:v>6.3810000000000004E-3</c:v>
                </c:pt>
                <c:pt idx="5">
                  <c:v>6.2759999999999995E-3</c:v>
                </c:pt>
                <c:pt idx="6">
                  <c:v>5.1479999999999998E-3</c:v>
                </c:pt>
                <c:pt idx="7">
                  <c:v>3.9287000000000002E-2</c:v>
                </c:pt>
                <c:pt idx="8">
                  <c:v>1.5420999999999999E-2</c:v>
                </c:pt>
                <c:pt idx="9">
                  <c:v>5.2616999999999997E-2</c:v>
                </c:pt>
                <c:pt idx="10">
                  <c:v>1.8165000000000001E-2</c:v>
                </c:pt>
                <c:pt idx="11">
                  <c:v>2.2119E-2</c:v>
                </c:pt>
                <c:pt idx="12">
                  <c:v>1.9E-2</c:v>
                </c:pt>
                <c:pt idx="13">
                  <c:v>1.0022999999999999E-2</c:v>
                </c:pt>
                <c:pt idx="14">
                  <c:v>6.6500000000000005E-3</c:v>
                </c:pt>
                <c:pt idx="15">
                  <c:v>5.3109999999999997E-3</c:v>
                </c:pt>
                <c:pt idx="16">
                  <c:v>5.1589999999999995E-3</c:v>
                </c:pt>
              </c:numCache>
            </c:numRef>
          </c:val>
          <c:extLst>
            <c:ext xmlns:c16="http://schemas.microsoft.com/office/drawing/2014/chart" uri="{C3380CC4-5D6E-409C-BE32-E72D297353CC}">
              <c16:uniqueId val="{00000000-3E53-43E5-A514-9FFE8A7FD89E}"/>
            </c:ext>
          </c:extLst>
        </c:ser>
        <c:dLbls>
          <c:showLegendKey val="0"/>
          <c:showVal val="0"/>
          <c:showCatName val="0"/>
          <c:showSerName val="0"/>
          <c:showPercent val="0"/>
          <c:showBubbleSize val="0"/>
        </c:dLbls>
        <c:axId val="784910592"/>
        <c:axId val="784912944"/>
      </c:areaChart>
      <c:lineChart>
        <c:grouping val="stacked"/>
        <c:varyColors val="0"/>
        <c:ser>
          <c:idx val="1"/>
          <c:order val="1"/>
          <c:tx>
            <c:strRef>
              <c:f>'SJ Bluff'!$AE$3</c:f>
              <c:strCache>
                <c:ptCount val="1"/>
                <c:pt idx="0">
                  <c:v>Ratio Cu:Al</c:v>
                </c:pt>
              </c:strCache>
            </c:strRef>
          </c:tx>
          <c:spPr>
            <a:ln w="15875" cap="rnd">
              <a:solidFill>
                <a:schemeClr val="tx2">
                  <a:lumMod val="75000"/>
                </a:schemeClr>
              </a:solidFill>
              <a:prstDash val="sysDash"/>
              <a:round/>
            </a:ln>
            <a:effectLst/>
          </c:spPr>
          <c:marker>
            <c:symbol val="square"/>
            <c:size val="5"/>
            <c:spPr>
              <a:solidFill>
                <a:schemeClr val="accent1">
                  <a:lumMod val="50000"/>
                </a:schemeClr>
              </a:solidFill>
              <a:ln w="9525">
                <a:solidFill>
                  <a:schemeClr val="accent2"/>
                </a:solidFill>
              </a:ln>
              <a:effectLst/>
            </c:spPr>
          </c:marker>
          <c:cat>
            <c:numRef>
              <c:f>'SJ Bluff'!$D$43:$D$59</c:f>
              <c:numCache>
                <c:formatCode>m/d/yy\ h:mm;@</c:formatCode>
                <c:ptCount val="17"/>
                <c:pt idx="0">
                  <c:v>42458.409722222219</c:v>
                </c:pt>
                <c:pt idx="1">
                  <c:v>42464.611111111109</c:v>
                </c:pt>
                <c:pt idx="2">
                  <c:v>42472.4375</c:v>
                </c:pt>
                <c:pt idx="3">
                  <c:v>42479.428472222222</c:v>
                </c:pt>
                <c:pt idx="4">
                  <c:v>42486.416666666664</c:v>
                </c:pt>
                <c:pt idx="5">
                  <c:v>42486.420138888891</c:v>
                </c:pt>
                <c:pt idx="6">
                  <c:v>42492.5</c:v>
                </c:pt>
                <c:pt idx="7">
                  <c:v>42499.614583333336</c:v>
                </c:pt>
                <c:pt idx="8">
                  <c:v>42505.427083333336</c:v>
                </c:pt>
                <c:pt idx="9">
                  <c:v>42511.552083333336</c:v>
                </c:pt>
                <c:pt idx="10">
                  <c:v>42521.583333333336</c:v>
                </c:pt>
                <c:pt idx="11">
                  <c:v>42526.350694444445</c:v>
                </c:pt>
                <c:pt idx="12">
                  <c:v>42528.458333333336</c:v>
                </c:pt>
                <c:pt idx="13">
                  <c:v>42534.4375</c:v>
                </c:pt>
                <c:pt idx="14">
                  <c:v>42539.572916666664</c:v>
                </c:pt>
                <c:pt idx="15">
                  <c:v>42546.541666666664</c:v>
                </c:pt>
                <c:pt idx="16">
                  <c:v>42546.545138888891</c:v>
                </c:pt>
              </c:numCache>
            </c:numRef>
          </c:cat>
          <c:val>
            <c:numRef>
              <c:f>'SJ Bluff'!$AE$43:$AE$59</c:f>
              <c:numCache>
                <c:formatCode>0.00000</c:formatCode>
                <c:ptCount val="17"/>
                <c:pt idx="0">
                  <c:v>1.6361979034790093E-3</c:v>
                </c:pt>
                <c:pt idx="1">
                  <c:v>1.000237505513521E-2</c:v>
                </c:pt>
                <c:pt idx="2">
                  <c:v>1.5817107853861298E-2</c:v>
                </c:pt>
                <c:pt idx="3">
                  <c:v>9.7765808896868155E-3</c:v>
                </c:pt>
                <c:pt idx="4">
                  <c:v>8.6850594111962543E-3</c:v>
                </c:pt>
                <c:pt idx="5">
                  <c:v>8.8790798353210795E-3</c:v>
                </c:pt>
                <c:pt idx="6">
                  <c:v>2.4887599709934737E-3</c:v>
                </c:pt>
                <c:pt idx="7">
                  <c:v>2.1829749402678227E-3</c:v>
                </c:pt>
                <c:pt idx="8">
                  <c:v>2.1022138611701837E-3</c:v>
                </c:pt>
                <c:pt idx="9">
                  <c:v>1.6035412793709808E-3</c:v>
                </c:pt>
                <c:pt idx="10">
                  <c:v>3.9281621002097613E-3</c:v>
                </c:pt>
                <c:pt idx="11">
                  <c:v>3.4723704866562008E-3</c:v>
                </c:pt>
                <c:pt idx="12">
                  <c:v>2.1839080459770117E-3</c:v>
                </c:pt>
                <c:pt idx="13">
                  <c:v>2.6996525439706952E-3</c:v>
                </c:pt>
                <c:pt idx="14">
                  <c:v>1.9199676637025062E-3</c:v>
                </c:pt>
                <c:pt idx="15">
                  <c:v>2.2845958618316342E-3</c:v>
                </c:pt>
                <c:pt idx="16">
                  <c:v>1.5677515422250585E-3</c:v>
                </c:pt>
              </c:numCache>
            </c:numRef>
          </c:val>
          <c:smooth val="0"/>
          <c:extLst>
            <c:ext xmlns:c16="http://schemas.microsoft.com/office/drawing/2014/chart" uri="{C3380CC4-5D6E-409C-BE32-E72D297353CC}">
              <c16:uniqueId val="{00000001-3E53-43E5-A514-9FFE8A7FD89E}"/>
            </c:ext>
          </c:extLst>
        </c:ser>
        <c:dLbls>
          <c:showLegendKey val="0"/>
          <c:showVal val="0"/>
          <c:showCatName val="0"/>
          <c:showSerName val="0"/>
          <c:showPercent val="0"/>
          <c:showBubbleSize val="0"/>
        </c:dLbls>
        <c:marker val="1"/>
        <c:smooth val="0"/>
        <c:axId val="784913728"/>
        <c:axId val="784913336"/>
      </c:lineChart>
      <c:dateAx>
        <c:axId val="784910592"/>
        <c:scaling>
          <c:orientation val="minMax"/>
        </c:scaling>
        <c:delete val="0"/>
        <c:axPos val="b"/>
        <c:majorGridlines>
          <c:spPr>
            <a:ln w="9525" cap="flat" cmpd="sng" algn="ctr">
              <a:noFill/>
              <a:round/>
            </a:ln>
            <a:effectLst/>
          </c:spPr>
        </c:majorGridlines>
        <c:numFmt formatCode="m/d;@"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784912944"/>
        <c:crosses val="autoZero"/>
        <c:auto val="1"/>
        <c:lblOffset val="100"/>
        <c:baseTimeUnit val="days"/>
        <c:majorUnit val="14"/>
        <c:minorUnit val="7"/>
      </c:dateAx>
      <c:valAx>
        <c:axId val="78491294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r>
                  <a:rPr lang="en-US" sz="1050">
                    <a:solidFill>
                      <a:sysClr val="windowText" lastClr="000000"/>
                    </a:solidFill>
                  </a:rPr>
                  <a:t>Total Copper Concentration (mg/L)</a:t>
                </a:r>
              </a:p>
            </c:rich>
          </c:tx>
          <c:layout>
            <c:manualLayout>
              <c:xMode val="edge"/>
              <c:yMode val="edge"/>
              <c:x val="1.9658186957399557E-2"/>
              <c:y val="0.19751567512394283"/>
            </c:manualLayout>
          </c:layout>
          <c:overlay val="0"/>
          <c:spPr>
            <a:noFill/>
            <a:ln>
              <a:noFill/>
            </a:ln>
            <a:effectLst/>
          </c:spPr>
          <c:txPr>
            <a:bodyPr rot="-54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endParaRPr lang="en-US"/>
            </a:p>
          </c:txPr>
        </c:title>
        <c:numFmt formatCode="#,##0.00"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784910592"/>
        <c:crosses val="autoZero"/>
        <c:crossBetween val="between"/>
        <c:minorUnit val="5.0000000000000012E-4"/>
      </c:valAx>
      <c:valAx>
        <c:axId val="784913336"/>
        <c:scaling>
          <c:orientation val="minMax"/>
        </c:scaling>
        <c:delete val="0"/>
        <c:axPos val="r"/>
        <c:title>
          <c:tx>
            <c:rich>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sz="1100"/>
                  <a:t>Ratio Cu:Al</a:t>
                </a:r>
              </a:p>
            </c:rich>
          </c:tx>
          <c:overlay val="0"/>
          <c:spPr>
            <a:noFill/>
            <a:ln>
              <a:noFill/>
            </a:ln>
            <a:effectLst/>
          </c:spPr>
          <c:txPr>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title>
        <c:numFmt formatCode="0.000" sourceLinked="0"/>
        <c:majorTickMark val="out"/>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784913728"/>
        <c:crosses val="max"/>
        <c:crossBetween val="between"/>
      </c:valAx>
      <c:dateAx>
        <c:axId val="784913728"/>
        <c:scaling>
          <c:orientation val="minMax"/>
        </c:scaling>
        <c:delete val="1"/>
        <c:axPos val="b"/>
        <c:numFmt formatCode="m/d/yy\ h:mm;@" sourceLinked="1"/>
        <c:majorTickMark val="out"/>
        <c:minorTickMark val="none"/>
        <c:tickLblPos val="nextTo"/>
        <c:crossAx val="784913336"/>
        <c:crosses val="autoZero"/>
        <c:auto val="1"/>
        <c:lblOffset val="100"/>
        <c:baseTimeUnit val="days"/>
      </c:dateAx>
      <c:spPr>
        <a:noFill/>
        <a:ln>
          <a:noFill/>
        </a:ln>
        <a:effectLst/>
      </c:spPr>
    </c:plotArea>
    <c:legend>
      <c:legendPos val="t"/>
      <c:layout>
        <c:manualLayout>
          <c:xMode val="edge"/>
          <c:yMode val="edge"/>
          <c:x val="0.28376620664352442"/>
          <c:y val="0.10689814814814814"/>
          <c:w val="0.42011277622555243"/>
          <c:h val="6.9876265466816662E-2"/>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b="1">
          <a:solidFill>
            <a:sysClr val="windowText" lastClr="000000"/>
          </a:solidFill>
        </a:defRPr>
      </a:pPr>
      <a:endParaRPr lang="en-US"/>
    </a:p>
  </c:txPr>
  <c:printSettings>
    <c:headerFooter/>
    <c:pageMargins b="0.75" l="0.7" r="0.7" t="0.75" header="0.3" footer="0.3"/>
    <c:pageSetup/>
  </c:printSettings>
  <c:userShapes r:id="rId3"/>
</c:chartSpace>
</file>

<file path=xl/charts/chart6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'SJ Bluff'!$A$1</c:f>
          <c:strCache>
            <c:ptCount val="1"/>
            <c:pt idx="0">
              <c:v>San Juan River at Bluff  (RK 377)</c:v>
            </c:pt>
          </c:strCache>
        </c:strRef>
      </c:tx>
      <c:overlay val="0"/>
      <c:spPr>
        <a:noFill/>
        <a:ln>
          <a:noFill/>
        </a:ln>
        <a:effectLst/>
      </c:spPr>
      <c:txPr>
        <a:bodyPr rot="0" spcFirstLastPara="1" vertOverflow="ellipsis" vert="horz" wrap="square" anchor="ctr" anchorCtr="1"/>
        <a:lstStyle/>
        <a:p>
          <a:pPr>
            <a:defRPr sz="12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5749781277340333"/>
          <c:y val="0.20817184310294545"/>
          <c:w val="0.68869775893397955"/>
          <c:h val="0.63473924455095287"/>
        </c:manualLayout>
      </c:layout>
      <c:areaChart>
        <c:grouping val="stacked"/>
        <c:varyColors val="0"/>
        <c:ser>
          <c:idx val="0"/>
          <c:order val="0"/>
          <c:tx>
            <c:strRef>
              <c:f>'SJ Bluff'!$AB$3</c:f>
              <c:strCache>
                <c:ptCount val="1"/>
                <c:pt idx="0">
                  <c:v>Zinc</c:v>
                </c:pt>
              </c:strCache>
            </c:strRef>
          </c:tx>
          <c:spPr>
            <a:solidFill>
              <a:schemeClr val="tx2">
                <a:lumMod val="20000"/>
                <a:lumOff val="80000"/>
              </a:schemeClr>
            </a:solidFill>
            <a:ln>
              <a:solidFill>
                <a:schemeClr val="accent5">
                  <a:lumMod val="75000"/>
                </a:schemeClr>
              </a:solidFill>
            </a:ln>
            <a:effectLst/>
          </c:spPr>
          <c:cat>
            <c:numRef>
              <c:f>'SJ Bluff'!$D$43:$D$59</c:f>
              <c:numCache>
                <c:formatCode>m/d/yy\ h:mm;@</c:formatCode>
                <c:ptCount val="17"/>
                <c:pt idx="0">
                  <c:v>42458.409722222219</c:v>
                </c:pt>
                <c:pt idx="1">
                  <c:v>42464.611111111109</c:v>
                </c:pt>
                <c:pt idx="2">
                  <c:v>42472.4375</c:v>
                </c:pt>
                <c:pt idx="3">
                  <c:v>42479.428472222222</c:v>
                </c:pt>
                <c:pt idx="4">
                  <c:v>42486.416666666664</c:v>
                </c:pt>
                <c:pt idx="5">
                  <c:v>42486.420138888891</c:v>
                </c:pt>
                <c:pt idx="6">
                  <c:v>42492.5</c:v>
                </c:pt>
                <c:pt idx="7">
                  <c:v>42499.614583333336</c:v>
                </c:pt>
                <c:pt idx="8">
                  <c:v>42505.427083333336</c:v>
                </c:pt>
                <c:pt idx="9">
                  <c:v>42511.552083333336</c:v>
                </c:pt>
                <c:pt idx="10">
                  <c:v>42521.583333333336</c:v>
                </c:pt>
                <c:pt idx="11">
                  <c:v>42526.350694444445</c:v>
                </c:pt>
                <c:pt idx="12">
                  <c:v>42528.458333333336</c:v>
                </c:pt>
                <c:pt idx="13">
                  <c:v>42534.4375</c:v>
                </c:pt>
                <c:pt idx="14">
                  <c:v>42539.572916666664</c:v>
                </c:pt>
                <c:pt idx="15">
                  <c:v>42546.541666666664</c:v>
                </c:pt>
                <c:pt idx="16">
                  <c:v>42546.545138888891</c:v>
                </c:pt>
              </c:numCache>
            </c:numRef>
          </c:cat>
          <c:val>
            <c:numRef>
              <c:f>'SJ Bluff'!$AB$43:$AB$59</c:f>
              <c:numCache>
                <c:formatCode>#,##0.0000</c:formatCode>
                <c:ptCount val="17"/>
                <c:pt idx="0">
                  <c:v>0.01</c:v>
                </c:pt>
                <c:pt idx="1">
                  <c:v>0.01</c:v>
                </c:pt>
                <c:pt idx="2">
                  <c:v>6.8986000000000006E-2</c:v>
                </c:pt>
                <c:pt idx="3">
                  <c:v>5.3914999999999998E-2</c:v>
                </c:pt>
                <c:pt idx="4">
                  <c:v>2.3248999999999999E-2</c:v>
                </c:pt>
                <c:pt idx="5">
                  <c:v>2.3016999999999999E-2</c:v>
                </c:pt>
                <c:pt idx="6">
                  <c:v>2.145E-2</c:v>
                </c:pt>
                <c:pt idx="7">
                  <c:v>0.22537000000000001</c:v>
                </c:pt>
                <c:pt idx="8">
                  <c:v>7.2899000000000005E-2</c:v>
                </c:pt>
                <c:pt idx="9">
                  <c:v>0.19221000000000002</c:v>
                </c:pt>
                <c:pt idx="10">
                  <c:v>9.1750999999999999E-2</c:v>
                </c:pt>
                <c:pt idx="11">
                  <c:v>0.13184000000000001</c:v>
                </c:pt>
                <c:pt idx="12">
                  <c:v>0.12</c:v>
                </c:pt>
                <c:pt idx="13">
                  <c:v>5.0483E-2</c:v>
                </c:pt>
                <c:pt idx="14">
                  <c:v>3.5963000000000002E-2</c:v>
                </c:pt>
                <c:pt idx="15">
                  <c:v>2.7512000000000002E-2</c:v>
                </c:pt>
                <c:pt idx="16">
                  <c:v>2.7463999999999999E-2</c:v>
                </c:pt>
              </c:numCache>
            </c:numRef>
          </c:val>
          <c:extLst>
            <c:ext xmlns:c16="http://schemas.microsoft.com/office/drawing/2014/chart" uri="{C3380CC4-5D6E-409C-BE32-E72D297353CC}">
              <c16:uniqueId val="{00000000-73B6-4204-BF8E-8C89B7357F1A}"/>
            </c:ext>
          </c:extLst>
        </c:ser>
        <c:dLbls>
          <c:showLegendKey val="0"/>
          <c:showVal val="0"/>
          <c:showCatName val="0"/>
          <c:showSerName val="0"/>
          <c:showPercent val="0"/>
          <c:showBubbleSize val="0"/>
        </c:dLbls>
        <c:axId val="784067928"/>
        <c:axId val="784067536"/>
      </c:areaChart>
      <c:lineChart>
        <c:grouping val="stacked"/>
        <c:varyColors val="0"/>
        <c:ser>
          <c:idx val="1"/>
          <c:order val="1"/>
          <c:tx>
            <c:strRef>
              <c:f>'SJ Bluff'!$AF$3</c:f>
              <c:strCache>
                <c:ptCount val="1"/>
                <c:pt idx="0">
                  <c:v>Ratio Zn:Al</c:v>
                </c:pt>
              </c:strCache>
            </c:strRef>
          </c:tx>
          <c:spPr>
            <a:ln w="15875" cap="rnd">
              <a:solidFill>
                <a:schemeClr val="tx2">
                  <a:lumMod val="75000"/>
                </a:schemeClr>
              </a:solidFill>
              <a:prstDash val="sysDash"/>
              <a:round/>
            </a:ln>
            <a:effectLst/>
          </c:spPr>
          <c:marker>
            <c:symbol val="square"/>
            <c:size val="5"/>
            <c:spPr>
              <a:solidFill>
                <a:schemeClr val="accent1">
                  <a:lumMod val="50000"/>
                </a:schemeClr>
              </a:solidFill>
              <a:ln w="9525">
                <a:solidFill>
                  <a:schemeClr val="accent2"/>
                </a:solidFill>
              </a:ln>
              <a:effectLst/>
            </c:spPr>
          </c:marker>
          <c:cat>
            <c:numRef>
              <c:f>'SJ Bluff'!$D$43:$D$59</c:f>
              <c:numCache>
                <c:formatCode>m/d/yy\ h:mm;@</c:formatCode>
                <c:ptCount val="17"/>
                <c:pt idx="0">
                  <c:v>42458.409722222219</c:v>
                </c:pt>
                <c:pt idx="1">
                  <c:v>42464.611111111109</c:v>
                </c:pt>
                <c:pt idx="2">
                  <c:v>42472.4375</c:v>
                </c:pt>
                <c:pt idx="3">
                  <c:v>42479.428472222222</c:v>
                </c:pt>
                <c:pt idx="4">
                  <c:v>42486.416666666664</c:v>
                </c:pt>
                <c:pt idx="5">
                  <c:v>42486.420138888891</c:v>
                </c:pt>
                <c:pt idx="6">
                  <c:v>42492.5</c:v>
                </c:pt>
                <c:pt idx="7">
                  <c:v>42499.614583333336</c:v>
                </c:pt>
                <c:pt idx="8">
                  <c:v>42505.427083333336</c:v>
                </c:pt>
                <c:pt idx="9">
                  <c:v>42511.552083333336</c:v>
                </c:pt>
                <c:pt idx="10">
                  <c:v>42521.583333333336</c:v>
                </c:pt>
                <c:pt idx="11">
                  <c:v>42526.350694444445</c:v>
                </c:pt>
                <c:pt idx="12">
                  <c:v>42528.458333333336</c:v>
                </c:pt>
                <c:pt idx="13">
                  <c:v>42534.4375</c:v>
                </c:pt>
                <c:pt idx="14">
                  <c:v>42539.572916666664</c:v>
                </c:pt>
                <c:pt idx="15">
                  <c:v>42546.541666666664</c:v>
                </c:pt>
                <c:pt idx="16">
                  <c:v>42546.545138888891</c:v>
                </c:pt>
              </c:numCache>
            </c:numRef>
          </c:cat>
          <c:val>
            <c:numRef>
              <c:f>'SJ Bluff'!$AF$43:$AF$59</c:f>
              <c:numCache>
                <c:formatCode>0.00000</c:formatCode>
                <c:ptCount val="17"/>
                <c:pt idx="0">
                  <c:v>5.0640603635995337E-3</c:v>
                </c:pt>
                <c:pt idx="1">
                  <c:v>3.3929359074407084E-2</c:v>
                </c:pt>
                <c:pt idx="2">
                  <c:v>8.8777072850579744E-2</c:v>
                </c:pt>
                <c:pt idx="3">
                  <c:v>5.3775184520247356E-2</c:v>
                </c:pt>
                <c:pt idx="4">
                  <c:v>3.1643777817097894E-2</c:v>
                </c:pt>
                <c:pt idx="5">
                  <c:v>3.2563699899551511E-2</c:v>
                </c:pt>
                <c:pt idx="6">
                  <c:v>1.0369833212472807E-2</c:v>
                </c:pt>
                <c:pt idx="7">
                  <c:v>1.2522642662666001E-2</c:v>
                </c:pt>
                <c:pt idx="8">
                  <c:v>9.9377010742134255E-3</c:v>
                </c:pt>
                <c:pt idx="9">
                  <c:v>5.8577393106390759E-3</c:v>
                </c:pt>
                <c:pt idx="10">
                  <c:v>1.9841057024847005E-2</c:v>
                </c:pt>
                <c:pt idx="11">
                  <c:v>2.069701726844584E-2</c:v>
                </c:pt>
                <c:pt idx="12">
                  <c:v>1.3793103448275862E-2</c:v>
                </c:pt>
                <c:pt idx="13">
                  <c:v>1.3597381959221052E-2</c:v>
                </c:pt>
                <c:pt idx="14">
                  <c:v>1.0383127381914771E-2</c:v>
                </c:pt>
                <c:pt idx="15">
                  <c:v>1.183464533058029E-2</c:v>
                </c:pt>
                <c:pt idx="16">
                  <c:v>8.3459446318412504E-3</c:v>
                </c:pt>
              </c:numCache>
            </c:numRef>
          </c:val>
          <c:smooth val="0"/>
          <c:extLst>
            <c:ext xmlns:c16="http://schemas.microsoft.com/office/drawing/2014/chart" uri="{C3380CC4-5D6E-409C-BE32-E72D297353CC}">
              <c16:uniqueId val="{00000001-73B6-4204-BF8E-8C89B7357F1A}"/>
            </c:ext>
          </c:extLst>
        </c:ser>
        <c:dLbls>
          <c:showLegendKey val="0"/>
          <c:showVal val="0"/>
          <c:showCatName val="0"/>
          <c:showSerName val="0"/>
          <c:showPercent val="0"/>
          <c:showBubbleSize val="0"/>
        </c:dLbls>
        <c:marker val="1"/>
        <c:smooth val="0"/>
        <c:axId val="784066752"/>
        <c:axId val="784067144"/>
      </c:lineChart>
      <c:dateAx>
        <c:axId val="784067928"/>
        <c:scaling>
          <c:orientation val="minMax"/>
        </c:scaling>
        <c:delete val="0"/>
        <c:axPos val="b"/>
        <c:majorGridlines>
          <c:spPr>
            <a:ln w="9525" cap="flat" cmpd="sng" algn="ctr">
              <a:noFill/>
              <a:round/>
            </a:ln>
            <a:effectLst/>
          </c:spPr>
        </c:majorGridlines>
        <c:numFmt formatCode="m/d;@"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784067536"/>
        <c:crosses val="autoZero"/>
        <c:auto val="1"/>
        <c:lblOffset val="100"/>
        <c:baseTimeUnit val="days"/>
        <c:majorUnit val="14"/>
        <c:minorUnit val="7"/>
      </c:dateAx>
      <c:valAx>
        <c:axId val="7840675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r>
                  <a:rPr lang="en-US" sz="1050">
                    <a:solidFill>
                      <a:sysClr val="windowText" lastClr="000000"/>
                    </a:solidFill>
                  </a:rPr>
                  <a:t>Total Zinc Concentration (mg/L)</a:t>
                </a:r>
              </a:p>
            </c:rich>
          </c:tx>
          <c:layout>
            <c:manualLayout>
              <c:xMode val="edge"/>
              <c:yMode val="edge"/>
              <c:x val="1.9658186957399557E-2"/>
              <c:y val="0.19751567512394283"/>
            </c:manualLayout>
          </c:layout>
          <c:overlay val="0"/>
          <c:spPr>
            <a:noFill/>
            <a:ln>
              <a:noFill/>
            </a:ln>
            <a:effectLst/>
          </c:spPr>
          <c:txPr>
            <a:bodyPr rot="-54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endParaRPr lang="en-US"/>
            </a:p>
          </c:txPr>
        </c:title>
        <c:numFmt formatCode="#,##0.00"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784067928"/>
        <c:crosses val="autoZero"/>
        <c:crossBetween val="between"/>
      </c:valAx>
      <c:valAx>
        <c:axId val="784067144"/>
        <c:scaling>
          <c:orientation val="minMax"/>
        </c:scaling>
        <c:delete val="0"/>
        <c:axPos val="r"/>
        <c:title>
          <c:tx>
            <c:rich>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sz="1100"/>
                  <a:t>Ratio Zn:Al</a:t>
                </a:r>
              </a:p>
            </c:rich>
          </c:tx>
          <c:overlay val="0"/>
          <c:spPr>
            <a:noFill/>
            <a:ln>
              <a:noFill/>
            </a:ln>
            <a:effectLst/>
          </c:spPr>
          <c:txPr>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title>
        <c:numFmt formatCode="0.00" sourceLinked="0"/>
        <c:majorTickMark val="out"/>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784066752"/>
        <c:crosses val="max"/>
        <c:crossBetween val="between"/>
      </c:valAx>
      <c:dateAx>
        <c:axId val="784066752"/>
        <c:scaling>
          <c:orientation val="minMax"/>
        </c:scaling>
        <c:delete val="1"/>
        <c:axPos val="b"/>
        <c:numFmt formatCode="m/d/yy\ h:mm;@" sourceLinked="1"/>
        <c:majorTickMark val="out"/>
        <c:minorTickMark val="none"/>
        <c:tickLblPos val="nextTo"/>
        <c:crossAx val="784067144"/>
        <c:crosses val="autoZero"/>
        <c:auto val="1"/>
        <c:lblOffset val="100"/>
        <c:baseTimeUnit val="days"/>
      </c:dateAx>
      <c:spPr>
        <a:noFill/>
        <a:ln>
          <a:noFill/>
        </a:ln>
        <a:effectLst/>
      </c:spPr>
    </c:plotArea>
    <c:legend>
      <c:legendPos val="t"/>
      <c:layout>
        <c:manualLayout>
          <c:xMode val="edge"/>
          <c:yMode val="edge"/>
          <c:x val="0.28376620664352442"/>
          <c:y val="0.10689814814814814"/>
          <c:w val="0.42011277622555243"/>
          <c:h val="6.9876265466816662E-2"/>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b="1">
          <a:solidFill>
            <a:sysClr val="windowText" lastClr="000000"/>
          </a:solidFill>
        </a:defRPr>
      </a:pPr>
      <a:endParaRPr lang="en-US"/>
    </a:p>
  </c:txPr>
  <c:printSettings>
    <c:headerFooter/>
    <c:pageMargins b="0.75" l="0.7" r="0.7" t="0.75" header="0.3" footer="0.3"/>
    <c:pageSetup/>
  </c:printSettings>
  <c:userShapes r:id="rId3"/>
</c:chartSpace>
</file>

<file path=xl/charts/chart6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'SJ Bluff'!$A$1</c:f>
          <c:strCache>
            <c:ptCount val="1"/>
            <c:pt idx="0">
              <c:v>San Juan River at Bluff  (RK 377)</c:v>
            </c:pt>
          </c:strCache>
        </c:strRef>
      </c:tx>
      <c:overlay val="0"/>
      <c:spPr>
        <a:noFill/>
        <a:ln>
          <a:noFill/>
        </a:ln>
        <a:effectLst/>
      </c:spPr>
      <c:txPr>
        <a:bodyPr rot="0" spcFirstLastPara="1" vertOverflow="ellipsis" vert="horz" wrap="square" anchor="ctr" anchorCtr="1"/>
        <a:lstStyle/>
        <a:p>
          <a:pPr>
            <a:defRPr sz="12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6896745971269719"/>
          <c:y val="0.20817184310294545"/>
          <c:w val="0.67722812067846361"/>
          <c:h val="0.63473924455095287"/>
        </c:manualLayout>
      </c:layout>
      <c:areaChart>
        <c:grouping val="stacked"/>
        <c:varyColors val="0"/>
        <c:ser>
          <c:idx val="0"/>
          <c:order val="0"/>
          <c:tx>
            <c:strRef>
              <c:f>'SJ Bluff'!$J$3</c:f>
              <c:strCache>
                <c:ptCount val="1"/>
                <c:pt idx="0">
                  <c:v>Cadmium</c:v>
                </c:pt>
              </c:strCache>
            </c:strRef>
          </c:tx>
          <c:spPr>
            <a:solidFill>
              <a:schemeClr val="tx2">
                <a:lumMod val="20000"/>
                <a:lumOff val="80000"/>
              </a:schemeClr>
            </a:solidFill>
            <a:ln>
              <a:solidFill>
                <a:schemeClr val="accent5">
                  <a:lumMod val="75000"/>
                </a:schemeClr>
              </a:solidFill>
            </a:ln>
            <a:effectLst/>
          </c:spPr>
          <c:cat>
            <c:numRef>
              <c:f>'SJ Bluff'!$D$43:$D$59</c:f>
              <c:numCache>
                <c:formatCode>m/d/yy\ h:mm;@</c:formatCode>
                <c:ptCount val="17"/>
                <c:pt idx="0">
                  <c:v>42458.409722222219</c:v>
                </c:pt>
                <c:pt idx="1">
                  <c:v>42464.611111111109</c:v>
                </c:pt>
                <c:pt idx="2">
                  <c:v>42472.4375</c:v>
                </c:pt>
                <c:pt idx="3">
                  <c:v>42479.428472222222</c:v>
                </c:pt>
                <c:pt idx="4">
                  <c:v>42486.416666666664</c:v>
                </c:pt>
                <c:pt idx="5">
                  <c:v>42486.420138888891</c:v>
                </c:pt>
                <c:pt idx="6">
                  <c:v>42492.5</c:v>
                </c:pt>
                <c:pt idx="7">
                  <c:v>42499.614583333336</c:v>
                </c:pt>
                <c:pt idx="8">
                  <c:v>42505.427083333336</c:v>
                </c:pt>
                <c:pt idx="9">
                  <c:v>42511.552083333336</c:v>
                </c:pt>
                <c:pt idx="10">
                  <c:v>42521.583333333336</c:v>
                </c:pt>
                <c:pt idx="11">
                  <c:v>42526.350694444445</c:v>
                </c:pt>
                <c:pt idx="12">
                  <c:v>42528.458333333336</c:v>
                </c:pt>
                <c:pt idx="13">
                  <c:v>42534.4375</c:v>
                </c:pt>
                <c:pt idx="14">
                  <c:v>42539.572916666664</c:v>
                </c:pt>
                <c:pt idx="15">
                  <c:v>42546.541666666664</c:v>
                </c:pt>
                <c:pt idx="16">
                  <c:v>42546.545138888891</c:v>
                </c:pt>
              </c:numCache>
            </c:numRef>
          </c:cat>
          <c:val>
            <c:numRef>
              <c:f>'SJ Bluff'!$J$43:$J$59</c:f>
              <c:numCache>
                <c:formatCode>#,##0.0000</c:formatCode>
                <c:ptCount val="17"/>
                <c:pt idx="0">
                  <c:v>1E-4</c:v>
                </c:pt>
                <c:pt idx="1">
                  <c:v>1E-4</c:v>
                </c:pt>
                <c:pt idx="2">
                  <c:v>3.97E-4</c:v>
                </c:pt>
                <c:pt idx="3">
                  <c:v>3.0299999999999999E-4</c:v>
                </c:pt>
                <c:pt idx="4">
                  <c:v>1.4999999999999999E-4</c:v>
                </c:pt>
                <c:pt idx="5">
                  <c:v>1.21E-4</c:v>
                </c:pt>
                <c:pt idx="6">
                  <c:v>1E-4</c:v>
                </c:pt>
                <c:pt idx="7">
                  <c:v>1.1639999999999999E-3</c:v>
                </c:pt>
                <c:pt idx="8">
                  <c:v>3.6400000000000001E-4</c:v>
                </c:pt>
                <c:pt idx="9">
                  <c:v>7.1099999999999994E-4</c:v>
                </c:pt>
                <c:pt idx="10">
                  <c:v>5.0000000000000001E-4</c:v>
                </c:pt>
                <c:pt idx="11">
                  <c:v>4.7299999999999995E-4</c:v>
                </c:pt>
                <c:pt idx="12">
                  <c:v>4.0999999999999999E-4</c:v>
                </c:pt>
                <c:pt idx="13">
                  <c:v>1.7699999999999999E-4</c:v>
                </c:pt>
                <c:pt idx="14">
                  <c:v>1.55E-4</c:v>
                </c:pt>
                <c:pt idx="15">
                  <c:v>1.2400000000000001E-4</c:v>
                </c:pt>
                <c:pt idx="16">
                  <c:v>1.12E-4</c:v>
                </c:pt>
              </c:numCache>
            </c:numRef>
          </c:val>
          <c:extLst>
            <c:ext xmlns:c16="http://schemas.microsoft.com/office/drawing/2014/chart" uri="{C3380CC4-5D6E-409C-BE32-E72D297353CC}">
              <c16:uniqueId val="{00000000-73A0-46A6-81C0-08BFAB3E4C6C}"/>
            </c:ext>
          </c:extLst>
        </c:ser>
        <c:dLbls>
          <c:showLegendKey val="0"/>
          <c:showVal val="0"/>
          <c:showCatName val="0"/>
          <c:showSerName val="0"/>
          <c:showPercent val="0"/>
          <c:showBubbleSize val="0"/>
        </c:dLbls>
        <c:axId val="786116792"/>
        <c:axId val="786117184"/>
      </c:areaChart>
      <c:lineChart>
        <c:grouping val="stacked"/>
        <c:varyColors val="0"/>
        <c:ser>
          <c:idx val="1"/>
          <c:order val="1"/>
          <c:tx>
            <c:strRef>
              <c:f>'SJ Bluff'!$AG$3</c:f>
              <c:strCache>
                <c:ptCount val="1"/>
                <c:pt idx="0">
                  <c:v>Ratio Cd: Al</c:v>
                </c:pt>
              </c:strCache>
            </c:strRef>
          </c:tx>
          <c:spPr>
            <a:ln w="15875" cap="rnd">
              <a:solidFill>
                <a:schemeClr val="tx2">
                  <a:lumMod val="75000"/>
                </a:schemeClr>
              </a:solidFill>
              <a:prstDash val="sysDash"/>
              <a:round/>
            </a:ln>
            <a:effectLst/>
          </c:spPr>
          <c:marker>
            <c:symbol val="square"/>
            <c:size val="5"/>
            <c:spPr>
              <a:solidFill>
                <a:schemeClr val="accent1">
                  <a:lumMod val="50000"/>
                </a:schemeClr>
              </a:solidFill>
              <a:ln w="9525">
                <a:solidFill>
                  <a:schemeClr val="accent2"/>
                </a:solidFill>
              </a:ln>
              <a:effectLst/>
            </c:spPr>
          </c:marker>
          <c:cat>
            <c:numRef>
              <c:f>'SJ Bluff'!$D$43:$D$59</c:f>
              <c:numCache>
                <c:formatCode>m/d/yy\ h:mm;@</c:formatCode>
                <c:ptCount val="17"/>
                <c:pt idx="0">
                  <c:v>42458.409722222219</c:v>
                </c:pt>
                <c:pt idx="1">
                  <c:v>42464.611111111109</c:v>
                </c:pt>
                <c:pt idx="2">
                  <c:v>42472.4375</c:v>
                </c:pt>
                <c:pt idx="3">
                  <c:v>42479.428472222222</c:v>
                </c:pt>
                <c:pt idx="4">
                  <c:v>42486.416666666664</c:v>
                </c:pt>
                <c:pt idx="5">
                  <c:v>42486.420138888891</c:v>
                </c:pt>
                <c:pt idx="6">
                  <c:v>42492.5</c:v>
                </c:pt>
                <c:pt idx="7">
                  <c:v>42499.614583333336</c:v>
                </c:pt>
                <c:pt idx="8">
                  <c:v>42505.427083333336</c:v>
                </c:pt>
                <c:pt idx="9">
                  <c:v>42511.552083333336</c:v>
                </c:pt>
                <c:pt idx="10">
                  <c:v>42521.583333333336</c:v>
                </c:pt>
                <c:pt idx="11">
                  <c:v>42526.350694444445</c:v>
                </c:pt>
                <c:pt idx="12">
                  <c:v>42528.458333333336</c:v>
                </c:pt>
                <c:pt idx="13">
                  <c:v>42534.4375</c:v>
                </c:pt>
                <c:pt idx="14">
                  <c:v>42539.572916666664</c:v>
                </c:pt>
                <c:pt idx="15">
                  <c:v>42546.541666666664</c:v>
                </c:pt>
                <c:pt idx="16">
                  <c:v>42546.545138888891</c:v>
                </c:pt>
              </c:numCache>
            </c:numRef>
          </c:cat>
          <c:val>
            <c:numRef>
              <c:f>'SJ Bluff'!$AG$43:$AG$59</c:f>
              <c:numCache>
                <c:formatCode>0.0000</c:formatCode>
                <c:ptCount val="17"/>
                <c:pt idx="0">
                  <c:v>5.0640603635995338E-5</c:v>
                </c:pt>
                <c:pt idx="1">
                  <c:v>3.3929359074407085E-4</c:v>
                </c:pt>
                <c:pt idx="2">
                  <c:v>5.1089348449946594E-4</c:v>
                </c:pt>
                <c:pt idx="3">
                  <c:v>3.0221424296828246E-4</c:v>
                </c:pt>
                <c:pt idx="4">
                  <c:v>2.0416218644090861E-4</c:v>
                </c:pt>
                <c:pt idx="5">
                  <c:v>1.7118684832279329E-4</c:v>
                </c:pt>
                <c:pt idx="6">
                  <c:v>4.8344210780759014E-5</c:v>
                </c:pt>
                <c:pt idx="7">
                  <c:v>6.4677446241040163E-5</c:v>
                </c:pt>
                <c:pt idx="8">
                  <c:v>4.962102622825672E-5</c:v>
                </c:pt>
                <c:pt idx="9">
                  <c:v>2.166824124584768E-5</c:v>
                </c:pt>
                <c:pt idx="10">
                  <c:v>1.0812447289319465E-4</c:v>
                </c:pt>
                <c:pt idx="11">
                  <c:v>7.4254317111459959E-5</c:v>
                </c:pt>
                <c:pt idx="12">
                  <c:v>4.7126436781609195E-5</c:v>
                </c:pt>
                <c:pt idx="13">
                  <c:v>4.7674199369730921E-5</c:v>
                </c:pt>
                <c:pt idx="14">
                  <c:v>4.475112599607345E-5</c:v>
                </c:pt>
                <c:pt idx="15">
                  <c:v>5.3340215941841957E-5</c:v>
                </c:pt>
                <c:pt idx="16">
                  <c:v>3.4035311635822171E-5</c:v>
                </c:pt>
              </c:numCache>
            </c:numRef>
          </c:val>
          <c:smooth val="0"/>
          <c:extLst>
            <c:ext xmlns:c16="http://schemas.microsoft.com/office/drawing/2014/chart" uri="{C3380CC4-5D6E-409C-BE32-E72D297353CC}">
              <c16:uniqueId val="{00000001-73A0-46A6-81C0-08BFAB3E4C6C}"/>
            </c:ext>
          </c:extLst>
        </c:ser>
        <c:dLbls>
          <c:showLegendKey val="0"/>
          <c:showVal val="0"/>
          <c:showCatName val="0"/>
          <c:showSerName val="0"/>
          <c:showPercent val="0"/>
          <c:showBubbleSize val="0"/>
        </c:dLbls>
        <c:marker val="1"/>
        <c:smooth val="0"/>
        <c:axId val="786117968"/>
        <c:axId val="786117576"/>
      </c:lineChart>
      <c:dateAx>
        <c:axId val="786116792"/>
        <c:scaling>
          <c:orientation val="minMax"/>
        </c:scaling>
        <c:delete val="0"/>
        <c:axPos val="b"/>
        <c:majorGridlines>
          <c:spPr>
            <a:ln w="9525" cap="flat" cmpd="sng" algn="ctr">
              <a:noFill/>
              <a:round/>
            </a:ln>
            <a:effectLst/>
          </c:spPr>
        </c:majorGridlines>
        <c:numFmt formatCode="m/d;@"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786117184"/>
        <c:crosses val="autoZero"/>
        <c:auto val="1"/>
        <c:lblOffset val="100"/>
        <c:baseTimeUnit val="days"/>
        <c:majorUnit val="14"/>
        <c:minorUnit val="7"/>
      </c:dateAx>
      <c:valAx>
        <c:axId val="786117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r>
                  <a:rPr lang="en-US" sz="1050">
                    <a:solidFill>
                      <a:sysClr val="windowText" lastClr="000000"/>
                    </a:solidFill>
                  </a:rPr>
                  <a:t>Total Cadmium Concentration (mg/L)</a:t>
                </a:r>
              </a:p>
            </c:rich>
          </c:tx>
          <c:layout>
            <c:manualLayout>
              <c:xMode val="edge"/>
              <c:yMode val="edge"/>
              <c:x val="1.9658284649902633E-2"/>
              <c:y val="0.15610766045548655"/>
            </c:manualLayout>
          </c:layout>
          <c:overlay val="0"/>
          <c:spPr>
            <a:noFill/>
            <a:ln>
              <a:noFill/>
            </a:ln>
            <a:effectLst/>
          </c:spPr>
          <c:txPr>
            <a:bodyPr rot="-54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endParaRPr lang="en-US"/>
            </a:p>
          </c:txPr>
        </c:title>
        <c:numFmt formatCode="#,##0.0000"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786116792"/>
        <c:crosses val="autoZero"/>
        <c:crossBetween val="between"/>
      </c:valAx>
      <c:valAx>
        <c:axId val="786117576"/>
        <c:scaling>
          <c:orientation val="minMax"/>
        </c:scaling>
        <c:delete val="0"/>
        <c:axPos val="r"/>
        <c:title>
          <c:tx>
            <c:rich>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sz="1100"/>
                  <a:t>Ratio Cd:Al</a:t>
                </a:r>
              </a:p>
            </c:rich>
          </c:tx>
          <c:overlay val="0"/>
          <c:spPr>
            <a:noFill/>
            <a:ln>
              <a:noFill/>
            </a:ln>
            <a:effectLst/>
          </c:spPr>
          <c:txPr>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title>
        <c:numFmt formatCode="0.0000" sourceLinked="0"/>
        <c:majorTickMark val="out"/>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786117968"/>
        <c:crosses val="max"/>
        <c:crossBetween val="between"/>
      </c:valAx>
      <c:dateAx>
        <c:axId val="786117968"/>
        <c:scaling>
          <c:orientation val="minMax"/>
        </c:scaling>
        <c:delete val="1"/>
        <c:axPos val="b"/>
        <c:numFmt formatCode="m/d/yy\ h:mm;@" sourceLinked="1"/>
        <c:majorTickMark val="out"/>
        <c:minorTickMark val="none"/>
        <c:tickLblPos val="nextTo"/>
        <c:crossAx val="786117576"/>
        <c:crosses val="autoZero"/>
        <c:auto val="1"/>
        <c:lblOffset val="100"/>
        <c:baseTimeUnit val="days"/>
      </c:dateAx>
      <c:spPr>
        <a:noFill/>
        <a:ln>
          <a:noFill/>
        </a:ln>
        <a:effectLst/>
      </c:spPr>
    </c:plotArea>
    <c:legend>
      <c:legendPos val="t"/>
      <c:layout>
        <c:manualLayout>
          <c:xMode val="edge"/>
          <c:yMode val="edge"/>
          <c:x val="0.19211806949851892"/>
          <c:y val="0.10689815946919679"/>
          <c:w val="0.56793244525143893"/>
          <c:h val="6.9876265466816662E-2"/>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b="1">
          <a:solidFill>
            <a:sysClr val="windowText" lastClr="000000"/>
          </a:solidFill>
        </a:defRPr>
      </a:pPr>
      <a:endParaRPr lang="en-US"/>
    </a:p>
  </c:txPr>
  <c:printSettings>
    <c:headerFooter/>
    <c:pageMargins b="0.75" l="0.7" r="0.7" t="0.75" header="0.3" footer="0.3"/>
    <c:pageSetup/>
  </c:printSettings>
  <c:userShapes r:id="rId3"/>
</c:chartSpace>
</file>

<file path=xl/charts/chart6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ysClr val="windowText" lastClr="000000"/>
                </a:solidFill>
                <a:latin typeface="+mn-lt"/>
                <a:ea typeface="+mn-ea"/>
                <a:cs typeface="+mn-cs"/>
              </a:defRPr>
            </a:pPr>
            <a:r>
              <a:rPr lang="en-US"/>
              <a:t>San Juan River at Bluff  (RK 377)</a:t>
            </a:r>
          </a:p>
        </c:rich>
      </c:tx>
      <c:overlay val="0"/>
      <c:spPr>
        <a:noFill/>
        <a:ln>
          <a:noFill/>
        </a:ln>
        <a:effectLst/>
      </c:spPr>
    </c:title>
    <c:autoTitleDeleted val="0"/>
    <c:plotArea>
      <c:layout>
        <c:manualLayout>
          <c:layoutTarget val="inner"/>
          <c:xMode val="edge"/>
          <c:yMode val="edge"/>
          <c:x val="0.13742624107470436"/>
          <c:y val="0.20817184310294545"/>
          <c:w val="0.70876933931645636"/>
          <c:h val="0.63473924455095287"/>
        </c:manualLayout>
      </c:layout>
      <c:areaChart>
        <c:grouping val="stacked"/>
        <c:varyColors val="0"/>
        <c:ser>
          <c:idx val="0"/>
          <c:order val="0"/>
          <c:tx>
            <c:strRef>
              <c:f>'SJ Bluff'!$P$3</c:f>
              <c:strCache>
                <c:ptCount val="1"/>
                <c:pt idx="0">
                  <c:v>Lead</c:v>
                </c:pt>
              </c:strCache>
            </c:strRef>
          </c:tx>
          <c:spPr>
            <a:solidFill>
              <a:schemeClr val="tx2">
                <a:lumMod val="20000"/>
                <a:lumOff val="80000"/>
              </a:schemeClr>
            </a:solidFill>
            <a:ln>
              <a:solidFill>
                <a:schemeClr val="accent5">
                  <a:lumMod val="75000"/>
                </a:schemeClr>
              </a:solidFill>
            </a:ln>
            <a:effectLst/>
          </c:spPr>
          <c:cat>
            <c:numRef>
              <c:f>'SJ Bluff'!$D$43:$D$59</c:f>
              <c:numCache>
                <c:formatCode>m/d/yy\ h:mm;@</c:formatCode>
                <c:ptCount val="17"/>
                <c:pt idx="0">
                  <c:v>42458.409722222219</c:v>
                </c:pt>
                <c:pt idx="1">
                  <c:v>42464.611111111109</c:v>
                </c:pt>
                <c:pt idx="2">
                  <c:v>42472.4375</c:v>
                </c:pt>
                <c:pt idx="3">
                  <c:v>42479.428472222222</c:v>
                </c:pt>
                <c:pt idx="4">
                  <c:v>42486.416666666664</c:v>
                </c:pt>
                <c:pt idx="5">
                  <c:v>42486.420138888891</c:v>
                </c:pt>
                <c:pt idx="6">
                  <c:v>42492.5</c:v>
                </c:pt>
                <c:pt idx="7">
                  <c:v>42499.614583333336</c:v>
                </c:pt>
                <c:pt idx="8">
                  <c:v>42505.427083333336</c:v>
                </c:pt>
                <c:pt idx="9">
                  <c:v>42511.552083333336</c:v>
                </c:pt>
                <c:pt idx="10">
                  <c:v>42521.583333333336</c:v>
                </c:pt>
                <c:pt idx="11">
                  <c:v>42526.350694444445</c:v>
                </c:pt>
                <c:pt idx="12">
                  <c:v>42528.458333333336</c:v>
                </c:pt>
                <c:pt idx="13">
                  <c:v>42534.4375</c:v>
                </c:pt>
                <c:pt idx="14">
                  <c:v>42539.572916666664</c:v>
                </c:pt>
                <c:pt idx="15">
                  <c:v>42546.541666666664</c:v>
                </c:pt>
                <c:pt idx="16">
                  <c:v>42546.545138888891</c:v>
                </c:pt>
              </c:numCache>
            </c:numRef>
          </c:cat>
          <c:val>
            <c:numRef>
              <c:f>'SJ Bluff'!$AH$43:$AH$59</c:f>
              <c:numCache>
                <c:formatCode>General</c:formatCode>
                <c:ptCount val="17"/>
                <c:pt idx="0">
                  <c:v>0</c:v>
                </c:pt>
                <c:pt idx="1">
                  <c:v>1.94</c:v>
                </c:pt>
                <c:pt idx="2">
                  <c:v>10.131</c:v>
                </c:pt>
                <c:pt idx="3">
                  <c:v>9.6630000000000003</c:v>
                </c:pt>
                <c:pt idx="4">
                  <c:v>5.1550000000000002</c:v>
                </c:pt>
                <c:pt idx="5">
                  <c:v>5.0339999999999998</c:v>
                </c:pt>
                <c:pt idx="6">
                  <c:v>4.0179999999999998</c:v>
                </c:pt>
                <c:pt idx="7">
                  <c:v>47.018000000000001</c:v>
                </c:pt>
                <c:pt idx="8">
                  <c:v>16.315999999999999</c:v>
                </c:pt>
                <c:pt idx="9">
                  <c:v>41.976999999999997</c:v>
                </c:pt>
                <c:pt idx="10">
                  <c:v>20.533999999999999</c:v>
                </c:pt>
                <c:pt idx="11">
                  <c:v>47.606000000000002</c:v>
                </c:pt>
                <c:pt idx="12">
                  <c:v>37</c:v>
                </c:pt>
                <c:pt idx="13">
                  <c:v>15.757999999999997</c:v>
                </c:pt>
                <c:pt idx="14">
                  <c:v>10.983000000000001</c:v>
                </c:pt>
                <c:pt idx="15">
                  <c:v>7.6660000000000004</c:v>
                </c:pt>
                <c:pt idx="16">
                  <c:v>7.6630000000000003</c:v>
                </c:pt>
              </c:numCache>
            </c:numRef>
          </c:val>
          <c:extLst>
            <c:ext xmlns:c16="http://schemas.microsoft.com/office/drawing/2014/chart" uri="{C3380CC4-5D6E-409C-BE32-E72D297353CC}">
              <c16:uniqueId val="{00000003-9635-4D9D-A0BD-5BECA3B704A0}"/>
            </c:ext>
          </c:extLst>
        </c:ser>
        <c:dLbls>
          <c:showLegendKey val="0"/>
          <c:showVal val="0"/>
          <c:showCatName val="0"/>
          <c:showSerName val="0"/>
          <c:showPercent val="0"/>
          <c:showBubbleSize val="0"/>
        </c:dLbls>
        <c:axId val="675685888"/>
        <c:axId val="179097080"/>
      </c:areaChart>
      <c:lineChart>
        <c:grouping val="stacked"/>
        <c:varyColors val="0"/>
        <c:ser>
          <c:idx val="1"/>
          <c:order val="1"/>
          <c:tx>
            <c:strRef>
              <c:f>'SJ Bluff'!$AC$3</c:f>
              <c:strCache>
                <c:ptCount val="1"/>
                <c:pt idx="0">
                  <c:v>Ratio Pb:Al</c:v>
                </c:pt>
              </c:strCache>
            </c:strRef>
          </c:tx>
          <c:spPr>
            <a:ln w="15875" cap="rnd">
              <a:solidFill>
                <a:schemeClr val="tx2">
                  <a:lumMod val="75000"/>
                </a:schemeClr>
              </a:solidFill>
              <a:prstDash val="sysDash"/>
              <a:round/>
            </a:ln>
            <a:effectLst/>
          </c:spPr>
          <c:marker>
            <c:symbol val="square"/>
            <c:size val="5"/>
            <c:spPr>
              <a:solidFill>
                <a:schemeClr val="accent1">
                  <a:lumMod val="50000"/>
                </a:schemeClr>
              </a:solidFill>
              <a:ln w="9525">
                <a:solidFill>
                  <a:schemeClr val="accent2"/>
                </a:solidFill>
              </a:ln>
              <a:effectLst/>
            </c:spPr>
          </c:marker>
          <c:cat>
            <c:numRef>
              <c:f>'SJ Bluff'!$D$43:$D$59</c:f>
              <c:numCache>
                <c:formatCode>m/d/yy\ h:mm;@</c:formatCode>
                <c:ptCount val="17"/>
                <c:pt idx="0">
                  <c:v>42458.409722222219</c:v>
                </c:pt>
                <c:pt idx="1">
                  <c:v>42464.611111111109</c:v>
                </c:pt>
                <c:pt idx="2">
                  <c:v>42472.4375</c:v>
                </c:pt>
                <c:pt idx="3">
                  <c:v>42479.428472222222</c:v>
                </c:pt>
                <c:pt idx="4">
                  <c:v>42486.416666666664</c:v>
                </c:pt>
                <c:pt idx="5">
                  <c:v>42486.420138888891</c:v>
                </c:pt>
                <c:pt idx="6">
                  <c:v>42492.5</c:v>
                </c:pt>
                <c:pt idx="7">
                  <c:v>42499.614583333336</c:v>
                </c:pt>
                <c:pt idx="8">
                  <c:v>42505.427083333336</c:v>
                </c:pt>
                <c:pt idx="9">
                  <c:v>42511.552083333336</c:v>
                </c:pt>
                <c:pt idx="10">
                  <c:v>42521.583333333336</c:v>
                </c:pt>
                <c:pt idx="11">
                  <c:v>42526.350694444445</c:v>
                </c:pt>
                <c:pt idx="12">
                  <c:v>42528.458333333336</c:v>
                </c:pt>
                <c:pt idx="13">
                  <c:v>42534.4375</c:v>
                </c:pt>
                <c:pt idx="14">
                  <c:v>42539.572916666664</c:v>
                </c:pt>
                <c:pt idx="15">
                  <c:v>42546.541666666664</c:v>
                </c:pt>
                <c:pt idx="16">
                  <c:v>42546.545138888891</c:v>
                </c:pt>
              </c:numCache>
            </c:numRef>
          </c:cat>
          <c:val>
            <c:numRef>
              <c:f>'SJ Bluff'!$AC$43:$AC$59</c:f>
              <c:numCache>
                <c:formatCode>0.000</c:formatCode>
                <c:ptCount val="17"/>
                <c:pt idx="0">
                  <c:v>9.8698536486554913E-4</c:v>
                </c:pt>
                <c:pt idx="1">
                  <c:v>6.5822956604349742E-3</c:v>
                </c:pt>
                <c:pt idx="2">
                  <c:v>1.303743549487176E-2</c:v>
                </c:pt>
                <c:pt idx="3">
                  <c:v>9.6379413524835429E-3</c:v>
                </c:pt>
                <c:pt idx="4">
                  <c:v>7.01637380735256E-3</c:v>
                </c:pt>
                <c:pt idx="5">
                  <c:v>7.1219387971648051E-3</c:v>
                </c:pt>
                <c:pt idx="6">
                  <c:v>1.9424703891708969E-3</c:v>
                </c:pt>
                <c:pt idx="7">
                  <c:v>2.6125465355336997E-3</c:v>
                </c:pt>
                <c:pt idx="8">
                  <c:v>2.2242216042314194E-3</c:v>
                </c:pt>
                <c:pt idx="9">
                  <c:v>1.2792795538353698E-3</c:v>
                </c:pt>
                <c:pt idx="10">
                  <c:v>4.4404558527777176E-3</c:v>
                </c:pt>
                <c:pt idx="11">
                  <c:v>7.4734693877551023E-3</c:v>
                </c:pt>
                <c:pt idx="12">
                  <c:v>4.2528735632183911E-3</c:v>
                </c:pt>
                <c:pt idx="13">
                  <c:v>4.2443504727018065E-3</c:v>
                </c:pt>
                <c:pt idx="14">
                  <c:v>3.1709781729991914E-3</c:v>
                </c:pt>
                <c:pt idx="15">
                  <c:v>3.2976298016948423E-3</c:v>
                </c:pt>
                <c:pt idx="16">
                  <c:v>2.3286838666545114E-3</c:v>
                </c:pt>
              </c:numCache>
            </c:numRef>
          </c:val>
          <c:smooth val="0"/>
          <c:extLst>
            <c:ext xmlns:c16="http://schemas.microsoft.com/office/drawing/2014/chart" uri="{C3380CC4-5D6E-409C-BE32-E72D297353CC}">
              <c16:uniqueId val="{00000005-9635-4D9D-A0BD-5BECA3B704A0}"/>
            </c:ext>
          </c:extLst>
        </c:ser>
        <c:dLbls>
          <c:showLegendKey val="0"/>
          <c:showVal val="0"/>
          <c:showCatName val="0"/>
          <c:showSerName val="0"/>
          <c:showPercent val="0"/>
          <c:showBubbleSize val="0"/>
        </c:dLbls>
        <c:marker val="1"/>
        <c:smooth val="0"/>
        <c:axId val="537545824"/>
        <c:axId val="666869048"/>
      </c:lineChart>
      <c:dateAx>
        <c:axId val="675685888"/>
        <c:scaling>
          <c:orientation val="minMax"/>
        </c:scaling>
        <c:delete val="0"/>
        <c:axPos val="b"/>
        <c:majorGridlines>
          <c:spPr>
            <a:ln w="9525" cap="flat" cmpd="sng" algn="ctr">
              <a:noFill/>
              <a:round/>
            </a:ln>
            <a:effectLst/>
          </c:spPr>
        </c:majorGridlines>
        <c:numFmt formatCode="m/d;@"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endParaRPr lang="en-US"/>
          </a:p>
        </c:txPr>
        <c:crossAx val="179097080"/>
        <c:crosses val="autoZero"/>
        <c:auto val="1"/>
        <c:lblOffset val="100"/>
        <c:baseTimeUnit val="days"/>
        <c:majorUnit val="14"/>
        <c:minorUnit val="7"/>
      </c:dateAx>
      <c:valAx>
        <c:axId val="179097080"/>
        <c:scaling>
          <c:orientation val="minMax"/>
          <c:max val="5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r>
                  <a:rPr lang="en-US" sz="1050">
                    <a:solidFill>
                      <a:sysClr val="windowText" lastClr="000000"/>
                    </a:solidFill>
                  </a:rPr>
                  <a:t>Total Lead Concentration (mg/L)</a:t>
                </a:r>
              </a:p>
            </c:rich>
          </c:tx>
          <c:layout>
            <c:manualLayout>
              <c:xMode val="edge"/>
              <c:yMode val="edge"/>
              <c:x val="1.9658186957399557E-2"/>
              <c:y val="0.19751567512394283"/>
            </c:manualLayout>
          </c:layout>
          <c:overlay val="0"/>
          <c:spPr>
            <a:noFill/>
            <a:ln>
              <a:noFill/>
            </a:ln>
            <a:effectLst/>
          </c:spPr>
        </c:title>
        <c:numFmt formatCode="#,##0"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675685888"/>
        <c:crosses val="autoZero"/>
        <c:crossBetween val="between"/>
      </c:valAx>
      <c:valAx>
        <c:axId val="666869048"/>
        <c:scaling>
          <c:orientation val="minMax"/>
          <c:max val="2.0000000000000004E-2"/>
        </c:scaling>
        <c:delete val="0"/>
        <c:axPos val="r"/>
        <c:title>
          <c:tx>
            <c:rich>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sz="1100"/>
                  <a:t>Ratio Pb:Al</a:t>
                </a:r>
              </a:p>
            </c:rich>
          </c:tx>
          <c:overlay val="0"/>
          <c:spPr>
            <a:noFill/>
            <a:ln>
              <a:noFill/>
            </a:ln>
            <a:effectLst/>
          </c:spPr>
        </c:title>
        <c:numFmt formatCode="0.000" sourceLinked="1"/>
        <c:majorTickMark val="out"/>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537545824"/>
        <c:crosses val="max"/>
        <c:crossBetween val="between"/>
      </c:valAx>
      <c:dateAx>
        <c:axId val="537545824"/>
        <c:scaling>
          <c:orientation val="minMax"/>
        </c:scaling>
        <c:delete val="1"/>
        <c:axPos val="b"/>
        <c:numFmt formatCode="m/d/yy\ h:mm;@" sourceLinked="1"/>
        <c:majorTickMark val="out"/>
        <c:minorTickMark val="none"/>
        <c:tickLblPos val="nextTo"/>
        <c:crossAx val="666869048"/>
        <c:crosses val="autoZero"/>
        <c:auto val="1"/>
        <c:lblOffset val="100"/>
        <c:baseTimeUnit val="days"/>
      </c:dateAx>
    </c:plotArea>
    <c:legend>
      <c:legendPos val="t"/>
      <c:layout>
        <c:manualLayout>
          <c:xMode val="edge"/>
          <c:yMode val="edge"/>
          <c:x val="0.28376620664352442"/>
          <c:y val="0.10689814814814814"/>
          <c:w val="0.42011277622555243"/>
          <c:h val="6.9876265466816662E-2"/>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noFill/>
    <a:ln w="9525" cap="flat" cmpd="sng" algn="ctr">
      <a:noFill/>
      <a:round/>
    </a:ln>
    <a:effectLst/>
  </c:spPr>
  <c:txPr>
    <a:bodyPr/>
    <a:lstStyle/>
    <a:p>
      <a:pPr>
        <a:defRPr b="1">
          <a:solidFill>
            <a:sysClr val="windowText" lastClr="000000"/>
          </a:solidFill>
        </a:defRPr>
      </a:pPr>
      <a:endParaRPr lang="en-US"/>
    </a:p>
  </c:txPr>
  <c:printSettings>
    <c:headerFooter/>
    <c:pageMargins b="0.75" l="0.7" r="0.7" t="0.75" header="0.3" footer="0.3"/>
    <c:pageSetup/>
  </c:printSettings>
  <c:userShapes r:id="rId1"/>
</c:chartSpace>
</file>

<file path=xl/charts/chart6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'SJ Mexican Hat'!$A$1</c:f>
          <c:strCache>
            <c:ptCount val="1"/>
            <c:pt idx="0">
              <c:v>San Juan at Mexican Hat RK 421</c:v>
            </c:pt>
          </c:strCache>
        </c:strRef>
      </c:tx>
      <c:layout>
        <c:manualLayout>
          <c:xMode val="edge"/>
          <c:yMode val="edge"/>
          <c:x val="0.32841457012995334"/>
          <c:y val="3.0888026714494917E-2"/>
        </c:manualLayout>
      </c:layout>
      <c:overlay val="0"/>
      <c:spPr>
        <a:noFill/>
        <a:ln>
          <a:noFill/>
        </a:ln>
        <a:effectLst/>
      </c:spPr>
      <c:txPr>
        <a:bodyPr rot="0" spcFirstLastPara="1" vertOverflow="ellipsis" vert="horz" wrap="square" anchor="ctr" anchorCtr="1"/>
        <a:lstStyle/>
        <a:p>
          <a:pPr>
            <a:defRPr sz="1300" b="1" i="0" u="none" strike="noStrike" kern="1200" spc="0" baseline="0">
              <a:solidFill>
                <a:sysClr val="windowText" lastClr="000000"/>
              </a:solidFill>
              <a:latin typeface="+mn-lt"/>
              <a:ea typeface="+mn-ea"/>
              <a:cs typeface="+mn-cs"/>
            </a:defRPr>
          </a:pPr>
          <a:endParaRPr lang="en-US"/>
        </a:p>
      </c:txPr>
    </c:title>
    <c:autoTitleDeleted val="0"/>
    <c:plotArea>
      <c:layout/>
      <c:scatterChart>
        <c:scatterStyle val="lineMarker"/>
        <c:varyColors val="0"/>
        <c:ser>
          <c:idx val="2"/>
          <c:order val="0"/>
          <c:tx>
            <c:strRef>
              <c:f>'SJ Mexican Hat'!$C$5</c:f>
              <c:strCache>
                <c:ptCount val="1"/>
                <c:pt idx="0">
                  <c:v>Plume</c:v>
                </c:pt>
              </c:strCache>
            </c:strRef>
          </c:tx>
          <c:spPr>
            <a:ln w="25400" cap="rnd">
              <a:noFill/>
              <a:round/>
            </a:ln>
            <a:effectLst/>
          </c:spPr>
          <c:marker>
            <c:symbol val="triangle"/>
            <c:size val="8"/>
            <c:spPr>
              <a:solidFill>
                <a:schemeClr val="accent4">
                  <a:lumMod val="60000"/>
                  <a:lumOff val="40000"/>
                </a:schemeClr>
              </a:solidFill>
              <a:ln w="9525">
                <a:solidFill>
                  <a:schemeClr val="tx1">
                    <a:lumMod val="75000"/>
                    <a:lumOff val="25000"/>
                  </a:schemeClr>
                </a:solidFill>
              </a:ln>
              <a:effectLst/>
            </c:spPr>
          </c:marker>
          <c:xVal>
            <c:numRef>
              <c:f>'SJ Mexican Hat'!$E$5:$E$16</c:f>
              <c:numCache>
                <c:formatCode>#,##0.0000</c:formatCode>
                <c:ptCount val="12"/>
                <c:pt idx="0">
                  <c:v>180</c:v>
                </c:pt>
                <c:pt idx="1">
                  <c:v>210</c:v>
                </c:pt>
                <c:pt idx="2">
                  <c:v>90.8</c:v>
                </c:pt>
                <c:pt idx="3">
                  <c:v>80.599999999999994</c:v>
                </c:pt>
                <c:pt idx="4">
                  <c:v>110</c:v>
                </c:pt>
                <c:pt idx="5">
                  <c:v>111</c:v>
                </c:pt>
                <c:pt idx="6">
                  <c:v>56.4</c:v>
                </c:pt>
                <c:pt idx="7">
                  <c:v>46.991999999999997</c:v>
                </c:pt>
                <c:pt idx="9">
                  <c:v>140</c:v>
                </c:pt>
                <c:pt idx="10">
                  <c:v>54.7</c:v>
                </c:pt>
                <c:pt idx="11">
                  <c:v>71.400000000000006</c:v>
                </c:pt>
              </c:numCache>
            </c:numRef>
          </c:xVal>
          <c:yVal>
            <c:numRef>
              <c:f>'SJ Mexican Hat'!$P$5:$P$17</c:f>
              <c:numCache>
                <c:formatCode>#,##0.0000</c:formatCode>
                <c:ptCount val="13"/>
                <c:pt idx="0">
                  <c:v>8.5000000000000006E-2</c:v>
                </c:pt>
                <c:pt idx="1">
                  <c:v>0.09</c:v>
                </c:pt>
                <c:pt idx="2">
                  <c:v>8.2100000000000006E-2</c:v>
                </c:pt>
                <c:pt idx="3">
                  <c:v>0.17100000000000001</c:v>
                </c:pt>
                <c:pt idx="4">
                  <c:v>8.2000000000000003E-2</c:v>
                </c:pt>
                <c:pt idx="5">
                  <c:v>0.10199999999999999</c:v>
                </c:pt>
                <c:pt idx="6">
                  <c:v>7.51E-2</c:v>
                </c:pt>
                <c:pt idx="7">
                  <c:v>8.9520000000000002E-2</c:v>
                </c:pt>
                <c:pt idx="8">
                  <c:v>5.0999999999999997E-2</c:v>
                </c:pt>
                <c:pt idx="9">
                  <c:v>9.4E-2</c:v>
                </c:pt>
                <c:pt idx="10">
                  <c:v>8.2900000000000001E-2</c:v>
                </c:pt>
                <c:pt idx="11">
                  <c:v>0.10100000000000001</c:v>
                </c:pt>
                <c:pt idx="12">
                  <c:v>6.25E-2</c:v>
                </c:pt>
              </c:numCache>
            </c:numRef>
          </c:yVal>
          <c:smooth val="0"/>
          <c:extLst>
            <c:ext xmlns:c16="http://schemas.microsoft.com/office/drawing/2014/chart" uri="{C3380CC4-5D6E-409C-BE32-E72D297353CC}">
              <c16:uniqueId val="{00000000-7FA6-498D-A13A-61D72DEDD511}"/>
            </c:ext>
          </c:extLst>
        </c:ser>
        <c:ser>
          <c:idx val="0"/>
          <c:order val="1"/>
          <c:tx>
            <c:strRef>
              <c:f>'SJ Mexican Hat'!$C$22</c:f>
              <c:strCache>
                <c:ptCount val="1"/>
                <c:pt idx="0">
                  <c:v>Post event</c:v>
                </c:pt>
              </c:strCache>
            </c:strRef>
          </c:tx>
          <c:spPr>
            <a:ln w="19050" cap="rnd">
              <a:noFill/>
              <a:round/>
            </a:ln>
            <a:effectLst/>
          </c:spPr>
          <c:marker>
            <c:symbol val="circle"/>
            <c:size val="7"/>
            <c:spPr>
              <a:solidFill>
                <a:schemeClr val="tx2">
                  <a:lumMod val="20000"/>
                  <a:lumOff val="80000"/>
                </a:schemeClr>
              </a:solidFill>
              <a:ln w="9525">
                <a:solidFill>
                  <a:schemeClr val="tx1">
                    <a:lumMod val="75000"/>
                    <a:lumOff val="25000"/>
                  </a:schemeClr>
                </a:solidFill>
              </a:ln>
              <a:effectLst/>
            </c:spPr>
          </c:marker>
          <c:xVal>
            <c:numRef>
              <c:f>'SJ Mexican Hat'!$E$17:$E$62</c:f>
              <c:numCache>
                <c:formatCode>#,##0.0000</c:formatCode>
                <c:ptCount val="46"/>
                <c:pt idx="0">
                  <c:v>44.7</c:v>
                </c:pt>
                <c:pt idx="1">
                  <c:v>170</c:v>
                </c:pt>
                <c:pt idx="2">
                  <c:v>124</c:v>
                </c:pt>
                <c:pt idx="3">
                  <c:v>120</c:v>
                </c:pt>
                <c:pt idx="4">
                  <c:v>130</c:v>
                </c:pt>
                <c:pt idx="5">
                  <c:v>63.7</c:v>
                </c:pt>
                <c:pt idx="6">
                  <c:v>34.299999999999997</c:v>
                </c:pt>
                <c:pt idx="7">
                  <c:v>73</c:v>
                </c:pt>
                <c:pt idx="8">
                  <c:v>55</c:v>
                </c:pt>
                <c:pt idx="9">
                  <c:v>16.8</c:v>
                </c:pt>
                <c:pt idx="10">
                  <c:v>17.399999999999999</c:v>
                </c:pt>
                <c:pt idx="11">
                  <c:v>17</c:v>
                </c:pt>
                <c:pt idx="12">
                  <c:v>7.9</c:v>
                </c:pt>
                <c:pt idx="13">
                  <c:v>7.8</c:v>
                </c:pt>
                <c:pt idx="14">
                  <c:v>7.11</c:v>
                </c:pt>
                <c:pt idx="15">
                  <c:v>5.79</c:v>
                </c:pt>
                <c:pt idx="16">
                  <c:v>3.4</c:v>
                </c:pt>
                <c:pt idx="17">
                  <c:v>2.5</c:v>
                </c:pt>
                <c:pt idx="18">
                  <c:v>4.2</c:v>
                </c:pt>
                <c:pt idx="19">
                  <c:v>11</c:v>
                </c:pt>
                <c:pt idx="20">
                  <c:v>64</c:v>
                </c:pt>
                <c:pt idx="21">
                  <c:v>10</c:v>
                </c:pt>
                <c:pt idx="22">
                  <c:v>11</c:v>
                </c:pt>
                <c:pt idx="23">
                  <c:v>5.3</c:v>
                </c:pt>
                <c:pt idx="24">
                  <c:v>5.6</c:v>
                </c:pt>
                <c:pt idx="25">
                  <c:v>2.9</c:v>
                </c:pt>
                <c:pt idx="26">
                  <c:v>2.9</c:v>
                </c:pt>
                <c:pt idx="27">
                  <c:v>96</c:v>
                </c:pt>
                <c:pt idx="28">
                  <c:v>98</c:v>
                </c:pt>
                <c:pt idx="29">
                  <c:v>20</c:v>
                </c:pt>
                <c:pt idx="30">
                  <c:v>46</c:v>
                </c:pt>
                <c:pt idx="31">
                  <c:v>40</c:v>
                </c:pt>
                <c:pt idx="32">
                  <c:v>64</c:v>
                </c:pt>
                <c:pt idx="33">
                  <c:v>16</c:v>
                </c:pt>
                <c:pt idx="34">
                  <c:v>17</c:v>
                </c:pt>
                <c:pt idx="35">
                  <c:v>100</c:v>
                </c:pt>
                <c:pt idx="36">
                  <c:v>110</c:v>
                </c:pt>
                <c:pt idx="37">
                  <c:v>70.227999999999994</c:v>
                </c:pt>
                <c:pt idx="38">
                  <c:v>2.2676999999999996</c:v>
                </c:pt>
                <c:pt idx="39">
                  <c:v>3.7664</c:v>
                </c:pt>
                <c:pt idx="40">
                  <c:v>2.0778000000000003</c:v>
                </c:pt>
                <c:pt idx="41">
                  <c:v>4.0301999999999998</c:v>
                </c:pt>
                <c:pt idx="42">
                  <c:v>2.3848000000000003</c:v>
                </c:pt>
                <c:pt idx="43">
                  <c:v>3.7</c:v>
                </c:pt>
                <c:pt idx="44">
                  <c:v>1.7594000000000001</c:v>
                </c:pt>
                <c:pt idx="45">
                  <c:v>0.50070000000000003</c:v>
                </c:pt>
              </c:numCache>
            </c:numRef>
          </c:xVal>
          <c:yVal>
            <c:numRef>
              <c:f>'SJ Mexican Hat'!$P$17:$P$62</c:f>
              <c:numCache>
                <c:formatCode>#,##0.0000</c:formatCode>
                <c:ptCount val="46"/>
                <c:pt idx="0">
                  <c:v>6.25E-2</c:v>
                </c:pt>
                <c:pt idx="1">
                  <c:v>0.17</c:v>
                </c:pt>
                <c:pt idx="2">
                  <c:v>0.16600000000000001</c:v>
                </c:pt>
                <c:pt idx="3">
                  <c:v>0.11</c:v>
                </c:pt>
                <c:pt idx="4">
                  <c:v>0.11</c:v>
                </c:pt>
                <c:pt idx="5">
                  <c:v>8.6699999999999999E-2</c:v>
                </c:pt>
                <c:pt idx="6">
                  <c:v>3.9399999999999998E-2</c:v>
                </c:pt>
                <c:pt idx="7">
                  <c:v>3.5999999999999997E-2</c:v>
                </c:pt>
                <c:pt idx="8">
                  <c:v>3.9E-2</c:v>
                </c:pt>
                <c:pt idx="9">
                  <c:v>2.7099999999999999E-2</c:v>
                </c:pt>
                <c:pt idx="10">
                  <c:v>1.47E-2</c:v>
                </c:pt>
                <c:pt idx="11">
                  <c:v>1.7000000000000001E-2</c:v>
                </c:pt>
                <c:pt idx="12">
                  <c:v>4.0999999999999995E-3</c:v>
                </c:pt>
                <c:pt idx="13">
                  <c:v>8.4000000000000012E-3</c:v>
                </c:pt>
                <c:pt idx="14">
                  <c:v>7.1500000000000001E-3</c:v>
                </c:pt>
                <c:pt idx="15">
                  <c:v>5.1700000000000001E-3</c:v>
                </c:pt>
                <c:pt idx="16">
                  <c:v>3.0999999999999999E-3</c:v>
                </c:pt>
                <c:pt idx="17">
                  <c:v>2.3999999999999998E-3</c:v>
                </c:pt>
                <c:pt idx="18">
                  <c:v>2.8999999999999998E-3</c:v>
                </c:pt>
                <c:pt idx="19">
                  <c:v>5.5999999999999999E-3</c:v>
                </c:pt>
                <c:pt idx="20">
                  <c:v>6.2E-2</c:v>
                </c:pt>
                <c:pt idx="21">
                  <c:v>6.7000000000000002E-3</c:v>
                </c:pt>
                <c:pt idx="22">
                  <c:v>6.9000000000000008E-3</c:v>
                </c:pt>
                <c:pt idx="23">
                  <c:v>3.0000000000000001E-3</c:v>
                </c:pt>
                <c:pt idx="24">
                  <c:v>3.3999999999999998E-3</c:v>
                </c:pt>
                <c:pt idx="25">
                  <c:v>2.2000000000000001E-3</c:v>
                </c:pt>
                <c:pt idx="26">
                  <c:v>2E-3</c:v>
                </c:pt>
                <c:pt idx="27">
                  <c:v>6.6000000000000003E-2</c:v>
                </c:pt>
                <c:pt idx="28">
                  <c:v>6.7000000000000004E-2</c:v>
                </c:pt>
                <c:pt idx="29">
                  <c:v>1.2E-2</c:v>
                </c:pt>
                <c:pt idx="30">
                  <c:v>2.9000000000000001E-2</c:v>
                </c:pt>
                <c:pt idx="31">
                  <c:v>0.04</c:v>
                </c:pt>
                <c:pt idx="32">
                  <c:v>5.3999999999999999E-2</c:v>
                </c:pt>
                <c:pt idx="33">
                  <c:v>2.5999999999999999E-2</c:v>
                </c:pt>
                <c:pt idx="34">
                  <c:v>1.4999999999999999E-2</c:v>
                </c:pt>
                <c:pt idx="35">
                  <c:v>6.6000000000000003E-2</c:v>
                </c:pt>
                <c:pt idx="36">
                  <c:v>6.7000000000000004E-2</c:v>
                </c:pt>
                <c:pt idx="37">
                  <c:v>5.9872999999999996E-2</c:v>
                </c:pt>
                <c:pt idx="38">
                  <c:v>1.0843E-2</c:v>
                </c:pt>
                <c:pt idx="39">
                  <c:v>4.9610000000000001E-3</c:v>
                </c:pt>
                <c:pt idx="40">
                  <c:v>4.0000000000000001E-3</c:v>
                </c:pt>
                <c:pt idx="41">
                  <c:v>6.4340000000000005E-3</c:v>
                </c:pt>
                <c:pt idx="42">
                  <c:v>3.13E-3</c:v>
                </c:pt>
                <c:pt idx="43">
                  <c:v>4.0000000000000001E-3</c:v>
                </c:pt>
                <c:pt idx="44">
                  <c:v>2.6880000000000003E-3</c:v>
                </c:pt>
                <c:pt idx="45">
                  <c:v>9.0800000000000006E-4</c:v>
                </c:pt>
              </c:numCache>
            </c:numRef>
          </c:yVal>
          <c:smooth val="0"/>
          <c:extLst>
            <c:ext xmlns:c16="http://schemas.microsoft.com/office/drawing/2014/chart" uri="{C3380CC4-5D6E-409C-BE32-E72D297353CC}">
              <c16:uniqueId val="{00000001-7FA6-498D-A13A-61D72DEDD511}"/>
            </c:ext>
          </c:extLst>
        </c:ser>
        <c:ser>
          <c:idx val="1"/>
          <c:order val="2"/>
          <c:tx>
            <c:strRef>
              <c:f>'SJ Mexican Hat'!$C$63</c:f>
              <c:strCache>
                <c:ptCount val="1"/>
                <c:pt idx="0">
                  <c:v>Snowmelt</c:v>
                </c:pt>
              </c:strCache>
            </c:strRef>
          </c:tx>
          <c:spPr>
            <a:ln w="25400" cap="rnd">
              <a:noFill/>
              <a:round/>
            </a:ln>
            <a:effectLst/>
          </c:spPr>
          <c:marker>
            <c:symbol val="square"/>
            <c:size val="6"/>
            <c:spPr>
              <a:solidFill>
                <a:schemeClr val="accent1">
                  <a:lumMod val="75000"/>
                </a:schemeClr>
              </a:solidFill>
              <a:ln w="9525">
                <a:solidFill>
                  <a:schemeClr val="tx2">
                    <a:lumMod val="50000"/>
                  </a:schemeClr>
                </a:solidFill>
              </a:ln>
              <a:effectLst/>
            </c:spPr>
          </c:marker>
          <c:xVal>
            <c:numRef>
              <c:f>'SJ Mexican Hat'!$E$63:$E$77</c:f>
              <c:numCache>
                <c:formatCode>#,##0.0000</c:formatCode>
                <c:ptCount val="15"/>
                <c:pt idx="0">
                  <c:v>0.19293000000000002</c:v>
                </c:pt>
                <c:pt idx="1">
                  <c:v>0.8454299999999999</c:v>
                </c:pt>
                <c:pt idx="2">
                  <c:v>2.7553000000000001</c:v>
                </c:pt>
                <c:pt idx="3">
                  <c:v>5.2297000000000002</c:v>
                </c:pt>
                <c:pt idx="4">
                  <c:v>2.601</c:v>
                </c:pt>
                <c:pt idx="5">
                  <c:v>1.9564999999999999</c:v>
                </c:pt>
                <c:pt idx="6">
                  <c:v>6.9711999999999996</c:v>
                </c:pt>
                <c:pt idx="7">
                  <c:v>36.08</c:v>
                </c:pt>
                <c:pt idx="8">
                  <c:v>4.7266000000000004</c:v>
                </c:pt>
                <c:pt idx="9">
                  <c:v>2.8319999999999999</c:v>
                </c:pt>
                <c:pt idx="10">
                  <c:v>7.1532999999999998</c:v>
                </c:pt>
                <c:pt idx="11">
                  <c:v>11</c:v>
                </c:pt>
                <c:pt idx="12">
                  <c:v>4.1166999999999998</c:v>
                </c:pt>
                <c:pt idx="13">
                  <c:v>3.4861999999999997</c:v>
                </c:pt>
                <c:pt idx="14">
                  <c:v>2.9443000000000001</c:v>
                </c:pt>
              </c:numCache>
            </c:numRef>
          </c:xVal>
          <c:yVal>
            <c:numRef>
              <c:f>'SJ Mexican Hat'!$P$63:$P$77</c:f>
              <c:numCache>
                <c:formatCode>#,##0.0000</c:formatCode>
                <c:ptCount val="15"/>
                <c:pt idx="0">
                  <c:v>1.224E-3</c:v>
                </c:pt>
                <c:pt idx="1">
                  <c:v>9.4039999999999992E-3</c:v>
                </c:pt>
                <c:pt idx="2">
                  <c:v>1.1332E-2</c:v>
                </c:pt>
                <c:pt idx="3">
                  <c:v>8.0769999999999991E-3</c:v>
                </c:pt>
                <c:pt idx="4">
                  <c:v>4.3899999999999998E-3</c:v>
                </c:pt>
                <c:pt idx="5">
                  <c:v>2.6279E-2</c:v>
                </c:pt>
                <c:pt idx="6">
                  <c:v>1.6403999999999998E-2</c:v>
                </c:pt>
                <c:pt idx="7">
                  <c:v>5.0789000000000001E-2</c:v>
                </c:pt>
                <c:pt idx="8">
                  <c:v>1.0592000000000001E-2</c:v>
                </c:pt>
                <c:pt idx="9">
                  <c:v>1.5654999999999999E-2</c:v>
                </c:pt>
                <c:pt idx="10">
                  <c:v>4.1453999999999998E-2</c:v>
                </c:pt>
                <c:pt idx="11">
                  <c:v>4.8000000000000001E-2</c:v>
                </c:pt>
                <c:pt idx="12">
                  <c:v>1.8461999999999999E-2</c:v>
                </c:pt>
                <c:pt idx="13">
                  <c:v>1.3553000000000001E-2</c:v>
                </c:pt>
                <c:pt idx="14">
                  <c:v>7.6189999999999999E-3</c:v>
                </c:pt>
              </c:numCache>
            </c:numRef>
          </c:yVal>
          <c:smooth val="0"/>
          <c:extLst>
            <c:ext xmlns:c16="http://schemas.microsoft.com/office/drawing/2014/chart" uri="{C3380CC4-5D6E-409C-BE32-E72D297353CC}">
              <c16:uniqueId val="{00000002-7FA6-498D-A13A-61D72DEDD511}"/>
            </c:ext>
          </c:extLst>
        </c:ser>
        <c:dLbls>
          <c:showLegendKey val="0"/>
          <c:showVal val="0"/>
          <c:showCatName val="0"/>
          <c:showSerName val="0"/>
          <c:showPercent val="0"/>
          <c:showBubbleSize val="0"/>
        </c:dLbls>
        <c:axId val="793173544"/>
        <c:axId val="533268408"/>
      </c:scatterChart>
      <c:valAx>
        <c:axId val="793173544"/>
        <c:scaling>
          <c:logBase val="10"/>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r>
                  <a:rPr lang="en-US" sz="1300"/>
                  <a:t>Aluminum Concentration (mg/L)</a:t>
                </a:r>
              </a:p>
            </c:rich>
          </c:tx>
          <c:overlay val="0"/>
          <c:spPr>
            <a:noFill/>
            <a:ln>
              <a:noFill/>
            </a:ln>
            <a:effectLst/>
          </c:spPr>
          <c:txPr>
            <a:bodyPr rot="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endParaRPr lang="en-US"/>
            </a:p>
          </c:txPr>
        </c:title>
        <c:numFmt formatCode="#,##0.00" sourceLinked="0"/>
        <c:majorTickMark val="out"/>
        <c:minorTickMark val="out"/>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533268408"/>
        <c:crossesAt val="1.0000000000000002E-3"/>
        <c:crossBetween val="midCat"/>
      </c:valAx>
      <c:valAx>
        <c:axId val="533268408"/>
        <c:scaling>
          <c:logBase val="10"/>
          <c:orientation val="minMax"/>
          <c:min val="1.0000000000000002E-3"/>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r>
                  <a:rPr lang="en-US" sz="1300"/>
                  <a:t>Lead Concentation (mg/L)</a:t>
                </a:r>
              </a:p>
            </c:rich>
          </c:tx>
          <c:overlay val="0"/>
          <c:spPr>
            <a:noFill/>
            <a:ln>
              <a:noFill/>
            </a:ln>
            <a:effectLst/>
          </c:spPr>
          <c:txPr>
            <a:bodyPr rot="-540000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endParaRPr lang="en-US"/>
            </a:p>
          </c:txPr>
        </c:title>
        <c:numFmt formatCode="#,##0.000" sourceLinked="0"/>
        <c:majorTickMark val="out"/>
        <c:minorTickMark val="out"/>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793173544"/>
        <c:crossesAt val="0.1"/>
        <c:crossBetween val="midCat"/>
      </c:valAx>
      <c:spPr>
        <a:noFill/>
        <a:ln>
          <a:solidFill>
            <a:schemeClr val="tx1">
              <a:lumMod val="50000"/>
              <a:lumOff val="50000"/>
            </a:schemeClr>
          </a:solidFill>
        </a:ln>
        <a:effectLst/>
      </c:spPr>
    </c:plotArea>
    <c:legend>
      <c:legendPos val="t"/>
      <c:layout>
        <c:manualLayout>
          <c:xMode val="edge"/>
          <c:yMode val="edge"/>
          <c:x val="0.2085164842199603"/>
          <c:y val="0.11522963477813453"/>
          <c:w val="0.68052800716983552"/>
          <c:h val="7.0368221490121646E-2"/>
        </c:manualLayout>
      </c:layout>
      <c:overlay val="0"/>
      <c:spPr>
        <a:noFill/>
        <a:ln>
          <a:noFill/>
        </a:ln>
        <a:effectLst/>
      </c:spPr>
      <c:txPr>
        <a:bodyPr rot="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200" b="1">
          <a:solidFill>
            <a:sysClr val="windowText" lastClr="000000"/>
          </a:solidFill>
        </a:defRPr>
      </a:pPr>
      <a:endParaRPr lang="en-US"/>
    </a:p>
  </c:txPr>
  <c:printSettings>
    <c:headerFooter/>
    <c:pageMargins b="0.75" l="0.7" r="0.7" t="0.75" header="0.3" footer="0.3"/>
    <c:pageSetup/>
  </c:printSettings>
</c:chartSpace>
</file>

<file path=xl/charts/chart6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'SJ Mexican Hat'!$A$1</c:f>
          <c:strCache>
            <c:ptCount val="1"/>
            <c:pt idx="0">
              <c:v>San Juan at Mexican Hat RK 421</c:v>
            </c:pt>
          </c:strCache>
        </c:strRef>
      </c:tx>
      <c:layout>
        <c:manualLayout>
          <c:xMode val="edge"/>
          <c:yMode val="edge"/>
          <c:x val="0.29264221240637606"/>
          <c:y val="3.0888026714494917E-2"/>
        </c:manualLayout>
      </c:layout>
      <c:overlay val="0"/>
      <c:spPr>
        <a:noFill/>
        <a:ln>
          <a:noFill/>
        </a:ln>
        <a:effectLst/>
      </c:spPr>
      <c:txPr>
        <a:bodyPr rot="0" spcFirstLastPara="1" vertOverflow="ellipsis" vert="horz" wrap="square" anchor="ctr" anchorCtr="1"/>
        <a:lstStyle/>
        <a:p>
          <a:pPr>
            <a:defRPr sz="1300" b="1" i="0" u="none" strike="noStrike" kern="1200" spc="0" baseline="0">
              <a:solidFill>
                <a:sysClr val="windowText" lastClr="000000"/>
              </a:solidFill>
              <a:latin typeface="+mn-lt"/>
              <a:ea typeface="+mn-ea"/>
              <a:cs typeface="+mn-cs"/>
            </a:defRPr>
          </a:pPr>
          <a:endParaRPr lang="en-US"/>
        </a:p>
      </c:txPr>
    </c:title>
    <c:autoTitleDeleted val="0"/>
    <c:plotArea>
      <c:layout/>
      <c:scatterChart>
        <c:scatterStyle val="lineMarker"/>
        <c:varyColors val="0"/>
        <c:ser>
          <c:idx val="2"/>
          <c:order val="0"/>
          <c:tx>
            <c:strRef>
              <c:f>'SJ Mexican Hat'!$C$5</c:f>
              <c:strCache>
                <c:ptCount val="1"/>
                <c:pt idx="0">
                  <c:v>Plume</c:v>
                </c:pt>
              </c:strCache>
            </c:strRef>
          </c:tx>
          <c:spPr>
            <a:ln w="25400" cap="rnd">
              <a:noFill/>
              <a:round/>
            </a:ln>
            <a:effectLst/>
          </c:spPr>
          <c:marker>
            <c:symbol val="triangle"/>
            <c:size val="8"/>
            <c:spPr>
              <a:solidFill>
                <a:schemeClr val="accent4">
                  <a:lumMod val="60000"/>
                  <a:lumOff val="40000"/>
                </a:schemeClr>
              </a:solidFill>
              <a:ln w="9525">
                <a:solidFill>
                  <a:schemeClr val="tx1">
                    <a:lumMod val="75000"/>
                    <a:lumOff val="25000"/>
                  </a:schemeClr>
                </a:solidFill>
              </a:ln>
              <a:effectLst/>
            </c:spPr>
          </c:marker>
          <c:xVal>
            <c:numRef>
              <c:f>'SJ Mexican Hat'!$E$5:$E$20</c:f>
              <c:numCache>
                <c:formatCode>#,##0.0000</c:formatCode>
                <c:ptCount val="16"/>
                <c:pt idx="0">
                  <c:v>180</c:v>
                </c:pt>
                <c:pt idx="1">
                  <c:v>210</c:v>
                </c:pt>
                <c:pt idx="2">
                  <c:v>90.8</c:v>
                </c:pt>
                <c:pt idx="3">
                  <c:v>80.599999999999994</c:v>
                </c:pt>
                <c:pt idx="4">
                  <c:v>110</c:v>
                </c:pt>
                <c:pt idx="5">
                  <c:v>111</c:v>
                </c:pt>
                <c:pt idx="6">
                  <c:v>56.4</c:v>
                </c:pt>
                <c:pt idx="7">
                  <c:v>46.991999999999997</c:v>
                </c:pt>
                <c:pt idx="9">
                  <c:v>140</c:v>
                </c:pt>
                <c:pt idx="10">
                  <c:v>54.7</c:v>
                </c:pt>
                <c:pt idx="11">
                  <c:v>71.400000000000006</c:v>
                </c:pt>
                <c:pt idx="12">
                  <c:v>44.7</c:v>
                </c:pt>
                <c:pt idx="13">
                  <c:v>170</c:v>
                </c:pt>
                <c:pt idx="14">
                  <c:v>124</c:v>
                </c:pt>
                <c:pt idx="15">
                  <c:v>120</c:v>
                </c:pt>
              </c:numCache>
            </c:numRef>
          </c:xVal>
          <c:yVal>
            <c:numRef>
              <c:f>'SJ Mexican Hat'!$G$5:$G$20</c:f>
              <c:numCache>
                <c:formatCode>#,##0.0000</c:formatCode>
                <c:ptCount val="16"/>
                <c:pt idx="0">
                  <c:v>2.1000000000000001E-2</c:v>
                </c:pt>
                <c:pt idx="1">
                  <c:v>2.1999999999999999E-2</c:v>
                </c:pt>
                <c:pt idx="2">
                  <c:v>2.06E-2</c:v>
                </c:pt>
                <c:pt idx="3">
                  <c:v>2.2700000000000001E-2</c:v>
                </c:pt>
                <c:pt idx="4">
                  <c:v>2.1999999999999999E-2</c:v>
                </c:pt>
                <c:pt idx="5">
                  <c:v>2.2200000000000001E-2</c:v>
                </c:pt>
                <c:pt idx="6">
                  <c:v>1.3299999999999999E-2</c:v>
                </c:pt>
                <c:pt idx="7">
                  <c:v>9.2200000000000008E-3</c:v>
                </c:pt>
                <c:pt idx="8">
                  <c:v>2.3E-2</c:v>
                </c:pt>
                <c:pt idx="9">
                  <c:v>2.5000000000000001E-2</c:v>
                </c:pt>
                <c:pt idx="10">
                  <c:v>1.7500000000000002E-2</c:v>
                </c:pt>
                <c:pt idx="11">
                  <c:v>2.2700000000000001E-2</c:v>
                </c:pt>
                <c:pt idx="12">
                  <c:v>1.6500000000000001E-2</c:v>
                </c:pt>
                <c:pt idx="13">
                  <c:v>3.4000000000000002E-2</c:v>
                </c:pt>
                <c:pt idx="14">
                  <c:v>3.7199999999999997E-2</c:v>
                </c:pt>
                <c:pt idx="15">
                  <c:v>2.3E-2</c:v>
                </c:pt>
              </c:numCache>
            </c:numRef>
          </c:yVal>
          <c:smooth val="0"/>
          <c:extLst>
            <c:ext xmlns:c16="http://schemas.microsoft.com/office/drawing/2014/chart" uri="{C3380CC4-5D6E-409C-BE32-E72D297353CC}">
              <c16:uniqueId val="{00000000-9FE7-42FF-94C3-E83FF38ECF7C}"/>
            </c:ext>
          </c:extLst>
        </c:ser>
        <c:ser>
          <c:idx val="0"/>
          <c:order val="1"/>
          <c:tx>
            <c:strRef>
              <c:f>'SJ Mexican Hat'!$C$27</c:f>
              <c:strCache>
                <c:ptCount val="1"/>
                <c:pt idx="0">
                  <c:v>Post event</c:v>
                </c:pt>
              </c:strCache>
            </c:strRef>
          </c:tx>
          <c:spPr>
            <a:ln w="25400" cap="rnd">
              <a:noFill/>
              <a:round/>
            </a:ln>
            <a:effectLst/>
          </c:spPr>
          <c:marker>
            <c:symbol val="circle"/>
            <c:size val="7"/>
            <c:spPr>
              <a:solidFill>
                <a:schemeClr val="tx2">
                  <a:lumMod val="20000"/>
                  <a:lumOff val="80000"/>
                </a:schemeClr>
              </a:solidFill>
              <a:ln w="9525">
                <a:solidFill>
                  <a:schemeClr val="tx1">
                    <a:lumMod val="75000"/>
                    <a:lumOff val="25000"/>
                  </a:schemeClr>
                </a:solidFill>
              </a:ln>
              <a:effectLst/>
            </c:spPr>
          </c:marker>
          <c:xVal>
            <c:numRef>
              <c:f>'SJ Mexican Hat'!$E$20:$E$62</c:f>
              <c:numCache>
                <c:formatCode>#,##0.0000</c:formatCode>
                <c:ptCount val="43"/>
                <c:pt idx="0">
                  <c:v>120</c:v>
                </c:pt>
                <c:pt idx="1">
                  <c:v>130</c:v>
                </c:pt>
                <c:pt idx="2">
                  <c:v>63.7</c:v>
                </c:pt>
                <c:pt idx="3">
                  <c:v>34.299999999999997</c:v>
                </c:pt>
                <c:pt idx="4">
                  <c:v>73</c:v>
                </c:pt>
                <c:pt idx="5">
                  <c:v>55</c:v>
                </c:pt>
                <c:pt idx="6">
                  <c:v>16.8</c:v>
                </c:pt>
                <c:pt idx="7">
                  <c:v>17.399999999999999</c:v>
                </c:pt>
                <c:pt idx="8">
                  <c:v>17</c:v>
                </c:pt>
                <c:pt idx="9">
                  <c:v>7.9</c:v>
                </c:pt>
                <c:pt idx="10">
                  <c:v>7.8</c:v>
                </c:pt>
                <c:pt idx="11">
                  <c:v>7.11</c:v>
                </c:pt>
                <c:pt idx="12">
                  <c:v>5.79</c:v>
                </c:pt>
                <c:pt idx="13">
                  <c:v>3.4</c:v>
                </c:pt>
                <c:pt idx="14">
                  <c:v>2.5</c:v>
                </c:pt>
                <c:pt idx="15">
                  <c:v>4.2</c:v>
                </c:pt>
                <c:pt idx="16">
                  <c:v>11</c:v>
                </c:pt>
                <c:pt idx="17">
                  <c:v>64</c:v>
                </c:pt>
                <c:pt idx="18">
                  <c:v>10</c:v>
                </c:pt>
                <c:pt idx="19">
                  <c:v>11</c:v>
                </c:pt>
                <c:pt idx="20">
                  <c:v>5.3</c:v>
                </c:pt>
                <c:pt idx="21">
                  <c:v>5.6</c:v>
                </c:pt>
                <c:pt idx="22">
                  <c:v>2.9</c:v>
                </c:pt>
                <c:pt idx="23">
                  <c:v>2.9</c:v>
                </c:pt>
                <c:pt idx="24">
                  <c:v>96</c:v>
                </c:pt>
                <c:pt idx="25">
                  <c:v>98</c:v>
                </c:pt>
                <c:pt idx="26">
                  <c:v>20</c:v>
                </c:pt>
                <c:pt idx="27">
                  <c:v>46</c:v>
                </c:pt>
                <c:pt idx="28">
                  <c:v>40</c:v>
                </c:pt>
                <c:pt idx="29">
                  <c:v>64</c:v>
                </c:pt>
                <c:pt idx="30">
                  <c:v>16</c:v>
                </c:pt>
                <c:pt idx="31">
                  <c:v>17</c:v>
                </c:pt>
                <c:pt idx="32">
                  <c:v>100</c:v>
                </c:pt>
                <c:pt idx="33">
                  <c:v>110</c:v>
                </c:pt>
                <c:pt idx="34">
                  <c:v>70.227999999999994</c:v>
                </c:pt>
                <c:pt idx="35">
                  <c:v>2.2676999999999996</c:v>
                </c:pt>
                <c:pt idx="36">
                  <c:v>3.7664</c:v>
                </c:pt>
                <c:pt idx="37">
                  <c:v>2.0778000000000003</c:v>
                </c:pt>
                <c:pt idx="38">
                  <c:v>4.0301999999999998</c:v>
                </c:pt>
                <c:pt idx="39">
                  <c:v>2.3848000000000003</c:v>
                </c:pt>
                <c:pt idx="40">
                  <c:v>3.7</c:v>
                </c:pt>
                <c:pt idx="41">
                  <c:v>1.7594000000000001</c:v>
                </c:pt>
                <c:pt idx="42">
                  <c:v>0.50070000000000003</c:v>
                </c:pt>
              </c:numCache>
            </c:numRef>
          </c:xVal>
          <c:yVal>
            <c:numRef>
              <c:f>'SJ Mexican Hat'!$G$20:$G$62</c:f>
              <c:numCache>
                <c:formatCode>#,##0.0000</c:formatCode>
                <c:ptCount val="43"/>
                <c:pt idx="0">
                  <c:v>2.3E-2</c:v>
                </c:pt>
                <c:pt idx="1">
                  <c:v>2.3E-2</c:v>
                </c:pt>
                <c:pt idx="2">
                  <c:v>1.6800000000000002E-2</c:v>
                </c:pt>
                <c:pt idx="3">
                  <c:v>9.9600000000000001E-3</c:v>
                </c:pt>
                <c:pt idx="4">
                  <c:v>1.4E-2</c:v>
                </c:pt>
                <c:pt idx="5">
                  <c:v>1.0999999999999999E-2</c:v>
                </c:pt>
                <c:pt idx="6">
                  <c:v>6.8500000000000002E-3</c:v>
                </c:pt>
                <c:pt idx="7">
                  <c:v>5.3699999999999998E-3</c:v>
                </c:pt>
                <c:pt idx="8">
                  <c:v>5.4999999999999997E-3</c:v>
                </c:pt>
                <c:pt idx="9">
                  <c:v>2.2000000000000001E-3</c:v>
                </c:pt>
                <c:pt idx="10">
                  <c:v>3.0000000000000001E-3</c:v>
                </c:pt>
                <c:pt idx="11">
                  <c:v>3.13E-3</c:v>
                </c:pt>
                <c:pt idx="12">
                  <c:v>2.9199999999999999E-3</c:v>
                </c:pt>
                <c:pt idx="13">
                  <c:v>2.3E-3</c:v>
                </c:pt>
                <c:pt idx="14">
                  <c:v>2E-3</c:v>
                </c:pt>
                <c:pt idx="15">
                  <c:v>1.8E-3</c:v>
                </c:pt>
                <c:pt idx="16">
                  <c:v>2.8999999999999998E-3</c:v>
                </c:pt>
                <c:pt idx="17">
                  <c:v>1.4999999999999999E-2</c:v>
                </c:pt>
                <c:pt idx="18">
                  <c:v>3.3E-3</c:v>
                </c:pt>
                <c:pt idx="19">
                  <c:v>3.3999999999999998E-3</c:v>
                </c:pt>
                <c:pt idx="20">
                  <c:v>2.5999999999999999E-3</c:v>
                </c:pt>
                <c:pt idx="21">
                  <c:v>2.5999999999999999E-3</c:v>
                </c:pt>
                <c:pt idx="22">
                  <c:v>1.9E-3</c:v>
                </c:pt>
                <c:pt idx="23">
                  <c:v>2.1000000000000003E-3</c:v>
                </c:pt>
                <c:pt idx="24">
                  <c:v>1.2999999999999999E-2</c:v>
                </c:pt>
                <c:pt idx="25">
                  <c:v>1.2999999999999999E-2</c:v>
                </c:pt>
                <c:pt idx="26">
                  <c:v>4.5999999999999999E-3</c:v>
                </c:pt>
                <c:pt idx="27">
                  <c:v>8.6999999999999994E-3</c:v>
                </c:pt>
                <c:pt idx="28">
                  <c:v>1.4E-2</c:v>
                </c:pt>
                <c:pt idx="29">
                  <c:v>1.7999999999999999E-2</c:v>
                </c:pt>
                <c:pt idx="30">
                  <c:v>9.1000000000000004E-3</c:v>
                </c:pt>
                <c:pt idx="31">
                  <c:v>1.2999999999999999E-2</c:v>
                </c:pt>
                <c:pt idx="32">
                  <c:v>0.02</c:v>
                </c:pt>
                <c:pt idx="33">
                  <c:v>1.9E-2</c:v>
                </c:pt>
                <c:pt idx="34">
                  <c:v>1.2827999999999999E-2</c:v>
                </c:pt>
                <c:pt idx="35">
                  <c:v>1.4859999999999999E-3</c:v>
                </c:pt>
                <c:pt idx="36">
                  <c:v>1.359E-3</c:v>
                </c:pt>
                <c:pt idx="37">
                  <c:v>1.1069999999999999E-3</c:v>
                </c:pt>
                <c:pt idx="38">
                  <c:v>1.0339000000000001E-2</c:v>
                </c:pt>
                <c:pt idx="39">
                  <c:v>1E-3</c:v>
                </c:pt>
                <c:pt idx="40">
                  <c:v>1.8E-3</c:v>
                </c:pt>
                <c:pt idx="41">
                  <c:v>1.4570000000000002E-3</c:v>
                </c:pt>
                <c:pt idx="42">
                  <c:v>4.3909999999999999E-3</c:v>
                </c:pt>
              </c:numCache>
            </c:numRef>
          </c:yVal>
          <c:smooth val="0"/>
          <c:extLst>
            <c:ext xmlns:c16="http://schemas.microsoft.com/office/drawing/2014/chart" uri="{C3380CC4-5D6E-409C-BE32-E72D297353CC}">
              <c16:uniqueId val="{00000001-9FE7-42FF-94C3-E83FF38ECF7C}"/>
            </c:ext>
          </c:extLst>
        </c:ser>
        <c:ser>
          <c:idx val="1"/>
          <c:order val="2"/>
          <c:tx>
            <c:strRef>
              <c:f>'SJ Mexican Hat'!$C$63</c:f>
              <c:strCache>
                <c:ptCount val="1"/>
                <c:pt idx="0">
                  <c:v>Snowmelt</c:v>
                </c:pt>
              </c:strCache>
            </c:strRef>
          </c:tx>
          <c:spPr>
            <a:ln w="25400" cap="rnd">
              <a:noFill/>
              <a:round/>
            </a:ln>
            <a:effectLst/>
          </c:spPr>
          <c:marker>
            <c:symbol val="square"/>
            <c:size val="6"/>
            <c:spPr>
              <a:solidFill>
                <a:schemeClr val="accent1">
                  <a:lumMod val="75000"/>
                </a:schemeClr>
              </a:solidFill>
              <a:ln w="9525">
                <a:solidFill>
                  <a:schemeClr val="tx2">
                    <a:lumMod val="50000"/>
                  </a:schemeClr>
                </a:solidFill>
              </a:ln>
              <a:effectLst/>
            </c:spPr>
          </c:marker>
          <c:xVal>
            <c:numRef>
              <c:f>'SJ Mexican Hat'!$E$63:$E$77</c:f>
              <c:numCache>
                <c:formatCode>#,##0.0000</c:formatCode>
                <c:ptCount val="15"/>
                <c:pt idx="0">
                  <c:v>0.19293000000000002</c:v>
                </c:pt>
                <c:pt idx="1">
                  <c:v>0.8454299999999999</c:v>
                </c:pt>
                <c:pt idx="2">
                  <c:v>2.7553000000000001</c:v>
                </c:pt>
                <c:pt idx="3">
                  <c:v>5.2297000000000002</c:v>
                </c:pt>
                <c:pt idx="4">
                  <c:v>2.601</c:v>
                </c:pt>
                <c:pt idx="5">
                  <c:v>1.9564999999999999</c:v>
                </c:pt>
                <c:pt idx="6">
                  <c:v>6.9711999999999996</c:v>
                </c:pt>
                <c:pt idx="7">
                  <c:v>36.08</c:v>
                </c:pt>
                <c:pt idx="8">
                  <c:v>4.7266000000000004</c:v>
                </c:pt>
                <c:pt idx="9">
                  <c:v>2.8319999999999999</c:v>
                </c:pt>
                <c:pt idx="10">
                  <c:v>7.1532999999999998</c:v>
                </c:pt>
                <c:pt idx="11">
                  <c:v>11</c:v>
                </c:pt>
                <c:pt idx="12">
                  <c:v>4.1166999999999998</c:v>
                </c:pt>
                <c:pt idx="13">
                  <c:v>3.4861999999999997</c:v>
                </c:pt>
                <c:pt idx="14">
                  <c:v>2.9443000000000001</c:v>
                </c:pt>
              </c:numCache>
            </c:numRef>
          </c:xVal>
          <c:yVal>
            <c:numRef>
              <c:f>'SJ Mexican Hat'!$G$63:$G$77</c:f>
              <c:numCache>
                <c:formatCode>#,##0.0000</c:formatCode>
                <c:ptCount val="15"/>
                <c:pt idx="0">
                  <c:v>1E-3</c:v>
                </c:pt>
                <c:pt idx="1">
                  <c:v>1.519E-3</c:v>
                </c:pt>
                <c:pt idx="2">
                  <c:v>3.0219999999999999E-3</c:v>
                </c:pt>
                <c:pt idx="3">
                  <c:v>2.5830000000000002E-3</c:v>
                </c:pt>
                <c:pt idx="4">
                  <c:v>1.8440000000000002E-3</c:v>
                </c:pt>
                <c:pt idx="5">
                  <c:v>3.5619999999999996E-3</c:v>
                </c:pt>
                <c:pt idx="6">
                  <c:v>3.075E-3</c:v>
                </c:pt>
                <c:pt idx="7">
                  <c:v>6.6810000000000003E-3</c:v>
                </c:pt>
                <c:pt idx="8">
                  <c:v>2.5600000000000002E-3</c:v>
                </c:pt>
                <c:pt idx="9">
                  <c:v>1.771E-3</c:v>
                </c:pt>
                <c:pt idx="10">
                  <c:v>4.0720000000000001E-3</c:v>
                </c:pt>
                <c:pt idx="11">
                  <c:v>5.7000000000000002E-3</c:v>
                </c:pt>
                <c:pt idx="12">
                  <c:v>2.385E-3</c:v>
                </c:pt>
                <c:pt idx="13">
                  <c:v>2.0769999999999999E-3</c:v>
                </c:pt>
                <c:pt idx="14">
                  <c:v>1.7929999999999999E-3</c:v>
                </c:pt>
              </c:numCache>
            </c:numRef>
          </c:yVal>
          <c:smooth val="0"/>
          <c:extLst>
            <c:ext xmlns:c16="http://schemas.microsoft.com/office/drawing/2014/chart" uri="{C3380CC4-5D6E-409C-BE32-E72D297353CC}">
              <c16:uniqueId val="{00000002-9FE7-42FF-94C3-E83FF38ECF7C}"/>
            </c:ext>
          </c:extLst>
        </c:ser>
        <c:dLbls>
          <c:showLegendKey val="0"/>
          <c:showVal val="0"/>
          <c:showCatName val="0"/>
          <c:showSerName val="0"/>
          <c:showPercent val="0"/>
          <c:showBubbleSize val="0"/>
        </c:dLbls>
        <c:axId val="533269192"/>
        <c:axId val="533269584"/>
      </c:scatterChart>
      <c:valAx>
        <c:axId val="533269192"/>
        <c:scaling>
          <c:logBase val="10"/>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r>
                  <a:rPr lang="en-US" sz="1300"/>
                  <a:t>Aluminum Concentration (mg/L)</a:t>
                </a:r>
              </a:p>
            </c:rich>
          </c:tx>
          <c:overlay val="0"/>
          <c:spPr>
            <a:noFill/>
            <a:ln>
              <a:noFill/>
            </a:ln>
            <a:effectLst/>
          </c:spPr>
          <c:txPr>
            <a:bodyPr rot="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endParaRPr lang="en-US"/>
            </a:p>
          </c:txPr>
        </c:title>
        <c:numFmt formatCode="#,##0.00" sourceLinked="0"/>
        <c:majorTickMark val="out"/>
        <c:minorTickMark val="out"/>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533269584"/>
        <c:crossesAt val="1.0000000000000003E-4"/>
        <c:crossBetween val="midCat"/>
      </c:valAx>
      <c:valAx>
        <c:axId val="533269584"/>
        <c:scaling>
          <c:logBase val="10"/>
          <c:orientation val="minMax"/>
          <c:max val="0.1"/>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r>
                  <a:rPr lang="en-US" sz="1300"/>
                  <a:t>Arsenic Concentation (mg/L)</a:t>
                </a:r>
              </a:p>
            </c:rich>
          </c:tx>
          <c:layout>
            <c:manualLayout>
              <c:xMode val="edge"/>
              <c:yMode val="edge"/>
              <c:x val="3.5772357723577237E-2"/>
              <c:y val="0.23930816224888615"/>
            </c:manualLayout>
          </c:layout>
          <c:overlay val="0"/>
          <c:spPr>
            <a:noFill/>
            <a:ln>
              <a:noFill/>
            </a:ln>
            <a:effectLst/>
          </c:spPr>
          <c:txPr>
            <a:bodyPr rot="-540000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endParaRPr lang="en-US"/>
            </a:p>
          </c:txPr>
        </c:title>
        <c:numFmt formatCode="#,##0.0000" sourceLinked="0"/>
        <c:majorTickMark val="out"/>
        <c:minorTickMark val="out"/>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533269192"/>
        <c:crossesAt val="0.1"/>
        <c:crossBetween val="midCat"/>
      </c:valAx>
      <c:spPr>
        <a:noFill/>
        <a:ln>
          <a:solidFill>
            <a:schemeClr val="tx1">
              <a:lumMod val="50000"/>
              <a:lumOff val="50000"/>
            </a:schemeClr>
          </a:solidFill>
        </a:ln>
        <a:effectLst/>
      </c:spPr>
    </c:plotArea>
    <c:legend>
      <c:legendPos val="t"/>
      <c:layout>
        <c:manualLayout>
          <c:xMode val="edge"/>
          <c:yMode val="edge"/>
          <c:x val="0.2085164842199603"/>
          <c:y val="0.11522963477813453"/>
          <c:w val="0.68052800716983552"/>
          <c:h val="7.0368221490121646E-2"/>
        </c:manualLayout>
      </c:layout>
      <c:overlay val="0"/>
      <c:spPr>
        <a:noFill/>
        <a:ln>
          <a:noFill/>
        </a:ln>
        <a:effectLst/>
      </c:spPr>
      <c:txPr>
        <a:bodyPr rot="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200" b="1">
          <a:solidFill>
            <a:sysClr val="windowText" lastClr="000000"/>
          </a:solidFill>
        </a:defRPr>
      </a:pPr>
      <a:endParaRPr lang="en-US"/>
    </a:p>
  </c:txPr>
  <c:printSettings>
    <c:headerFooter/>
    <c:pageMargins b="0.75" l="0.7" r="0.7" t="0.75" header="0.3" footer="0.3"/>
    <c:pageSetup/>
  </c:printSettings>
</c:chartSpace>
</file>

<file path=xl/charts/chart6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'SJ Mexican Hat'!$A$1</c:f>
          <c:strCache>
            <c:ptCount val="1"/>
            <c:pt idx="0">
              <c:v>San Juan at Mexican Hat RK 421</c:v>
            </c:pt>
          </c:strCache>
        </c:strRef>
      </c:tx>
      <c:layout>
        <c:manualLayout>
          <c:xMode val="edge"/>
          <c:yMode val="edge"/>
          <c:x val="0.29264221240637606"/>
          <c:y val="3.0888026714494917E-2"/>
        </c:manualLayout>
      </c:layout>
      <c:overlay val="0"/>
      <c:spPr>
        <a:noFill/>
        <a:ln>
          <a:noFill/>
        </a:ln>
        <a:effectLst/>
      </c:spPr>
      <c:txPr>
        <a:bodyPr rot="0" spcFirstLastPara="1" vertOverflow="ellipsis" vert="horz" wrap="square" anchor="ctr" anchorCtr="1"/>
        <a:lstStyle/>
        <a:p>
          <a:pPr>
            <a:defRPr sz="1300" b="1" i="0" u="none" strike="noStrike" kern="1200" spc="0" baseline="0">
              <a:solidFill>
                <a:sysClr val="windowText" lastClr="000000"/>
              </a:solidFill>
              <a:latin typeface="+mn-lt"/>
              <a:ea typeface="+mn-ea"/>
              <a:cs typeface="+mn-cs"/>
            </a:defRPr>
          </a:pPr>
          <a:endParaRPr lang="en-US"/>
        </a:p>
      </c:txPr>
    </c:title>
    <c:autoTitleDeleted val="0"/>
    <c:plotArea>
      <c:layout/>
      <c:scatterChart>
        <c:scatterStyle val="lineMarker"/>
        <c:varyColors val="0"/>
        <c:ser>
          <c:idx val="2"/>
          <c:order val="0"/>
          <c:tx>
            <c:strRef>
              <c:f>'SJ Mexican Hat'!$C$5</c:f>
              <c:strCache>
                <c:ptCount val="1"/>
                <c:pt idx="0">
                  <c:v>Plume</c:v>
                </c:pt>
              </c:strCache>
            </c:strRef>
          </c:tx>
          <c:spPr>
            <a:ln w="25400" cap="rnd">
              <a:noFill/>
              <a:round/>
            </a:ln>
            <a:effectLst/>
          </c:spPr>
          <c:marker>
            <c:symbol val="triangle"/>
            <c:size val="8"/>
            <c:spPr>
              <a:solidFill>
                <a:schemeClr val="accent4">
                  <a:lumMod val="60000"/>
                  <a:lumOff val="40000"/>
                </a:schemeClr>
              </a:solidFill>
              <a:ln w="9525">
                <a:solidFill>
                  <a:schemeClr val="tx1">
                    <a:lumMod val="75000"/>
                    <a:lumOff val="25000"/>
                  </a:schemeClr>
                </a:solidFill>
              </a:ln>
              <a:effectLst/>
            </c:spPr>
          </c:marker>
          <c:xVal>
            <c:numRef>
              <c:f>'SJ Mexican Hat'!$E$5:$E$17</c:f>
              <c:numCache>
                <c:formatCode>#,##0.0000</c:formatCode>
                <c:ptCount val="13"/>
                <c:pt idx="0">
                  <c:v>180</c:v>
                </c:pt>
                <c:pt idx="1">
                  <c:v>210</c:v>
                </c:pt>
                <c:pt idx="2">
                  <c:v>90.8</c:v>
                </c:pt>
                <c:pt idx="3">
                  <c:v>80.599999999999994</c:v>
                </c:pt>
                <c:pt idx="4">
                  <c:v>110</c:v>
                </c:pt>
                <c:pt idx="5">
                  <c:v>111</c:v>
                </c:pt>
                <c:pt idx="6">
                  <c:v>56.4</c:v>
                </c:pt>
                <c:pt idx="7">
                  <c:v>46.991999999999997</c:v>
                </c:pt>
                <c:pt idx="9">
                  <c:v>140</c:v>
                </c:pt>
                <c:pt idx="10">
                  <c:v>54.7</c:v>
                </c:pt>
                <c:pt idx="11">
                  <c:v>71.400000000000006</c:v>
                </c:pt>
                <c:pt idx="12">
                  <c:v>44.7</c:v>
                </c:pt>
              </c:numCache>
            </c:numRef>
          </c:xVal>
          <c:yVal>
            <c:numRef>
              <c:f>'SJ Mexican Hat'!$N$5:$N$17</c:f>
              <c:numCache>
                <c:formatCode>#,##0.0000</c:formatCode>
                <c:ptCount val="13"/>
                <c:pt idx="0">
                  <c:v>8.6999999999999994E-2</c:v>
                </c:pt>
                <c:pt idx="1">
                  <c:v>9.4E-2</c:v>
                </c:pt>
                <c:pt idx="2">
                  <c:v>7.2800000000000004E-2</c:v>
                </c:pt>
                <c:pt idx="3">
                  <c:v>6.9800000000000001E-2</c:v>
                </c:pt>
                <c:pt idx="4">
                  <c:v>0.1</c:v>
                </c:pt>
                <c:pt idx="5">
                  <c:v>7.4300000000000005E-2</c:v>
                </c:pt>
                <c:pt idx="6">
                  <c:v>6.0999999999999999E-2</c:v>
                </c:pt>
                <c:pt idx="7">
                  <c:v>6.2520000000000006E-2</c:v>
                </c:pt>
                <c:pt idx="8">
                  <c:v>7.0000000000000007E-2</c:v>
                </c:pt>
                <c:pt idx="9">
                  <c:v>0.1</c:v>
                </c:pt>
                <c:pt idx="10">
                  <c:v>8.0799999999999997E-2</c:v>
                </c:pt>
                <c:pt idx="11">
                  <c:v>8.2400000000000001E-2</c:v>
                </c:pt>
                <c:pt idx="12">
                  <c:v>4.9500000000000002E-2</c:v>
                </c:pt>
              </c:numCache>
            </c:numRef>
          </c:yVal>
          <c:smooth val="0"/>
          <c:extLst>
            <c:ext xmlns:c16="http://schemas.microsoft.com/office/drawing/2014/chart" uri="{C3380CC4-5D6E-409C-BE32-E72D297353CC}">
              <c16:uniqueId val="{00000000-AB56-471D-9F2B-416761B70D61}"/>
            </c:ext>
          </c:extLst>
        </c:ser>
        <c:ser>
          <c:idx val="0"/>
          <c:order val="1"/>
          <c:tx>
            <c:strRef>
              <c:f>'SJ Mexican Hat'!$C$25</c:f>
              <c:strCache>
                <c:ptCount val="1"/>
                <c:pt idx="0">
                  <c:v>Post event</c:v>
                </c:pt>
              </c:strCache>
            </c:strRef>
          </c:tx>
          <c:spPr>
            <a:ln w="25400" cap="rnd">
              <a:noFill/>
              <a:round/>
            </a:ln>
            <a:effectLst/>
          </c:spPr>
          <c:marker>
            <c:symbol val="circle"/>
            <c:size val="7"/>
            <c:spPr>
              <a:solidFill>
                <a:schemeClr val="tx2">
                  <a:lumMod val="20000"/>
                  <a:lumOff val="80000"/>
                </a:schemeClr>
              </a:solidFill>
              <a:ln w="9525">
                <a:solidFill>
                  <a:schemeClr val="tx1">
                    <a:lumMod val="75000"/>
                    <a:lumOff val="25000"/>
                  </a:schemeClr>
                </a:solidFill>
              </a:ln>
              <a:effectLst/>
            </c:spPr>
          </c:marker>
          <c:xVal>
            <c:numRef>
              <c:f>'SJ Mexican Hat'!$E$17:$E$62</c:f>
              <c:numCache>
                <c:formatCode>#,##0.0000</c:formatCode>
                <c:ptCount val="46"/>
                <c:pt idx="0">
                  <c:v>44.7</c:v>
                </c:pt>
                <c:pt idx="1">
                  <c:v>170</c:v>
                </c:pt>
                <c:pt idx="2">
                  <c:v>124</c:v>
                </c:pt>
                <c:pt idx="3">
                  <c:v>120</c:v>
                </c:pt>
                <c:pt idx="4">
                  <c:v>130</c:v>
                </c:pt>
                <c:pt idx="5">
                  <c:v>63.7</c:v>
                </c:pt>
                <c:pt idx="6">
                  <c:v>34.299999999999997</c:v>
                </c:pt>
                <c:pt idx="7">
                  <c:v>73</c:v>
                </c:pt>
                <c:pt idx="8">
                  <c:v>55</c:v>
                </c:pt>
                <c:pt idx="9">
                  <c:v>16.8</c:v>
                </c:pt>
                <c:pt idx="10">
                  <c:v>17.399999999999999</c:v>
                </c:pt>
                <c:pt idx="11">
                  <c:v>17</c:v>
                </c:pt>
                <c:pt idx="12">
                  <c:v>7.9</c:v>
                </c:pt>
                <c:pt idx="13">
                  <c:v>7.8</c:v>
                </c:pt>
                <c:pt idx="14">
                  <c:v>7.11</c:v>
                </c:pt>
                <c:pt idx="15">
                  <c:v>5.79</c:v>
                </c:pt>
                <c:pt idx="16">
                  <c:v>3.4</c:v>
                </c:pt>
                <c:pt idx="17">
                  <c:v>2.5</c:v>
                </c:pt>
                <c:pt idx="18">
                  <c:v>4.2</c:v>
                </c:pt>
                <c:pt idx="19">
                  <c:v>11</c:v>
                </c:pt>
                <c:pt idx="20">
                  <c:v>64</c:v>
                </c:pt>
                <c:pt idx="21">
                  <c:v>10</c:v>
                </c:pt>
                <c:pt idx="22">
                  <c:v>11</c:v>
                </c:pt>
                <c:pt idx="23">
                  <c:v>5.3</c:v>
                </c:pt>
                <c:pt idx="24">
                  <c:v>5.6</c:v>
                </c:pt>
                <c:pt idx="25">
                  <c:v>2.9</c:v>
                </c:pt>
                <c:pt idx="26">
                  <c:v>2.9</c:v>
                </c:pt>
                <c:pt idx="27">
                  <c:v>96</c:v>
                </c:pt>
                <c:pt idx="28">
                  <c:v>98</c:v>
                </c:pt>
                <c:pt idx="29">
                  <c:v>20</c:v>
                </c:pt>
                <c:pt idx="30">
                  <c:v>46</c:v>
                </c:pt>
                <c:pt idx="31">
                  <c:v>40</c:v>
                </c:pt>
                <c:pt idx="32">
                  <c:v>64</c:v>
                </c:pt>
                <c:pt idx="33">
                  <c:v>16</c:v>
                </c:pt>
                <c:pt idx="34">
                  <c:v>17</c:v>
                </c:pt>
                <c:pt idx="35">
                  <c:v>100</c:v>
                </c:pt>
                <c:pt idx="36">
                  <c:v>110</c:v>
                </c:pt>
                <c:pt idx="37">
                  <c:v>70.227999999999994</c:v>
                </c:pt>
                <c:pt idx="38">
                  <c:v>2.2676999999999996</c:v>
                </c:pt>
                <c:pt idx="39">
                  <c:v>3.7664</c:v>
                </c:pt>
                <c:pt idx="40">
                  <c:v>2.0778000000000003</c:v>
                </c:pt>
                <c:pt idx="41">
                  <c:v>4.0301999999999998</c:v>
                </c:pt>
                <c:pt idx="42">
                  <c:v>2.3848000000000003</c:v>
                </c:pt>
                <c:pt idx="43">
                  <c:v>3.7</c:v>
                </c:pt>
                <c:pt idx="44">
                  <c:v>1.7594000000000001</c:v>
                </c:pt>
                <c:pt idx="45">
                  <c:v>0.50070000000000003</c:v>
                </c:pt>
              </c:numCache>
            </c:numRef>
          </c:xVal>
          <c:yVal>
            <c:numRef>
              <c:f>'SJ Mexican Hat'!$N$17:$N$62</c:f>
              <c:numCache>
                <c:formatCode>#,##0.0000</c:formatCode>
                <c:ptCount val="46"/>
                <c:pt idx="0">
                  <c:v>4.9500000000000002E-2</c:v>
                </c:pt>
                <c:pt idx="1">
                  <c:v>0.12</c:v>
                </c:pt>
                <c:pt idx="2">
                  <c:v>8.4199999999999997E-2</c:v>
                </c:pt>
                <c:pt idx="3">
                  <c:v>0.1</c:v>
                </c:pt>
                <c:pt idx="4">
                  <c:v>0.1</c:v>
                </c:pt>
                <c:pt idx="5">
                  <c:v>7.9000000000000001E-2</c:v>
                </c:pt>
                <c:pt idx="6">
                  <c:v>4.02E-2</c:v>
                </c:pt>
                <c:pt idx="7">
                  <c:v>5.1999999999999998E-2</c:v>
                </c:pt>
                <c:pt idx="8">
                  <c:v>4.2999999999999997E-2</c:v>
                </c:pt>
                <c:pt idx="9">
                  <c:v>2.4299999999999999E-2</c:v>
                </c:pt>
                <c:pt idx="10">
                  <c:v>1.6299999999999999E-2</c:v>
                </c:pt>
                <c:pt idx="11">
                  <c:v>1.7000000000000001E-2</c:v>
                </c:pt>
                <c:pt idx="12">
                  <c:v>5.4999999999999997E-3</c:v>
                </c:pt>
                <c:pt idx="13">
                  <c:v>9.300000000000001E-3</c:v>
                </c:pt>
                <c:pt idx="14">
                  <c:v>8.5100000000000002E-3</c:v>
                </c:pt>
                <c:pt idx="15">
                  <c:v>6.8399999999999997E-3</c:v>
                </c:pt>
                <c:pt idx="16">
                  <c:v>5.0999999999999995E-3</c:v>
                </c:pt>
                <c:pt idx="17">
                  <c:v>3.5999999999999999E-3</c:v>
                </c:pt>
                <c:pt idx="18">
                  <c:v>5.0999999999999995E-3</c:v>
                </c:pt>
                <c:pt idx="19">
                  <c:v>7.6E-3</c:v>
                </c:pt>
                <c:pt idx="20">
                  <c:v>6.6000000000000003E-2</c:v>
                </c:pt>
                <c:pt idx="21">
                  <c:v>8.9999999999999993E-3</c:v>
                </c:pt>
                <c:pt idx="22">
                  <c:v>9.1999999999999998E-3</c:v>
                </c:pt>
                <c:pt idx="23">
                  <c:v>4.4999999999999997E-3</c:v>
                </c:pt>
                <c:pt idx="24">
                  <c:v>5.0999999999999995E-3</c:v>
                </c:pt>
                <c:pt idx="25">
                  <c:v>4.2000000000000006E-3</c:v>
                </c:pt>
                <c:pt idx="26">
                  <c:v>4.0999999999999995E-3</c:v>
                </c:pt>
                <c:pt idx="27">
                  <c:v>0.13</c:v>
                </c:pt>
                <c:pt idx="28">
                  <c:v>0.13</c:v>
                </c:pt>
                <c:pt idx="29">
                  <c:v>1.6E-2</c:v>
                </c:pt>
                <c:pt idx="30">
                  <c:v>4.1000000000000002E-2</c:v>
                </c:pt>
                <c:pt idx="31">
                  <c:v>2.8000000000000001E-2</c:v>
                </c:pt>
                <c:pt idx="32">
                  <c:v>3.5999999999999997E-2</c:v>
                </c:pt>
                <c:pt idx="33">
                  <c:v>2.9000000000000001E-2</c:v>
                </c:pt>
                <c:pt idx="34">
                  <c:v>1.7999999999999999E-2</c:v>
                </c:pt>
                <c:pt idx="35">
                  <c:v>8.6999999999999994E-2</c:v>
                </c:pt>
                <c:pt idx="36">
                  <c:v>8.6999999999999994E-2</c:v>
                </c:pt>
                <c:pt idx="37">
                  <c:v>7.9288999999999998E-2</c:v>
                </c:pt>
                <c:pt idx="38">
                  <c:v>1.3643000000000001E-2</c:v>
                </c:pt>
                <c:pt idx="39">
                  <c:v>7.3929999999999994E-3</c:v>
                </c:pt>
                <c:pt idx="40">
                  <c:v>6.5380000000000004E-3</c:v>
                </c:pt>
                <c:pt idx="41">
                  <c:v>7.6130000000000008E-3</c:v>
                </c:pt>
                <c:pt idx="42">
                  <c:v>5.3620000000000004E-3</c:v>
                </c:pt>
                <c:pt idx="43">
                  <c:v>6.7999999999999996E-3</c:v>
                </c:pt>
                <c:pt idx="44">
                  <c:v>4.228E-3</c:v>
                </c:pt>
                <c:pt idx="45">
                  <c:v>2.0600000000000002E-3</c:v>
                </c:pt>
              </c:numCache>
            </c:numRef>
          </c:yVal>
          <c:smooth val="0"/>
          <c:extLst>
            <c:ext xmlns:c16="http://schemas.microsoft.com/office/drawing/2014/chart" uri="{C3380CC4-5D6E-409C-BE32-E72D297353CC}">
              <c16:uniqueId val="{00000001-AB56-471D-9F2B-416761B70D61}"/>
            </c:ext>
          </c:extLst>
        </c:ser>
        <c:ser>
          <c:idx val="1"/>
          <c:order val="2"/>
          <c:tx>
            <c:strRef>
              <c:f>'SJ Mexican Hat'!$C$63</c:f>
              <c:strCache>
                <c:ptCount val="1"/>
                <c:pt idx="0">
                  <c:v>Snowmelt</c:v>
                </c:pt>
              </c:strCache>
            </c:strRef>
          </c:tx>
          <c:spPr>
            <a:ln w="25400" cap="rnd">
              <a:noFill/>
              <a:round/>
            </a:ln>
            <a:effectLst/>
          </c:spPr>
          <c:marker>
            <c:symbol val="square"/>
            <c:size val="6"/>
            <c:spPr>
              <a:solidFill>
                <a:schemeClr val="accent1">
                  <a:lumMod val="75000"/>
                </a:schemeClr>
              </a:solidFill>
              <a:ln w="9525">
                <a:solidFill>
                  <a:schemeClr val="tx2">
                    <a:lumMod val="50000"/>
                  </a:schemeClr>
                </a:solidFill>
              </a:ln>
              <a:effectLst/>
            </c:spPr>
          </c:marker>
          <c:xVal>
            <c:numRef>
              <c:f>'SJ Mexican Hat'!$E$63:$E$77</c:f>
              <c:numCache>
                <c:formatCode>#,##0.0000</c:formatCode>
                <c:ptCount val="15"/>
                <c:pt idx="0">
                  <c:v>0.19293000000000002</c:v>
                </c:pt>
                <c:pt idx="1">
                  <c:v>0.8454299999999999</c:v>
                </c:pt>
                <c:pt idx="2">
                  <c:v>2.7553000000000001</c:v>
                </c:pt>
                <c:pt idx="3">
                  <c:v>5.2297000000000002</c:v>
                </c:pt>
                <c:pt idx="4">
                  <c:v>2.601</c:v>
                </c:pt>
                <c:pt idx="5">
                  <c:v>1.9564999999999999</c:v>
                </c:pt>
                <c:pt idx="6">
                  <c:v>6.9711999999999996</c:v>
                </c:pt>
                <c:pt idx="7">
                  <c:v>36.08</c:v>
                </c:pt>
                <c:pt idx="8">
                  <c:v>4.7266000000000004</c:v>
                </c:pt>
                <c:pt idx="9">
                  <c:v>2.8319999999999999</c:v>
                </c:pt>
                <c:pt idx="10">
                  <c:v>7.1532999999999998</c:v>
                </c:pt>
                <c:pt idx="11">
                  <c:v>11</c:v>
                </c:pt>
                <c:pt idx="12">
                  <c:v>4.1166999999999998</c:v>
                </c:pt>
                <c:pt idx="13">
                  <c:v>3.4861999999999997</c:v>
                </c:pt>
                <c:pt idx="14">
                  <c:v>2.9443000000000001</c:v>
                </c:pt>
              </c:numCache>
            </c:numRef>
          </c:xVal>
          <c:yVal>
            <c:numRef>
              <c:f>'SJ Mexican Hat'!$N$63:$N$77</c:f>
              <c:numCache>
                <c:formatCode>#,##0.0000</c:formatCode>
                <c:ptCount val="15"/>
                <c:pt idx="0">
                  <c:v>2.1610000000000002E-3</c:v>
                </c:pt>
                <c:pt idx="1">
                  <c:v>1.1196999999999999E-2</c:v>
                </c:pt>
                <c:pt idx="2">
                  <c:v>7.607E-3</c:v>
                </c:pt>
                <c:pt idx="3">
                  <c:v>1.0492000000000001E-2</c:v>
                </c:pt>
                <c:pt idx="4">
                  <c:v>5.751E-3</c:v>
                </c:pt>
                <c:pt idx="5">
                  <c:v>2.4506E-2</c:v>
                </c:pt>
                <c:pt idx="6">
                  <c:v>1.4823000000000001E-2</c:v>
                </c:pt>
                <c:pt idx="7">
                  <c:v>5.8837E-2</c:v>
                </c:pt>
                <c:pt idx="8">
                  <c:v>9.2550000000000011E-3</c:v>
                </c:pt>
                <c:pt idx="9">
                  <c:v>1.038E-2</c:v>
                </c:pt>
                <c:pt idx="10">
                  <c:v>2.3956999999999999E-2</c:v>
                </c:pt>
                <c:pt idx="11">
                  <c:v>2.4E-2</c:v>
                </c:pt>
                <c:pt idx="12">
                  <c:v>1.0554000000000001E-2</c:v>
                </c:pt>
                <c:pt idx="13">
                  <c:v>7.4580000000000002E-3</c:v>
                </c:pt>
                <c:pt idx="14">
                  <c:v>5.7080000000000004E-3</c:v>
                </c:pt>
              </c:numCache>
            </c:numRef>
          </c:yVal>
          <c:smooth val="0"/>
          <c:extLst>
            <c:ext xmlns:c16="http://schemas.microsoft.com/office/drawing/2014/chart" uri="{C3380CC4-5D6E-409C-BE32-E72D297353CC}">
              <c16:uniqueId val="{00000002-AB56-471D-9F2B-416761B70D61}"/>
            </c:ext>
          </c:extLst>
        </c:ser>
        <c:dLbls>
          <c:showLegendKey val="0"/>
          <c:showVal val="0"/>
          <c:showCatName val="0"/>
          <c:showSerName val="0"/>
          <c:showPercent val="0"/>
          <c:showBubbleSize val="0"/>
        </c:dLbls>
        <c:axId val="5318792"/>
        <c:axId val="5319184"/>
      </c:scatterChart>
      <c:valAx>
        <c:axId val="5318792"/>
        <c:scaling>
          <c:logBase val="10"/>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r>
                  <a:rPr lang="en-US" sz="1300"/>
                  <a:t>Aluminum Concentration (mg/L)</a:t>
                </a:r>
              </a:p>
            </c:rich>
          </c:tx>
          <c:overlay val="0"/>
          <c:spPr>
            <a:noFill/>
            <a:ln>
              <a:noFill/>
            </a:ln>
            <a:effectLst/>
          </c:spPr>
          <c:txPr>
            <a:bodyPr rot="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endParaRPr lang="en-US"/>
            </a:p>
          </c:txPr>
        </c:title>
        <c:numFmt formatCode="#,##0.0" sourceLinked="0"/>
        <c:majorTickMark val="out"/>
        <c:minorTickMark val="out"/>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5319184"/>
        <c:crossesAt val="1.0000000000000002E-3"/>
        <c:crossBetween val="midCat"/>
      </c:valAx>
      <c:valAx>
        <c:axId val="5319184"/>
        <c:scaling>
          <c:logBase val="10"/>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r>
                  <a:rPr lang="en-US" sz="1300"/>
                  <a:t>Copper Concentation (mg/L)</a:t>
                </a:r>
              </a:p>
            </c:rich>
          </c:tx>
          <c:layout>
            <c:manualLayout>
              <c:xMode val="edge"/>
              <c:yMode val="edge"/>
              <c:x val="3.5772357723577237E-2"/>
              <c:y val="0.23930816224888615"/>
            </c:manualLayout>
          </c:layout>
          <c:overlay val="0"/>
          <c:spPr>
            <a:noFill/>
            <a:ln>
              <a:noFill/>
            </a:ln>
            <a:effectLst/>
          </c:spPr>
          <c:txPr>
            <a:bodyPr rot="-540000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endParaRPr lang="en-US"/>
            </a:p>
          </c:txPr>
        </c:title>
        <c:numFmt formatCode="#,##0.000" sourceLinked="0"/>
        <c:majorTickMark val="out"/>
        <c:minorTickMark val="out"/>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5318792"/>
        <c:crossesAt val="0.1"/>
        <c:crossBetween val="midCat"/>
      </c:valAx>
      <c:spPr>
        <a:noFill/>
        <a:ln>
          <a:solidFill>
            <a:schemeClr val="tx1">
              <a:lumMod val="50000"/>
              <a:lumOff val="50000"/>
            </a:schemeClr>
          </a:solidFill>
        </a:ln>
        <a:effectLst/>
      </c:spPr>
    </c:plotArea>
    <c:legend>
      <c:legendPos val="t"/>
      <c:layout>
        <c:manualLayout>
          <c:xMode val="edge"/>
          <c:yMode val="edge"/>
          <c:x val="0.2085164842199603"/>
          <c:y val="0.11522963477813453"/>
          <c:w val="0.68052800716983552"/>
          <c:h val="7.0368221490121646E-2"/>
        </c:manualLayout>
      </c:layout>
      <c:overlay val="0"/>
      <c:spPr>
        <a:noFill/>
        <a:ln>
          <a:noFill/>
        </a:ln>
        <a:effectLst/>
      </c:spPr>
      <c:txPr>
        <a:bodyPr rot="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200" b="1">
          <a:solidFill>
            <a:sysClr val="windowText" lastClr="000000"/>
          </a:solidFill>
        </a:defRPr>
      </a:pPr>
      <a:endParaRPr lang="en-US"/>
    </a:p>
  </c:txPr>
  <c:printSettings>
    <c:headerFooter/>
    <c:pageMargins b="0.75" l="0.7" r="0.7" t="0.75" header="0.3" footer="0.3"/>
    <c:pageSetup/>
  </c:printSettings>
</c:chartSpace>
</file>

<file path=xl/charts/chart6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00" b="1" i="0" u="none" strike="noStrike" kern="1200" spc="0" baseline="0">
                <a:solidFill>
                  <a:sysClr val="windowText" lastClr="000000"/>
                </a:solidFill>
                <a:latin typeface="+mn-lt"/>
                <a:ea typeface="+mn-ea"/>
                <a:cs typeface="+mn-cs"/>
              </a:defRPr>
            </a:pPr>
            <a:r>
              <a:rPr lang="en-US" sz="1300"/>
              <a:t>San Juan at Bluff RK 377</a:t>
            </a:r>
          </a:p>
        </c:rich>
      </c:tx>
      <c:layout>
        <c:manualLayout>
          <c:xMode val="edge"/>
          <c:yMode val="edge"/>
          <c:x val="0.31540644004865248"/>
          <c:y val="3.7752032651049344E-2"/>
        </c:manualLayout>
      </c:layout>
      <c:overlay val="0"/>
      <c:spPr>
        <a:noFill/>
        <a:ln>
          <a:noFill/>
        </a:ln>
        <a:effectLst/>
      </c:spPr>
      <c:txPr>
        <a:bodyPr rot="0" spcFirstLastPara="1" vertOverflow="ellipsis" vert="horz" wrap="square" anchor="ctr" anchorCtr="1"/>
        <a:lstStyle/>
        <a:p>
          <a:pPr>
            <a:defRPr sz="1300" b="1" i="0" u="none" strike="noStrike" kern="1200" spc="0" baseline="0">
              <a:solidFill>
                <a:sysClr val="windowText" lastClr="000000"/>
              </a:solidFill>
              <a:latin typeface="+mn-lt"/>
              <a:ea typeface="+mn-ea"/>
              <a:cs typeface="+mn-cs"/>
            </a:defRPr>
          </a:pPr>
          <a:endParaRPr lang="en-US"/>
        </a:p>
      </c:txPr>
    </c:title>
    <c:autoTitleDeleted val="0"/>
    <c:plotArea>
      <c:layout/>
      <c:scatterChart>
        <c:scatterStyle val="lineMarker"/>
        <c:varyColors val="0"/>
        <c:ser>
          <c:idx val="2"/>
          <c:order val="0"/>
          <c:tx>
            <c:strRef>
              <c:f>'SJ Mexican Hat'!$C$5</c:f>
              <c:strCache>
                <c:ptCount val="1"/>
                <c:pt idx="0">
                  <c:v>Plume</c:v>
                </c:pt>
              </c:strCache>
            </c:strRef>
          </c:tx>
          <c:spPr>
            <a:ln w="25400" cap="rnd">
              <a:noFill/>
              <a:round/>
            </a:ln>
            <a:effectLst/>
          </c:spPr>
          <c:marker>
            <c:symbol val="triangle"/>
            <c:size val="8"/>
            <c:spPr>
              <a:solidFill>
                <a:schemeClr val="accent4">
                  <a:lumMod val="60000"/>
                  <a:lumOff val="40000"/>
                </a:schemeClr>
              </a:solidFill>
              <a:ln w="9525">
                <a:solidFill>
                  <a:schemeClr val="tx1">
                    <a:lumMod val="75000"/>
                    <a:lumOff val="25000"/>
                  </a:schemeClr>
                </a:solidFill>
              </a:ln>
              <a:effectLst/>
            </c:spPr>
          </c:marker>
          <c:xVal>
            <c:numRef>
              <c:f>'SJ Mexican Hat'!$E$5:$E$17</c:f>
              <c:numCache>
                <c:formatCode>#,##0.0000</c:formatCode>
                <c:ptCount val="13"/>
                <c:pt idx="0">
                  <c:v>180</c:v>
                </c:pt>
                <c:pt idx="1">
                  <c:v>210</c:v>
                </c:pt>
                <c:pt idx="2">
                  <c:v>90.8</c:v>
                </c:pt>
                <c:pt idx="3">
                  <c:v>80.599999999999994</c:v>
                </c:pt>
                <c:pt idx="4">
                  <c:v>110</c:v>
                </c:pt>
                <c:pt idx="5">
                  <c:v>111</c:v>
                </c:pt>
                <c:pt idx="6">
                  <c:v>56.4</c:v>
                </c:pt>
                <c:pt idx="7">
                  <c:v>46.991999999999997</c:v>
                </c:pt>
                <c:pt idx="9">
                  <c:v>140</c:v>
                </c:pt>
                <c:pt idx="10">
                  <c:v>54.7</c:v>
                </c:pt>
                <c:pt idx="11">
                  <c:v>71.400000000000006</c:v>
                </c:pt>
                <c:pt idx="12">
                  <c:v>44.7</c:v>
                </c:pt>
              </c:numCache>
            </c:numRef>
          </c:xVal>
          <c:yVal>
            <c:numRef>
              <c:f>'SJ Mexican Hat'!$AB$5:$AB$17</c:f>
              <c:numCache>
                <c:formatCode>#,##0.0000</c:formatCode>
                <c:ptCount val="13"/>
                <c:pt idx="0">
                  <c:v>0.28999999999999998</c:v>
                </c:pt>
                <c:pt idx="1">
                  <c:v>0.28999999999999998</c:v>
                </c:pt>
                <c:pt idx="2">
                  <c:v>0.84299999999999997</c:v>
                </c:pt>
                <c:pt idx="3">
                  <c:v>0.81499999999999995</c:v>
                </c:pt>
                <c:pt idx="4">
                  <c:v>0.25</c:v>
                </c:pt>
                <c:pt idx="5">
                  <c:v>0.20899999999999999</c:v>
                </c:pt>
                <c:pt idx="6">
                  <c:v>0.16800000000000001</c:v>
                </c:pt>
                <c:pt idx="7">
                  <c:v>0.19688999999999998</c:v>
                </c:pt>
                <c:pt idx="8">
                  <c:v>0.19</c:v>
                </c:pt>
                <c:pt idx="9">
                  <c:v>0.27</c:v>
                </c:pt>
                <c:pt idx="10">
                  <c:v>0.19</c:v>
                </c:pt>
                <c:pt idx="11">
                  <c:v>0.21</c:v>
                </c:pt>
                <c:pt idx="12">
                  <c:v>0.14499999999999999</c:v>
                </c:pt>
              </c:numCache>
            </c:numRef>
          </c:yVal>
          <c:smooth val="0"/>
          <c:extLst>
            <c:ext xmlns:c16="http://schemas.microsoft.com/office/drawing/2014/chart" uri="{C3380CC4-5D6E-409C-BE32-E72D297353CC}">
              <c16:uniqueId val="{00000000-66A2-40F2-868B-15F94570B87E}"/>
            </c:ext>
          </c:extLst>
        </c:ser>
        <c:ser>
          <c:idx val="0"/>
          <c:order val="1"/>
          <c:tx>
            <c:strRef>
              <c:f>'SJ Mexican Hat'!$C$15</c:f>
              <c:strCache>
                <c:ptCount val="1"/>
                <c:pt idx="0">
                  <c:v>Plume</c:v>
                </c:pt>
              </c:strCache>
            </c:strRef>
          </c:tx>
          <c:spPr>
            <a:ln w="25400" cap="rnd">
              <a:noFill/>
              <a:round/>
            </a:ln>
            <a:effectLst/>
          </c:spPr>
          <c:marker>
            <c:symbol val="circle"/>
            <c:size val="7"/>
            <c:spPr>
              <a:solidFill>
                <a:schemeClr val="tx2">
                  <a:lumMod val="20000"/>
                  <a:lumOff val="80000"/>
                </a:schemeClr>
              </a:solidFill>
              <a:ln w="9525">
                <a:solidFill>
                  <a:schemeClr val="tx1">
                    <a:lumMod val="75000"/>
                    <a:lumOff val="25000"/>
                  </a:schemeClr>
                </a:solidFill>
              </a:ln>
              <a:effectLst/>
            </c:spPr>
          </c:marker>
          <c:xVal>
            <c:numRef>
              <c:f>'SJ Mexican Hat'!$E$17:$E$62</c:f>
              <c:numCache>
                <c:formatCode>#,##0.0000</c:formatCode>
                <c:ptCount val="46"/>
                <c:pt idx="0">
                  <c:v>44.7</c:v>
                </c:pt>
                <c:pt idx="1">
                  <c:v>170</c:v>
                </c:pt>
                <c:pt idx="2">
                  <c:v>124</c:v>
                </c:pt>
                <c:pt idx="3">
                  <c:v>120</c:v>
                </c:pt>
                <c:pt idx="4">
                  <c:v>130</c:v>
                </c:pt>
                <c:pt idx="5">
                  <c:v>63.7</c:v>
                </c:pt>
                <c:pt idx="6">
                  <c:v>34.299999999999997</c:v>
                </c:pt>
                <c:pt idx="7">
                  <c:v>73</c:v>
                </c:pt>
                <c:pt idx="8">
                  <c:v>55</c:v>
                </c:pt>
                <c:pt idx="9">
                  <c:v>16.8</c:v>
                </c:pt>
                <c:pt idx="10">
                  <c:v>17.399999999999999</c:v>
                </c:pt>
                <c:pt idx="11">
                  <c:v>17</c:v>
                </c:pt>
                <c:pt idx="12">
                  <c:v>7.9</c:v>
                </c:pt>
                <c:pt idx="13">
                  <c:v>7.8</c:v>
                </c:pt>
                <c:pt idx="14">
                  <c:v>7.11</c:v>
                </c:pt>
                <c:pt idx="15">
                  <c:v>5.79</c:v>
                </c:pt>
                <c:pt idx="16">
                  <c:v>3.4</c:v>
                </c:pt>
                <c:pt idx="17">
                  <c:v>2.5</c:v>
                </c:pt>
                <c:pt idx="18">
                  <c:v>4.2</c:v>
                </c:pt>
                <c:pt idx="19">
                  <c:v>11</c:v>
                </c:pt>
                <c:pt idx="20">
                  <c:v>64</c:v>
                </c:pt>
                <c:pt idx="21">
                  <c:v>10</c:v>
                </c:pt>
                <c:pt idx="22">
                  <c:v>11</c:v>
                </c:pt>
                <c:pt idx="23">
                  <c:v>5.3</c:v>
                </c:pt>
                <c:pt idx="24">
                  <c:v>5.6</c:v>
                </c:pt>
                <c:pt idx="25">
                  <c:v>2.9</c:v>
                </c:pt>
                <c:pt idx="26">
                  <c:v>2.9</c:v>
                </c:pt>
                <c:pt idx="27">
                  <c:v>96</c:v>
                </c:pt>
                <c:pt idx="28">
                  <c:v>98</c:v>
                </c:pt>
                <c:pt idx="29">
                  <c:v>20</c:v>
                </c:pt>
                <c:pt idx="30">
                  <c:v>46</c:v>
                </c:pt>
                <c:pt idx="31">
                  <c:v>40</c:v>
                </c:pt>
                <c:pt idx="32">
                  <c:v>64</c:v>
                </c:pt>
                <c:pt idx="33">
                  <c:v>16</c:v>
                </c:pt>
                <c:pt idx="34">
                  <c:v>17</c:v>
                </c:pt>
                <c:pt idx="35">
                  <c:v>100</c:v>
                </c:pt>
                <c:pt idx="36">
                  <c:v>110</c:v>
                </c:pt>
                <c:pt idx="37">
                  <c:v>70.227999999999994</c:v>
                </c:pt>
                <c:pt idx="38">
                  <c:v>2.2676999999999996</c:v>
                </c:pt>
                <c:pt idx="39">
                  <c:v>3.7664</c:v>
                </c:pt>
                <c:pt idx="40">
                  <c:v>2.0778000000000003</c:v>
                </c:pt>
                <c:pt idx="41">
                  <c:v>4.0301999999999998</c:v>
                </c:pt>
                <c:pt idx="42">
                  <c:v>2.3848000000000003</c:v>
                </c:pt>
                <c:pt idx="43">
                  <c:v>3.7</c:v>
                </c:pt>
                <c:pt idx="44">
                  <c:v>1.7594000000000001</c:v>
                </c:pt>
                <c:pt idx="45">
                  <c:v>0.50070000000000003</c:v>
                </c:pt>
              </c:numCache>
            </c:numRef>
          </c:xVal>
          <c:yVal>
            <c:numRef>
              <c:f>'SJ Mexican Hat'!$AB$17:$AB$63</c:f>
              <c:numCache>
                <c:formatCode>#,##0.0000</c:formatCode>
                <c:ptCount val="47"/>
                <c:pt idx="0">
                  <c:v>0.14499999999999999</c:v>
                </c:pt>
                <c:pt idx="1">
                  <c:v>0.43</c:v>
                </c:pt>
                <c:pt idx="2">
                  <c:v>0.27</c:v>
                </c:pt>
                <c:pt idx="3">
                  <c:v>0.36</c:v>
                </c:pt>
                <c:pt idx="4">
                  <c:v>0.33</c:v>
                </c:pt>
                <c:pt idx="5">
                  <c:v>0.22</c:v>
                </c:pt>
                <c:pt idx="6">
                  <c:v>0.29399999999999998</c:v>
                </c:pt>
                <c:pt idx="7">
                  <c:v>0.13</c:v>
                </c:pt>
                <c:pt idx="8">
                  <c:v>0.13</c:v>
                </c:pt>
                <c:pt idx="9">
                  <c:v>7.2599999999999998E-2</c:v>
                </c:pt>
                <c:pt idx="10">
                  <c:v>5.5399999999999998E-2</c:v>
                </c:pt>
                <c:pt idx="11">
                  <c:v>5.6000000000000001E-2</c:v>
                </c:pt>
                <c:pt idx="12">
                  <c:v>1.4E-2</c:v>
                </c:pt>
                <c:pt idx="13">
                  <c:v>2.7E-2</c:v>
                </c:pt>
                <c:pt idx="14">
                  <c:v>2.3E-2</c:v>
                </c:pt>
                <c:pt idx="15">
                  <c:v>1.8700000000000001E-2</c:v>
                </c:pt>
                <c:pt idx="16">
                  <c:v>1.2999999999999999E-2</c:v>
                </c:pt>
                <c:pt idx="17">
                  <c:v>8.8999999999999999E-3</c:v>
                </c:pt>
                <c:pt idx="18">
                  <c:v>1.0999999999999999E-2</c:v>
                </c:pt>
                <c:pt idx="19">
                  <c:v>2.5000000000000001E-2</c:v>
                </c:pt>
                <c:pt idx="20">
                  <c:v>0.2</c:v>
                </c:pt>
                <c:pt idx="21">
                  <c:v>2.5999999999999999E-2</c:v>
                </c:pt>
                <c:pt idx="22">
                  <c:v>2.5999999999999999E-2</c:v>
                </c:pt>
                <c:pt idx="23">
                  <c:v>1.2999999999999999E-2</c:v>
                </c:pt>
                <c:pt idx="24">
                  <c:v>1.6E-2</c:v>
                </c:pt>
                <c:pt idx="25">
                  <c:v>1.2E-2</c:v>
                </c:pt>
                <c:pt idx="26">
                  <c:v>0.01</c:v>
                </c:pt>
                <c:pt idx="27">
                  <c:v>0.28000000000000003</c:v>
                </c:pt>
                <c:pt idx="28">
                  <c:v>0.28000000000000003</c:v>
                </c:pt>
                <c:pt idx="29">
                  <c:v>4.8000000000000001E-2</c:v>
                </c:pt>
                <c:pt idx="30">
                  <c:v>0.11</c:v>
                </c:pt>
                <c:pt idx="31">
                  <c:v>0.18</c:v>
                </c:pt>
                <c:pt idx="32">
                  <c:v>0.24</c:v>
                </c:pt>
                <c:pt idx="33">
                  <c:v>5.0999999999999997E-2</c:v>
                </c:pt>
                <c:pt idx="34">
                  <c:v>7.0000000000000007E-2</c:v>
                </c:pt>
                <c:pt idx="35">
                  <c:v>0.24</c:v>
                </c:pt>
                <c:pt idx="36">
                  <c:v>0.24</c:v>
                </c:pt>
                <c:pt idx="37">
                  <c:v>0.19415000000000002</c:v>
                </c:pt>
                <c:pt idx="38">
                  <c:v>3.3375999999999996E-2</c:v>
                </c:pt>
                <c:pt idx="39">
                  <c:v>2.3428999999999998E-2</c:v>
                </c:pt>
                <c:pt idx="40">
                  <c:v>1.8561000000000001E-2</c:v>
                </c:pt>
                <c:pt idx="41">
                  <c:v>3.1576E-2</c:v>
                </c:pt>
                <c:pt idx="42">
                  <c:v>1.5235E-2</c:v>
                </c:pt>
                <c:pt idx="43">
                  <c:v>2.1000000000000001E-2</c:v>
                </c:pt>
                <c:pt idx="44">
                  <c:v>0.01</c:v>
                </c:pt>
                <c:pt idx="45">
                  <c:v>0.01</c:v>
                </c:pt>
                <c:pt idx="46">
                  <c:v>0.01</c:v>
                </c:pt>
              </c:numCache>
            </c:numRef>
          </c:yVal>
          <c:smooth val="0"/>
          <c:extLst>
            <c:ext xmlns:c16="http://schemas.microsoft.com/office/drawing/2014/chart" uri="{C3380CC4-5D6E-409C-BE32-E72D297353CC}">
              <c16:uniqueId val="{00000001-66A2-40F2-868B-15F94570B87E}"/>
            </c:ext>
          </c:extLst>
        </c:ser>
        <c:ser>
          <c:idx val="1"/>
          <c:order val="2"/>
          <c:spPr>
            <a:ln w="25400" cap="rnd">
              <a:noFill/>
              <a:round/>
            </a:ln>
            <a:effectLst/>
          </c:spPr>
          <c:marker>
            <c:symbol val="square"/>
            <c:size val="6"/>
            <c:spPr>
              <a:solidFill>
                <a:schemeClr val="accent1">
                  <a:lumMod val="75000"/>
                </a:schemeClr>
              </a:solidFill>
              <a:ln w="9525">
                <a:solidFill>
                  <a:schemeClr val="tx2">
                    <a:lumMod val="50000"/>
                  </a:schemeClr>
                </a:solidFill>
              </a:ln>
              <a:effectLst/>
            </c:spPr>
          </c:marker>
          <c:xVal>
            <c:numRef>
              <c:f>'SJ Mexican Hat'!$E$63:$E$77</c:f>
              <c:numCache>
                <c:formatCode>#,##0.0000</c:formatCode>
                <c:ptCount val="15"/>
                <c:pt idx="0">
                  <c:v>0.19293000000000002</c:v>
                </c:pt>
                <c:pt idx="1">
                  <c:v>0.8454299999999999</c:v>
                </c:pt>
                <c:pt idx="2">
                  <c:v>2.7553000000000001</c:v>
                </c:pt>
                <c:pt idx="3">
                  <c:v>5.2297000000000002</c:v>
                </c:pt>
                <c:pt idx="4">
                  <c:v>2.601</c:v>
                </c:pt>
                <c:pt idx="5">
                  <c:v>1.9564999999999999</c:v>
                </c:pt>
                <c:pt idx="6">
                  <c:v>6.9711999999999996</c:v>
                </c:pt>
                <c:pt idx="7">
                  <c:v>36.08</c:v>
                </c:pt>
                <c:pt idx="8">
                  <c:v>4.7266000000000004</c:v>
                </c:pt>
                <c:pt idx="9">
                  <c:v>2.8319999999999999</c:v>
                </c:pt>
                <c:pt idx="10">
                  <c:v>7.1532999999999998</c:v>
                </c:pt>
                <c:pt idx="11">
                  <c:v>11</c:v>
                </c:pt>
                <c:pt idx="12">
                  <c:v>4.1166999999999998</c:v>
                </c:pt>
                <c:pt idx="13">
                  <c:v>3.4861999999999997</c:v>
                </c:pt>
                <c:pt idx="14">
                  <c:v>2.9443000000000001</c:v>
                </c:pt>
              </c:numCache>
            </c:numRef>
          </c:xVal>
          <c:yVal>
            <c:numRef>
              <c:f>'SJ Mexican Hat'!$AB$63:$AB$77</c:f>
              <c:numCache>
                <c:formatCode>#,##0.0000</c:formatCode>
                <c:ptCount val="15"/>
                <c:pt idx="0">
                  <c:v>0.01</c:v>
                </c:pt>
                <c:pt idx="1">
                  <c:v>5.8878E-2</c:v>
                </c:pt>
                <c:pt idx="2">
                  <c:v>4.8362999999999996E-2</c:v>
                </c:pt>
                <c:pt idx="3">
                  <c:v>3.6143999999999996E-2</c:v>
                </c:pt>
                <c:pt idx="4">
                  <c:v>2.1885999999999999E-2</c:v>
                </c:pt>
                <c:pt idx="5">
                  <c:v>0.19522999999999999</c:v>
                </c:pt>
                <c:pt idx="6">
                  <c:v>7.1982000000000004E-2</c:v>
                </c:pt>
                <c:pt idx="7">
                  <c:v>0.22419</c:v>
                </c:pt>
                <c:pt idx="8">
                  <c:v>4.7642000000000004E-2</c:v>
                </c:pt>
                <c:pt idx="9">
                  <c:v>0.1167</c:v>
                </c:pt>
                <c:pt idx="10">
                  <c:v>0.14863999999999999</c:v>
                </c:pt>
                <c:pt idx="11">
                  <c:v>0.15</c:v>
                </c:pt>
                <c:pt idx="12">
                  <c:v>5.8008999999999998E-2</c:v>
                </c:pt>
                <c:pt idx="13">
                  <c:v>4.7063000000000001E-2</c:v>
                </c:pt>
                <c:pt idx="14" formatCode="#,##0.0">
                  <c:v>2.8393999999999999E-2</c:v>
                </c:pt>
              </c:numCache>
            </c:numRef>
          </c:yVal>
          <c:smooth val="0"/>
          <c:extLst>
            <c:ext xmlns:c16="http://schemas.microsoft.com/office/drawing/2014/chart" uri="{C3380CC4-5D6E-409C-BE32-E72D297353CC}">
              <c16:uniqueId val="{00000002-66A2-40F2-868B-15F94570B87E}"/>
            </c:ext>
          </c:extLst>
        </c:ser>
        <c:dLbls>
          <c:showLegendKey val="0"/>
          <c:showVal val="0"/>
          <c:showCatName val="0"/>
          <c:showSerName val="0"/>
          <c:showPercent val="0"/>
          <c:showBubbleSize val="0"/>
        </c:dLbls>
        <c:axId val="5321928"/>
        <c:axId val="5322320"/>
      </c:scatterChart>
      <c:valAx>
        <c:axId val="5321928"/>
        <c:scaling>
          <c:logBase val="10"/>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r>
                  <a:rPr lang="en-US" sz="1300"/>
                  <a:t>Aluminum Concentration (mg/L)</a:t>
                </a:r>
              </a:p>
            </c:rich>
          </c:tx>
          <c:overlay val="0"/>
          <c:spPr>
            <a:noFill/>
            <a:ln>
              <a:noFill/>
            </a:ln>
            <a:effectLst/>
          </c:spPr>
          <c:txPr>
            <a:bodyPr rot="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endParaRPr lang="en-US"/>
            </a:p>
          </c:txPr>
        </c:title>
        <c:numFmt formatCode="#,##0.0" sourceLinked="0"/>
        <c:majorTickMark val="out"/>
        <c:minorTickMark val="out"/>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5322320"/>
        <c:crossesAt val="1.0000000000000002E-3"/>
        <c:crossBetween val="midCat"/>
      </c:valAx>
      <c:valAx>
        <c:axId val="5322320"/>
        <c:scaling>
          <c:logBase val="10"/>
          <c:orientation val="minMax"/>
          <c:max val="1"/>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r>
                  <a:rPr lang="en-US" sz="1300"/>
                  <a:t>Zinc Concentation (mg/L)</a:t>
                </a:r>
              </a:p>
            </c:rich>
          </c:tx>
          <c:layout>
            <c:manualLayout>
              <c:xMode val="edge"/>
              <c:yMode val="edge"/>
              <c:x val="3.5772357723577237E-2"/>
              <c:y val="0.23930816224888615"/>
            </c:manualLayout>
          </c:layout>
          <c:overlay val="0"/>
          <c:spPr>
            <a:noFill/>
            <a:ln>
              <a:noFill/>
            </a:ln>
            <a:effectLst/>
          </c:spPr>
          <c:txPr>
            <a:bodyPr rot="-540000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endParaRPr lang="en-US"/>
            </a:p>
          </c:txPr>
        </c:title>
        <c:numFmt formatCode="#,##0.000" sourceLinked="0"/>
        <c:majorTickMark val="out"/>
        <c:minorTickMark val="out"/>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5321928"/>
        <c:crossesAt val="0.1"/>
        <c:crossBetween val="midCat"/>
      </c:valAx>
      <c:spPr>
        <a:noFill/>
        <a:ln>
          <a:solidFill>
            <a:schemeClr val="tx1">
              <a:lumMod val="50000"/>
              <a:lumOff val="50000"/>
            </a:schemeClr>
          </a:solidFill>
        </a:ln>
        <a:effectLst/>
      </c:spPr>
    </c:plotArea>
    <c:legend>
      <c:legendPos val="t"/>
      <c:layout>
        <c:manualLayout>
          <c:xMode val="edge"/>
          <c:yMode val="edge"/>
          <c:x val="0.31583355739069202"/>
          <c:y val="0.15546754004982338"/>
          <c:w val="0.68052800716983552"/>
          <c:h val="7.0368221490121646E-2"/>
        </c:manualLayout>
      </c:layout>
      <c:overlay val="0"/>
      <c:spPr>
        <a:noFill/>
        <a:ln>
          <a:noFill/>
        </a:ln>
        <a:effectLst/>
      </c:spPr>
      <c:txPr>
        <a:bodyPr rot="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200" b="1">
          <a:solidFill>
            <a:sysClr val="windowText" lastClr="000000"/>
          </a:solidFill>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'Silverton A72'!$A$1</c:f>
          <c:strCache>
            <c:ptCount val="1"/>
            <c:pt idx="0">
              <c:v>Animas at Silverton (A72)</c:v>
            </c:pt>
          </c:strCache>
        </c:strRef>
      </c:tx>
      <c:overlay val="0"/>
      <c:spPr>
        <a:noFill/>
        <a:ln>
          <a:noFill/>
        </a:ln>
        <a:effectLst/>
      </c:spPr>
      <c:txPr>
        <a:bodyPr rot="0" spcFirstLastPara="1" vertOverflow="ellipsis" vert="horz" wrap="square" anchor="ctr" anchorCtr="1"/>
        <a:lstStyle/>
        <a:p>
          <a:pPr>
            <a:defRPr sz="13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5749781277340333"/>
          <c:y val="0.20817184310294545"/>
          <c:w val="0.68869775893397955"/>
          <c:h val="0.63473924455095287"/>
        </c:manualLayout>
      </c:layout>
      <c:areaChart>
        <c:grouping val="stacked"/>
        <c:varyColors val="0"/>
        <c:ser>
          <c:idx val="0"/>
          <c:order val="0"/>
          <c:tx>
            <c:strRef>
              <c:f>'Silverton A72'!$G$3</c:f>
              <c:strCache>
                <c:ptCount val="1"/>
                <c:pt idx="0">
                  <c:v>Arsenic</c:v>
                </c:pt>
              </c:strCache>
            </c:strRef>
          </c:tx>
          <c:spPr>
            <a:solidFill>
              <a:schemeClr val="tx2">
                <a:lumMod val="20000"/>
                <a:lumOff val="80000"/>
              </a:schemeClr>
            </a:solidFill>
            <a:ln>
              <a:solidFill>
                <a:schemeClr val="accent5">
                  <a:lumMod val="75000"/>
                </a:schemeClr>
              </a:solidFill>
            </a:ln>
            <a:effectLst/>
          </c:spPr>
          <c:cat>
            <c:numRef>
              <c:f>'Silverton A72'!$D$39:$D$54</c:f>
              <c:numCache>
                <c:formatCode>m/d/yyyy</c:formatCode>
                <c:ptCount val="16"/>
                <c:pt idx="0">
                  <c:v>42451.552083333336</c:v>
                </c:pt>
                <c:pt idx="1">
                  <c:v>42487.458333333336</c:v>
                </c:pt>
                <c:pt idx="2">
                  <c:v>42493.732638888891</c:v>
                </c:pt>
                <c:pt idx="3">
                  <c:v>42501.527777777781</c:v>
                </c:pt>
                <c:pt idx="4">
                  <c:v>42509.475694444445</c:v>
                </c:pt>
                <c:pt idx="5">
                  <c:v>42516.451388888891</c:v>
                </c:pt>
                <c:pt idx="6">
                  <c:v>42522.451388888891</c:v>
                </c:pt>
                <c:pt idx="7">
                  <c:v>42527.527777777781</c:v>
                </c:pt>
                <c:pt idx="8">
                  <c:v>42528.458333333336</c:v>
                </c:pt>
                <c:pt idx="9">
                  <c:v>42528.479166666664</c:v>
                </c:pt>
                <c:pt idx="10">
                  <c:v>42536.472222222219</c:v>
                </c:pt>
                <c:pt idx="11">
                  <c:v>42544.625</c:v>
                </c:pt>
                <c:pt idx="12">
                  <c:v>42551.447916666664</c:v>
                </c:pt>
                <c:pt idx="13">
                  <c:v>42564.59375</c:v>
                </c:pt>
                <c:pt idx="14">
                  <c:v>42571.482638888891</c:v>
                </c:pt>
                <c:pt idx="15">
                  <c:v>42610.46875</c:v>
                </c:pt>
              </c:numCache>
            </c:numRef>
          </c:cat>
          <c:val>
            <c:numRef>
              <c:f>'Silverton A72'!$G$39:$G$54</c:f>
              <c:numCache>
                <c:formatCode>#,##0.0000</c:formatCode>
                <c:ptCount val="16"/>
                <c:pt idx="0">
                  <c:v>1.1999999999999999E-3</c:v>
                </c:pt>
                <c:pt idx="2">
                  <c:v>1.1999999999999999E-3</c:v>
                </c:pt>
                <c:pt idx="3">
                  <c:v>7.3999999999999999E-4</c:v>
                </c:pt>
                <c:pt idx="4">
                  <c:v>6.9999999999999999E-4</c:v>
                </c:pt>
                <c:pt idx="5">
                  <c:v>1.4E-3</c:v>
                </c:pt>
                <c:pt idx="6">
                  <c:v>2.8E-3</c:v>
                </c:pt>
                <c:pt idx="7">
                  <c:v>3.8E-3</c:v>
                </c:pt>
                <c:pt idx="8">
                  <c:v>2.3E-3</c:v>
                </c:pt>
                <c:pt idx="9">
                  <c:v>6.0999999999999997E-4</c:v>
                </c:pt>
                <c:pt idx="10">
                  <c:v>1.1999999999999999E-3</c:v>
                </c:pt>
                <c:pt idx="11">
                  <c:v>4.1999999999999996E-4</c:v>
                </c:pt>
                <c:pt idx="12">
                  <c:v>4.2999999999999999E-4</c:v>
                </c:pt>
                <c:pt idx="13">
                  <c:v>8.1000000000000006E-4</c:v>
                </c:pt>
                <c:pt idx="14">
                  <c:v>5.5000000000000003E-4</c:v>
                </c:pt>
                <c:pt idx="15">
                  <c:v>3.6999999999999999E-4</c:v>
                </c:pt>
              </c:numCache>
            </c:numRef>
          </c:val>
          <c:extLst>
            <c:ext xmlns:c16="http://schemas.microsoft.com/office/drawing/2014/chart" uri="{C3380CC4-5D6E-409C-BE32-E72D297353CC}">
              <c16:uniqueId val="{00000000-89D3-4DC4-9115-93458F3F50B3}"/>
            </c:ext>
          </c:extLst>
        </c:ser>
        <c:dLbls>
          <c:showLegendKey val="0"/>
          <c:showVal val="0"/>
          <c:showCatName val="0"/>
          <c:showSerName val="0"/>
          <c:showPercent val="0"/>
          <c:showBubbleSize val="0"/>
        </c:dLbls>
        <c:axId val="5330160"/>
        <c:axId val="5330552"/>
      </c:areaChart>
      <c:lineChart>
        <c:grouping val="stacked"/>
        <c:varyColors val="0"/>
        <c:ser>
          <c:idx val="1"/>
          <c:order val="1"/>
          <c:tx>
            <c:strRef>
              <c:f>'Silverton A72'!$AD$3</c:f>
              <c:strCache>
                <c:ptCount val="1"/>
                <c:pt idx="0">
                  <c:v>Ratio As:Al</c:v>
                </c:pt>
              </c:strCache>
            </c:strRef>
          </c:tx>
          <c:spPr>
            <a:ln w="15875" cap="rnd">
              <a:solidFill>
                <a:schemeClr val="tx2">
                  <a:lumMod val="75000"/>
                </a:schemeClr>
              </a:solidFill>
              <a:prstDash val="sysDash"/>
              <a:round/>
            </a:ln>
            <a:effectLst/>
          </c:spPr>
          <c:marker>
            <c:symbol val="square"/>
            <c:size val="5"/>
            <c:spPr>
              <a:solidFill>
                <a:schemeClr val="accent1">
                  <a:lumMod val="50000"/>
                </a:schemeClr>
              </a:solidFill>
              <a:ln w="9525">
                <a:solidFill>
                  <a:schemeClr val="accent2"/>
                </a:solidFill>
              </a:ln>
              <a:effectLst/>
            </c:spPr>
          </c:marker>
          <c:dPt>
            <c:idx val="1"/>
            <c:bubble3D val="0"/>
            <c:spPr>
              <a:ln w="15875" cap="rnd">
                <a:noFill/>
                <a:prstDash val="sysDash"/>
                <a:round/>
              </a:ln>
              <a:effectLst/>
            </c:spPr>
            <c:extLst>
              <c:ext xmlns:c16="http://schemas.microsoft.com/office/drawing/2014/chart" uri="{C3380CC4-5D6E-409C-BE32-E72D297353CC}">
                <c16:uniqueId val="{00000003-89D3-4DC4-9115-93458F3F50B3}"/>
              </c:ext>
            </c:extLst>
          </c:dPt>
          <c:dPt>
            <c:idx val="2"/>
            <c:bubble3D val="0"/>
            <c:spPr>
              <a:ln w="15875" cap="rnd">
                <a:noFill/>
                <a:prstDash val="sysDash"/>
                <a:round/>
              </a:ln>
              <a:effectLst/>
            </c:spPr>
            <c:extLst>
              <c:ext xmlns:c16="http://schemas.microsoft.com/office/drawing/2014/chart" uri="{C3380CC4-5D6E-409C-BE32-E72D297353CC}">
                <c16:uniqueId val="{00000002-89D3-4DC4-9115-93458F3F50B3}"/>
              </c:ext>
            </c:extLst>
          </c:dPt>
          <c:cat>
            <c:numRef>
              <c:f>'Silverton A72'!$D$39:$D$54</c:f>
              <c:numCache>
                <c:formatCode>m/d/yyyy</c:formatCode>
                <c:ptCount val="16"/>
                <c:pt idx="0">
                  <c:v>42451.552083333336</c:v>
                </c:pt>
                <c:pt idx="1">
                  <c:v>42487.458333333336</c:v>
                </c:pt>
                <c:pt idx="2">
                  <c:v>42493.732638888891</c:v>
                </c:pt>
                <c:pt idx="3">
                  <c:v>42501.527777777781</c:v>
                </c:pt>
                <c:pt idx="4">
                  <c:v>42509.475694444445</c:v>
                </c:pt>
                <c:pt idx="5">
                  <c:v>42516.451388888891</c:v>
                </c:pt>
                <c:pt idx="6">
                  <c:v>42522.451388888891</c:v>
                </c:pt>
                <c:pt idx="7">
                  <c:v>42527.527777777781</c:v>
                </c:pt>
                <c:pt idx="8">
                  <c:v>42528.458333333336</c:v>
                </c:pt>
                <c:pt idx="9">
                  <c:v>42528.479166666664</c:v>
                </c:pt>
                <c:pt idx="10">
                  <c:v>42536.472222222219</c:v>
                </c:pt>
                <c:pt idx="11">
                  <c:v>42544.625</c:v>
                </c:pt>
                <c:pt idx="12">
                  <c:v>42551.447916666664</c:v>
                </c:pt>
                <c:pt idx="13">
                  <c:v>42564.59375</c:v>
                </c:pt>
                <c:pt idx="14">
                  <c:v>42571.482638888891</c:v>
                </c:pt>
                <c:pt idx="15">
                  <c:v>42610.46875</c:v>
                </c:pt>
              </c:numCache>
            </c:numRef>
          </c:cat>
          <c:val>
            <c:numRef>
              <c:f>'Silverton A72'!$AC$39:$AC$54</c:f>
              <c:numCache>
                <c:formatCode>0.00000</c:formatCode>
                <c:ptCount val="16"/>
                <c:pt idx="0">
                  <c:v>4.9999999999999992E-3</c:v>
                </c:pt>
                <c:pt idx="2">
                  <c:v>4.1052631578947368E-3</c:v>
                </c:pt>
                <c:pt idx="3">
                  <c:v>5.0909090909090904E-3</c:v>
                </c:pt>
                <c:pt idx="4">
                  <c:v>2.5454545454545452E-3</c:v>
                </c:pt>
                <c:pt idx="5">
                  <c:v>1.2307692307692308E-2</c:v>
                </c:pt>
                <c:pt idx="6">
                  <c:v>1.6666666666666666E-2</c:v>
                </c:pt>
                <c:pt idx="7">
                  <c:v>2.3076923076923075E-2</c:v>
                </c:pt>
                <c:pt idx="8">
                  <c:v>2.9090909090909091E-2</c:v>
                </c:pt>
                <c:pt idx="9">
                  <c:v>4.4285714285714284E-3</c:v>
                </c:pt>
                <c:pt idx="10">
                  <c:v>2.6666666666666665E-2</c:v>
                </c:pt>
                <c:pt idx="11">
                  <c:v>1.6097560975609757E-2</c:v>
                </c:pt>
                <c:pt idx="12">
                  <c:v>7.1428571428571426E-3</c:v>
                </c:pt>
                <c:pt idx="13">
                  <c:v>9.8947368421052635E-3</c:v>
                </c:pt>
                <c:pt idx="14">
                  <c:v>4.6808510638297876E-3</c:v>
                </c:pt>
                <c:pt idx="15">
                  <c:v>5.2777777777777779E-3</c:v>
                </c:pt>
              </c:numCache>
            </c:numRef>
          </c:val>
          <c:smooth val="0"/>
          <c:extLst>
            <c:ext xmlns:c16="http://schemas.microsoft.com/office/drawing/2014/chart" uri="{C3380CC4-5D6E-409C-BE32-E72D297353CC}">
              <c16:uniqueId val="{00000001-89D3-4DC4-9115-93458F3F50B3}"/>
            </c:ext>
          </c:extLst>
        </c:ser>
        <c:dLbls>
          <c:showLegendKey val="0"/>
          <c:showVal val="0"/>
          <c:showCatName val="0"/>
          <c:showSerName val="0"/>
          <c:showPercent val="0"/>
          <c:showBubbleSize val="0"/>
        </c:dLbls>
        <c:marker val="1"/>
        <c:smooth val="0"/>
        <c:axId val="5331336"/>
        <c:axId val="5330944"/>
      </c:lineChart>
      <c:dateAx>
        <c:axId val="5330160"/>
        <c:scaling>
          <c:orientation val="minMax"/>
          <c:max val="42612"/>
        </c:scaling>
        <c:delete val="0"/>
        <c:axPos val="b"/>
        <c:majorGridlines>
          <c:spPr>
            <a:ln w="9525" cap="flat" cmpd="sng" algn="ctr">
              <a:noFill/>
              <a:round/>
            </a:ln>
            <a:effectLst/>
          </c:spPr>
        </c:majorGridlines>
        <c:numFmt formatCode="m/d;@"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5330552"/>
        <c:crosses val="autoZero"/>
        <c:auto val="1"/>
        <c:lblOffset val="100"/>
        <c:baseTimeUnit val="days"/>
        <c:majorUnit val="14"/>
        <c:majorTimeUnit val="days"/>
        <c:minorUnit val="7"/>
      </c:dateAx>
      <c:valAx>
        <c:axId val="533055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r>
                  <a:rPr lang="en-US" sz="1050">
                    <a:solidFill>
                      <a:sysClr val="windowText" lastClr="000000"/>
                    </a:solidFill>
                  </a:rPr>
                  <a:t>Total Arsenic Concentration (mg/L)</a:t>
                </a:r>
              </a:p>
            </c:rich>
          </c:tx>
          <c:layout>
            <c:manualLayout>
              <c:xMode val="edge"/>
              <c:yMode val="edge"/>
              <c:x val="1.9658186957399557E-2"/>
              <c:y val="0.19751567512394283"/>
            </c:manualLayout>
          </c:layout>
          <c:overlay val="0"/>
          <c:spPr>
            <a:noFill/>
            <a:ln>
              <a:noFill/>
            </a:ln>
            <a:effectLst/>
          </c:spPr>
        </c:title>
        <c:numFmt formatCode="#,##0.000"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5330160"/>
        <c:crosses val="autoZero"/>
        <c:crossBetween val="between"/>
        <c:minorUnit val="5.0000000000000012E-4"/>
      </c:valAx>
      <c:valAx>
        <c:axId val="5330944"/>
        <c:scaling>
          <c:orientation val="minMax"/>
        </c:scaling>
        <c:delete val="0"/>
        <c:axPos val="r"/>
        <c:title>
          <c:tx>
            <c:rich>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sz="1100"/>
                  <a:t>Ratio As:Al</a:t>
                </a:r>
              </a:p>
            </c:rich>
          </c:tx>
          <c:overlay val="0"/>
          <c:spPr>
            <a:noFill/>
            <a:ln>
              <a:noFill/>
            </a:ln>
            <a:effectLst/>
          </c:spPr>
        </c:title>
        <c:numFmt formatCode="0.000" sourceLinked="0"/>
        <c:majorTickMark val="out"/>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5331336"/>
        <c:crosses val="max"/>
        <c:crossBetween val="between"/>
      </c:valAx>
      <c:dateAx>
        <c:axId val="5331336"/>
        <c:scaling>
          <c:orientation val="minMax"/>
        </c:scaling>
        <c:delete val="1"/>
        <c:axPos val="b"/>
        <c:numFmt formatCode="m/d/yyyy" sourceLinked="1"/>
        <c:majorTickMark val="out"/>
        <c:minorTickMark val="none"/>
        <c:tickLblPos val="nextTo"/>
        <c:crossAx val="5330944"/>
        <c:crosses val="autoZero"/>
        <c:auto val="1"/>
        <c:lblOffset val="100"/>
        <c:baseTimeUnit val="days"/>
      </c:dateAx>
    </c:plotArea>
    <c:legend>
      <c:legendPos val="t"/>
      <c:layout>
        <c:manualLayout>
          <c:xMode val="edge"/>
          <c:yMode val="edge"/>
          <c:x val="0.28376620664352442"/>
          <c:y val="0.10689814814814814"/>
          <c:w val="0.42011277622555243"/>
          <c:h val="6.9876265466816662E-2"/>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b="1">
          <a:solidFill>
            <a:sysClr val="windowText" lastClr="000000"/>
          </a:solidFill>
        </a:defRPr>
      </a:pPr>
      <a:endParaRPr lang="en-US"/>
    </a:p>
  </c:txPr>
  <c:printSettings>
    <c:headerFooter/>
    <c:pageMargins b="0.75" l="0.7" r="0.7" t="0.75" header="0.3" footer="0.3"/>
    <c:pageSetup orientation="portrait"/>
  </c:printSettings>
  <c:userShapes r:id="rId1"/>
</c:chartSpace>
</file>

<file path=xl/charts/chart7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'SJ Mexican Hat'!$A$1</c:f>
          <c:strCache>
            <c:ptCount val="1"/>
            <c:pt idx="0">
              <c:v>San Juan at Mexican Hat RK 421</c:v>
            </c:pt>
          </c:strCache>
        </c:strRef>
      </c:tx>
      <c:layout>
        <c:manualLayout>
          <c:xMode val="edge"/>
          <c:yMode val="edge"/>
          <c:x val="0.29264221240637606"/>
          <c:y val="3.0888026714494917E-2"/>
        </c:manualLayout>
      </c:layout>
      <c:overlay val="0"/>
      <c:spPr>
        <a:noFill/>
        <a:ln>
          <a:noFill/>
        </a:ln>
        <a:effectLst/>
      </c:spPr>
      <c:txPr>
        <a:bodyPr rot="0" spcFirstLastPara="1" vertOverflow="ellipsis" vert="horz" wrap="square" anchor="ctr" anchorCtr="1"/>
        <a:lstStyle/>
        <a:p>
          <a:pPr>
            <a:defRPr sz="1300" b="1" i="0" u="none" strike="noStrike" kern="1200" spc="0" baseline="0">
              <a:solidFill>
                <a:sysClr val="windowText" lastClr="000000"/>
              </a:solidFill>
              <a:latin typeface="+mn-lt"/>
              <a:ea typeface="+mn-ea"/>
              <a:cs typeface="+mn-cs"/>
            </a:defRPr>
          </a:pPr>
          <a:endParaRPr lang="en-US"/>
        </a:p>
      </c:txPr>
    </c:title>
    <c:autoTitleDeleted val="0"/>
    <c:plotArea>
      <c:layout/>
      <c:scatterChart>
        <c:scatterStyle val="lineMarker"/>
        <c:varyColors val="0"/>
        <c:ser>
          <c:idx val="2"/>
          <c:order val="0"/>
          <c:tx>
            <c:strRef>
              <c:f>'SJ Mexican Hat'!$C$5</c:f>
              <c:strCache>
                <c:ptCount val="1"/>
                <c:pt idx="0">
                  <c:v>Plume</c:v>
                </c:pt>
              </c:strCache>
            </c:strRef>
          </c:tx>
          <c:spPr>
            <a:ln w="25400" cap="rnd">
              <a:noFill/>
              <a:round/>
            </a:ln>
            <a:effectLst/>
          </c:spPr>
          <c:marker>
            <c:symbol val="triangle"/>
            <c:size val="8"/>
            <c:spPr>
              <a:solidFill>
                <a:schemeClr val="accent4">
                  <a:lumMod val="60000"/>
                  <a:lumOff val="40000"/>
                </a:schemeClr>
              </a:solidFill>
              <a:ln w="9525">
                <a:solidFill>
                  <a:schemeClr val="tx1">
                    <a:lumMod val="75000"/>
                    <a:lumOff val="25000"/>
                  </a:schemeClr>
                </a:solidFill>
              </a:ln>
              <a:effectLst/>
            </c:spPr>
          </c:marker>
          <c:xVal>
            <c:numRef>
              <c:f>'SJ Mexican Hat'!$E$5:$E$17</c:f>
              <c:numCache>
                <c:formatCode>#,##0.0000</c:formatCode>
                <c:ptCount val="13"/>
                <c:pt idx="0">
                  <c:v>180</c:v>
                </c:pt>
                <c:pt idx="1">
                  <c:v>210</c:v>
                </c:pt>
                <c:pt idx="2">
                  <c:v>90.8</c:v>
                </c:pt>
                <c:pt idx="3">
                  <c:v>80.599999999999994</c:v>
                </c:pt>
                <c:pt idx="4">
                  <c:v>110</c:v>
                </c:pt>
                <c:pt idx="5">
                  <c:v>111</c:v>
                </c:pt>
                <c:pt idx="6">
                  <c:v>56.4</c:v>
                </c:pt>
                <c:pt idx="7">
                  <c:v>46.991999999999997</c:v>
                </c:pt>
                <c:pt idx="9">
                  <c:v>140</c:v>
                </c:pt>
                <c:pt idx="10">
                  <c:v>54.7</c:v>
                </c:pt>
                <c:pt idx="11">
                  <c:v>71.400000000000006</c:v>
                </c:pt>
                <c:pt idx="12">
                  <c:v>44.7</c:v>
                </c:pt>
              </c:numCache>
            </c:numRef>
          </c:xVal>
          <c:yVal>
            <c:numRef>
              <c:f>'SJ Mexican Hat'!$J$5:$J$17</c:f>
              <c:numCache>
                <c:formatCode>#,##0.0000</c:formatCode>
                <c:ptCount val="13"/>
                <c:pt idx="0">
                  <c:v>1.5E-3</c:v>
                </c:pt>
                <c:pt idx="1">
                  <c:v>6.2E-4</c:v>
                </c:pt>
                <c:pt idx="2">
                  <c:v>1.5299999999999999E-3</c:v>
                </c:pt>
                <c:pt idx="3">
                  <c:v>1.2700000000000001E-3</c:v>
                </c:pt>
                <c:pt idx="4">
                  <c:v>2.9E-4</c:v>
                </c:pt>
                <c:pt idx="5">
                  <c:v>1.39E-3</c:v>
                </c:pt>
                <c:pt idx="6">
                  <c:v>1.09E-3</c:v>
                </c:pt>
                <c:pt idx="7">
                  <c:v>9.2000000000000003E-4</c:v>
                </c:pt>
                <c:pt idx="8">
                  <c:v>8.0999999999999996E-4</c:v>
                </c:pt>
                <c:pt idx="9">
                  <c:v>8.9999999999999998E-4</c:v>
                </c:pt>
                <c:pt idx="10">
                  <c:v>1.17E-3</c:v>
                </c:pt>
                <c:pt idx="11">
                  <c:v>1.5499999999999999E-3</c:v>
                </c:pt>
                <c:pt idx="12">
                  <c:v>1.25E-3</c:v>
                </c:pt>
              </c:numCache>
            </c:numRef>
          </c:yVal>
          <c:smooth val="0"/>
          <c:extLst>
            <c:ext xmlns:c16="http://schemas.microsoft.com/office/drawing/2014/chart" uri="{C3380CC4-5D6E-409C-BE32-E72D297353CC}">
              <c16:uniqueId val="{00000000-7A60-45DC-BEFD-25BD571A94C1}"/>
            </c:ext>
          </c:extLst>
        </c:ser>
        <c:ser>
          <c:idx val="0"/>
          <c:order val="1"/>
          <c:tx>
            <c:strRef>
              <c:f>'SJ Mexican Hat'!$C$24</c:f>
              <c:strCache>
                <c:ptCount val="1"/>
                <c:pt idx="0">
                  <c:v>Post event</c:v>
                </c:pt>
              </c:strCache>
            </c:strRef>
          </c:tx>
          <c:spPr>
            <a:ln w="25400" cap="rnd">
              <a:noFill/>
              <a:round/>
            </a:ln>
            <a:effectLst/>
          </c:spPr>
          <c:marker>
            <c:symbol val="circle"/>
            <c:size val="7"/>
            <c:spPr>
              <a:solidFill>
                <a:schemeClr val="tx2">
                  <a:lumMod val="20000"/>
                  <a:lumOff val="80000"/>
                </a:schemeClr>
              </a:solidFill>
              <a:ln w="9525">
                <a:solidFill>
                  <a:schemeClr val="tx1">
                    <a:lumMod val="75000"/>
                    <a:lumOff val="25000"/>
                  </a:schemeClr>
                </a:solidFill>
              </a:ln>
              <a:effectLst/>
            </c:spPr>
          </c:marker>
          <c:xVal>
            <c:numRef>
              <c:f>'SJ Mexican Hat'!$E$17:$E$62</c:f>
              <c:numCache>
                <c:formatCode>#,##0.0000</c:formatCode>
                <c:ptCount val="46"/>
                <c:pt idx="0">
                  <c:v>44.7</c:v>
                </c:pt>
                <c:pt idx="1">
                  <c:v>170</c:v>
                </c:pt>
                <c:pt idx="2">
                  <c:v>124</c:v>
                </c:pt>
                <c:pt idx="3">
                  <c:v>120</c:v>
                </c:pt>
                <c:pt idx="4">
                  <c:v>130</c:v>
                </c:pt>
                <c:pt idx="5">
                  <c:v>63.7</c:v>
                </c:pt>
                <c:pt idx="6">
                  <c:v>34.299999999999997</c:v>
                </c:pt>
                <c:pt idx="7">
                  <c:v>73</c:v>
                </c:pt>
                <c:pt idx="8">
                  <c:v>55</c:v>
                </c:pt>
                <c:pt idx="9">
                  <c:v>16.8</c:v>
                </c:pt>
                <c:pt idx="10">
                  <c:v>17.399999999999999</c:v>
                </c:pt>
                <c:pt idx="11">
                  <c:v>17</c:v>
                </c:pt>
                <c:pt idx="12">
                  <c:v>7.9</c:v>
                </c:pt>
                <c:pt idx="13">
                  <c:v>7.8</c:v>
                </c:pt>
                <c:pt idx="14">
                  <c:v>7.11</c:v>
                </c:pt>
                <c:pt idx="15">
                  <c:v>5.79</c:v>
                </c:pt>
                <c:pt idx="16">
                  <c:v>3.4</c:v>
                </c:pt>
                <c:pt idx="17">
                  <c:v>2.5</c:v>
                </c:pt>
                <c:pt idx="18">
                  <c:v>4.2</c:v>
                </c:pt>
                <c:pt idx="19">
                  <c:v>11</c:v>
                </c:pt>
                <c:pt idx="20">
                  <c:v>64</c:v>
                </c:pt>
                <c:pt idx="21">
                  <c:v>10</c:v>
                </c:pt>
                <c:pt idx="22">
                  <c:v>11</c:v>
                </c:pt>
                <c:pt idx="23">
                  <c:v>5.3</c:v>
                </c:pt>
                <c:pt idx="24">
                  <c:v>5.6</c:v>
                </c:pt>
                <c:pt idx="25">
                  <c:v>2.9</c:v>
                </c:pt>
                <c:pt idx="26">
                  <c:v>2.9</c:v>
                </c:pt>
                <c:pt idx="27">
                  <c:v>96</c:v>
                </c:pt>
                <c:pt idx="28">
                  <c:v>98</c:v>
                </c:pt>
                <c:pt idx="29">
                  <c:v>20</c:v>
                </c:pt>
                <c:pt idx="30">
                  <c:v>46</c:v>
                </c:pt>
                <c:pt idx="31">
                  <c:v>40</c:v>
                </c:pt>
                <c:pt idx="32">
                  <c:v>64</c:v>
                </c:pt>
                <c:pt idx="33">
                  <c:v>16</c:v>
                </c:pt>
                <c:pt idx="34">
                  <c:v>17</c:v>
                </c:pt>
                <c:pt idx="35">
                  <c:v>100</c:v>
                </c:pt>
                <c:pt idx="36">
                  <c:v>110</c:v>
                </c:pt>
                <c:pt idx="37">
                  <c:v>70.227999999999994</c:v>
                </c:pt>
                <c:pt idx="38">
                  <c:v>2.2676999999999996</c:v>
                </c:pt>
                <c:pt idx="39">
                  <c:v>3.7664</c:v>
                </c:pt>
                <c:pt idx="40">
                  <c:v>2.0778000000000003</c:v>
                </c:pt>
                <c:pt idx="41">
                  <c:v>4.0301999999999998</c:v>
                </c:pt>
                <c:pt idx="42">
                  <c:v>2.3848000000000003</c:v>
                </c:pt>
                <c:pt idx="43">
                  <c:v>3.7</c:v>
                </c:pt>
                <c:pt idx="44">
                  <c:v>1.7594000000000001</c:v>
                </c:pt>
                <c:pt idx="45">
                  <c:v>0.50070000000000003</c:v>
                </c:pt>
              </c:numCache>
            </c:numRef>
          </c:xVal>
          <c:yVal>
            <c:numRef>
              <c:f>'SJ Mexican Hat'!$J$17:$J$62</c:f>
              <c:numCache>
                <c:formatCode>#,##0.0000</c:formatCode>
                <c:ptCount val="46"/>
                <c:pt idx="0">
                  <c:v>1.25E-3</c:v>
                </c:pt>
                <c:pt idx="1">
                  <c:v>1.8E-3</c:v>
                </c:pt>
                <c:pt idx="2">
                  <c:v>3.7399999999999998E-3</c:v>
                </c:pt>
                <c:pt idx="3">
                  <c:v>1E-3</c:v>
                </c:pt>
                <c:pt idx="4">
                  <c:v>1E-3</c:v>
                </c:pt>
                <c:pt idx="5">
                  <c:v>1.4599999999999999E-3</c:v>
                </c:pt>
                <c:pt idx="6">
                  <c:v>5.9999999999999995E-4</c:v>
                </c:pt>
                <c:pt idx="7">
                  <c:v>3.8999999999999999E-4</c:v>
                </c:pt>
                <c:pt idx="8">
                  <c:v>5.8E-4</c:v>
                </c:pt>
                <c:pt idx="9">
                  <c:v>4.2900000000000002E-4</c:v>
                </c:pt>
                <c:pt idx="10">
                  <c:v>2.43E-4</c:v>
                </c:pt>
                <c:pt idx="11">
                  <c:v>2.7E-4</c:v>
                </c:pt>
                <c:pt idx="12">
                  <c:v>2.5000000000000001E-4</c:v>
                </c:pt>
                <c:pt idx="13">
                  <c:v>2.5000000000000001E-4</c:v>
                </c:pt>
                <c:pt idx="14">
                  <c:v>5.0000000000000001E-4</c:v>
                </c:pt>
                <c:pt idx="15">
                  <c:v>5.0000000000000001E-4</c:v>
                </c:pt>
                <c:pt idx="16">
                  <c:v>2.5000000000000001E-4</c:v>
                </c:pt>
                <c:pt idx="17">
                  <c:v>2.5000000000000001E-4</c:v>
                </c:pt>
                <c:pt idx="18">
                  <c:v>4.2999999999999995E-5</c:v>
                </c:pt>
                <c:pt idx="19">
                  <c:v>5.8999999999999998E-5</c:v>
                </c:pt>
                <c:pt idx="20">
                  <c:v>1.1999999999999999E-3</c:v>
                </c:pt>
                <c:pt idx="21">
                  <c:v>5.0000000000000001E-4</c:v>
                </c:pt>
                <c:pt idx="22">
                  <c:v>5.0000000000000001E-4</c:v>
                </c:pt>
                <c:pt idx="23">
                  <c:v>5.0000000000000001E-4</c:v>
                </c:pt>
                <c:pt idx="24">
                  <c:v>5.0000000000000001E-4</c:v>
                </c:pt>
                <c:pt idx="25">
                  <c:v>5.0000000000000001E-4</c:v>
                </c:pt>
                <c:pt idx="26">
                  <c:v>5.0000000000000001E-4</c:v>
                </c:pt>
                <c:pt idx="27">
                  <c:v>1.9E-3</c:v>
                </c:pt>
                <c:pt idx="28">
                  <c:v>1.9E-3</c:v>
                </c:pt>
                <c:pt idx="29">
                  <c:v>5.0000000000000001E-4</c:v>
                </c:pt>
                <c:pt idx="30">
                  <c:v>5.0000000000000001E-4</c:v>
                </c:pt>
                <c:pt idx="31">
                  <c:v>2.3E-3</c:v>
                </c:pt>
                <c:pt idx="32">
                  <c:v>2.5999999999999999E-3</c:v>
                </c:pt>
                <c:pt idx="33">
                  <c:v>1.4E-3</c:v>
                </c:pt>
                <c:pt idx="34">
                  <c:v>2.5000000000000001E-3</c:v>
                </c:pt>
                <c:pt idx="35">
                  <c:v>8.1999999999999998E-4</c:v>
                </c:pt>
                <c:pt idx="36">
                  <c:v>7.2999999999999996E-4</c:v>
                </c:pt>
                <c:pt idx="37">
                  <c:v>1E-3</c:v>
                </c:pt>
                <c:pt idx="38">
                  <c:v>3.1500000000000001E-4</c:v>
                </c:pt>
                <c:pt idx="39">
                  <c:v>1.2799999999999999E-4</c:v>
                </c:pt>
                <c:pt idx="40">
                  <c:v>1.06E-4</c:v>
                </c:pt>
                <c:pt idx="41">
                  <c:v>1.7100000000000001E-4</c:v>
                </c:pt>
                <c:pt idx="42">
                  <c:v>1E-4</c:v>
                </c:pt>
                <c:pt idx="43">
                  <c:v>8.8999999999999995E-5</c:v>
                </c:pt>
                <c:pt idx="44">
                  <c:v>1E-4</c:v>
                </c:pt>
                <c:pt idx="45">
                  <c:v>1E-4</c:v>
                </c:pt>
              </c:numCache>
            </c:numRef>
          </c:yVal>
          <c:smooth val="0"/>
          <c:extLst>
            <c:ext xmlns:c16="http://schemas.microsoft.com/office/drawing/2014/chart" uri="{C3380CC4-5D6E-409C-BE32-E72D297353CC}">
              <c16:uniqueId val="{00000001-7A60-45DC-BEFD-25BD571A94C1}"/>
            </c:ext>
          </c:extLst>
        </c:ser>
        <c:ser>
          <c:idx val="1"/>
          <c:order val="2"/>
          <c:tx>
            <c:strRef>
              <c:f>'SJ Mexican Hat'!$C$69</c:f>
              <c:strCache>
                <c:ptCount val="1"/>
                <c:pt idx="0">
                  <c:v>Snowmelt</c:v>
                </c:pt>
              </c:strCache>
            </c:strRef>
          </c:tx>
          <c:spPr>
            <a:ln w="25400" cap="rnd">
              <a:noFill/>
              <a:round/>
            </a:ln>
            <a:effectLst/>
          </c:spPr>
          <c:marker>
            <c:symbol val="square"/>
            <c:size val="6"/>
            <c:spPr>
              <a:solidFill>
                <a:schemeClr val="accent1">
                  <a:lumMod val="75000"/>
                </a:schemeClr>
              </a:solidFill>
              <a:ln w="9525">
                <a:solidFill>
                  <a:schemeClr val="tx2">
                    <a:lumMod val="50000"/>
                  </a:schemeClr>
                </a:solidFill>
              </a:ln>
              <a:effectLst/>
            </c:spPr>
          </c:marker>
          <c:xVal>
            <c:numRef>
              <c:f>'SJ Mexican Hat'!$E$63:$E$77</c:f>
              <c:numCache>
                <c:formatCode>#,##0.0000</c:formatCode>
                <c:ptCount val="15"/>
                <c:pt idx="0">
                  <c:v>0.19293000000000002</c:v>
                </c:pt>
                <c:pt idx="1">
                  <c:v>0.8454299999999999</c:v>
                </c:pt>
                <c:pt idx="2">
                  <c:v>2.7553000000000001</c:v>
                </c:pt>
                <c:pt idx="3">
                  <c:v>5.2297000000000002</c:v>
                </c:pt>
                <c:pt idx="4">
                  <c:v>2.601</c:v>
                </c:pt>
                <c:pt idx="5">
                  <c:v>1.9564999999999999</c:v>
                </c:pt>
                <c:pt idx="6">
                  <c:v>6.9711999999999996</c:v>
                </c:pt>
                <c:pt idx="7">
                  <c:v>36.08</c:v>
                </c:pt>
                <c:pt idx="8">
                  <c:v>4.7266000000000004</c:v>
                </c:pt>
                <c:pt idx="9">
                  <c:v>2.8319999999999999</c:v>
                </c:pt>
                <c:pt idx="10">
                  <c:v>7.1532999999999998</c:v>
                </c:pt>
                <c:pt idx="11">
                  <c:v>11</c:v>
                </c:pt>
                <c:pt idx="12">
                  <c:v>4.1166999999999998</c:v>
                </c:pt>
                <c:pt idx="13">
                  <c:v>3.4861999999999997</c:v>
                </c:pt>
                <c:pt idx="14">
                  <c:v>2.9443000000000001</c:v>
                </c:pt>
              </c:numCache>
            </c:numRef>
          </c:xVal>
          <c:yVal>
            <c:numRef>
              <c:f>'SJ Mexican Hat'!$J$64:$J$77</c:f>
              <c:numCache>
                <c:formatCode>#,##0.0000</c:formatCode>
                <c:ptCount val="14"/>
                <c:pt idx="0">
                  <c:v>4.2200000000000001E-4</c:v>
                </c:pt>
                <c:pt idx="1">
                  <c:v>4.1199999999999999E-4</c:v>
                </c:pt>
                <c:pt idx="2">
                  <c:v>2.22E-4</c:v>
                </c:pt>
                <c:pt idx="3">
                  <c:v>1.06E-4</c:v>
                </c:pt>
                <c:pt idx="4">
                  <c:v>1.139E-3</c:v>
                </c:pt>
                <c:pt idx="5">
                  <c:v>3.6699999999999998E-4</c:v>
                </c:pt>
                <c:pt idx="6">
                  <c:v>8.6399999999999997E-4</c:v>
                </c:pt>
                <c:pt idx="7">
                  <c:v>5.0000000000000001E-4</c:v>
                </c:pt>
                <c:pt idx="8">
                  <c:v>5.0000000000000001E-4</c:v>
                </c:pt>
                <c:pt idx="9">
                  <c:v>6.1499999999999999E-4</c:v>
                </c:pt>
                <c:pt idx="10">
                  <c:v>4.6999999999999999E-4</c:v>
                </c:pt>
                <c:pt idx="11">
                  <c:v>1.94E-4</c:v>
                </c:pt>
                <c:pt idx="12">
                  <c:v>1.8200000000000001E-4</c:v>
                </c:pt>
                <c:pt idx="13">
                  <c:v>1.06E-4</c:v>
                </c:pt>
              </c:numCache>
            </c:numRef>
          </c:yVal>
          <c:smooth val="0"/>
          <c:extLst>
            <c:ext xmlns:c16="http://schemas.microsoft.com/office/drawing/2014/chart" uri="{C3380CC4-5D6E-409C-BE32-E72D297353CC}">
              <c16:uniqueId val="{00000002-7A60-45DC-BEFD-25BD571A94C1}"/>
            </c:ext>
          </c:extLst>
        </c:ser>
        <c:dLbls>
          <c:showLegendKey val="0"/>
          <c:showVal val="0"/>
          <c:showCatName val="0"/>
          <c:showSerName val="0"/>
          <c:showPercent val="0"/>
          <c:showBubbleSize val="0"/>
        </c:dLbls>
        <c:axId val="5325064"/>
        <c:axId val="5325456"/>
      </c:scatterChart>
      <c:valAx>
        <c:axId val="5325064"/>
        <c:scaling>
          <c:logBase val="10"/>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r>
                  <a:rPr lang="en-US" sz="1300"/>
                  <a:t>Aluminum Concentration (mg/L)</a:t>
                </a:r>
              </a:p>
            </c:rich>
          </c:tx>
          <c:overlay val="0"/>
          <c:spPr>
            <a:noFill/>
            <a:ln>
              <a:noFill/>
            </a:ln>
            <a:effectLst/>
          </c:spPr>
          <c:txPr>
            <a:bodyPr rot="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endParaRPr lang="en-US"/>
            </a:p>
          </c:txPr>
        </c:title>
        <c:numFmt formatCode="#,##0.0" sourceLinked="0"/>
        <c:majorTickMark val="out"/>
        <c:minorTickMark val="out"/>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5325456"/>
        <c:crossesAt val="1.0000000000000004E-5"/>
        <c:crossBetween val="midCat"/>
      </c:valAx>
      <c:valAx>
        <c:axId val="5325456"/>
        <c:scaling>
          <c:logBase val="10"/>
          <c:orientation val="minMax"/>
          <c:max val="1.0000000000000002E-2"/>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r>
                  <a:rPr lang="en-US" sz="1300"/>
                  <a:t>Cadmium</a:t>
                </a:r>
                <a:r>
                  <a:rPr lang="en-US" sz="1300" baseline="0"/>
                  <a:t> </a:t>
                </a:r>
                <a:r>
                  <a:rPr lang="en-US" sz="1300"/>
                  <a:t>Concentation (mg/L)</a:t>
                </a:r>
              </a:p>
            </c:rich>
          </c:tx>
          <c:layout>
            <c:manualLayout>
              <c:xMode val="edge"/>
              <c:yMode val="edge"/>
              <c:x val="3.5772357723577237E-2"/>
              <c:y val="0.23930816224888615"/>
            </c:manualLayout>
          </c:layout>
          <c:overlay val="0"/>
          <c:spPr>
            <a:noFill/>
            <a:ln>
              <a:noFill/>
            </a:ln>
            <a:effectLst/>
          </c:spPr>
          <c:txPr>
            <a:bodyPr rot="-5400000" spcFirstLastPara="1" vertOverflow="ellipsis" vert="horz" wrap="square" anchor="ctr" anchorCtr="1"/>
            <a:lstStyle/>
            <a:p>
              <a:pPr>
                <a:defRPr sz="1300" b="1" i="0" u="none" strike="noStrike" kern="1200" baseline="0">
                  <a:solidFill>
                    <a:sysClr val="windowText" lastClr="000000"/>
                  </a:solidFill>
                  <a:latin typeface="+mn-lt"/>
                  <a:ea typeface="+mn-ea"/>
                  <a:cs typeface="+mn-cs"/>
                </a:defRPr>
              </a:pPr>
              <a:endParaRPr lang="en-US"/>
            </a:p>
          </c:txPr>
        </c:title>
        <c:numFmt formatCode="#,##0.00000" sourceLinked="0"/>
        <c:majorTickMark val="out"/>
        <c:minorTickMark val="out"/>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5325064"/>
        <c:crossesAt val="0.1"/>
        <c:crossBetween val="midCat"/>
      </c:valAx>
      <c:spPr>
        <a:noFill/>
        <a:ln>
          <a:solidFill>
            <a:schemeClr val="tx1">
              <a:lumMod val="50000"/>
              <a:lumOff val="50000"/>
            </a:schemeClr>
          </a:solidFill>
        </a:ln>
        <a:effectLst/>
      </c:spPr>
    </c:plotArea>
    <c:legend>
      <c:legendPos val="t"/>
      <c:layout>
        <c:manualLayout>
          <c:xMode val="edge"/>
          <c:yMode val="edge"/>
          <c:x val="0.2085164842199603"/>
          <c:y val="0.11522963477813453"/>
          <c:w val="0.68052800716983552"/>
          <c:h val="7.0368221490121646E-2"/>
        </c:manualLayout>
      </c:layout>
      <c:overlay val="0"/>
      <c:spPr>
        <a:noFill/>
        <a:ln>
          <a:noFill/>
        </a:ln>
        <a:effectLst/>
      </c:spPr>
      <c:txPr>
        <a:bodyPr rot="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200" b="1">
          <a:solidFill>
            <a:sysClr val="windowText" lastClr="000000"/>
          </a:solidFill>
        </a:defRPr>
      </a:pPr>
      <a:endParaRPr lang="en-US"/>
    </a:p>
  </c:txPr>
  <c:printSettings>
    <c:headerFooter/>
    <c:pageMargins b="0.75" l="0.7" r="0.7" t="0.75" header="0.3" footer="0.3"/>
    <c:pageSetup orientation="portrait"/>
  </c:printSettings>
</c:chartSpace>
</file>

<file path=xl/charts/chart7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'SJ Mexican Hat'!$A$1</c:f>
          <c:strCache>
            <c:ptCount val="1"/>
            <c:pt idx="0">
              <c:v>San Juan at Mexican Hat RK 421</c:v>
            </c:pt>
          </c:strCache>
        </c:strRef>
      </c:tx>
      <c:overlay val="0"/>
      <c:spPr>
        <a:noFill/>
        <a:ln>
          <a:noFill/>
        </a:ln>
        <a:effectLst/>
      </c:spPr>
      <c:txPr>
        <a:bodyPr rot="0" spcFirstLastPara="1" vertOverflow="ellipsis" vert="horz" wrap="square" anchor="ctr" anchorCtr="1"/>
        <a:lstStyle/>
        <a:p>
          <a:pPr>
            <a:defRPr sz="13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5749781277340333"/>
          <c:y val="0.20817184310294545"/>
          <c:w val="0.68869775893397955"/>
          <c:h val="0.63473924455095287"/>
        </c:manualLayout>
      </c:layout>
      <c:areaChart>
        <c:grouping val="stacked"/>
        <c:varyColors val="0"/>
        <c:ser>
          <c:idx val="0"/>
          <c:order val="0"/>
          <c:tx>
            <c:strRef>
              <c:f>'SJ Mexican Hat'!$P$3</c:f>
              <c:strCache>
                <c:ptCount val="1"/>
                <c:pt idx="0">
                  <c:v>Lead</c:v>
                </c:pt>
              </c:strCache>
            </c:strRef>
          </c:tx>
          <c:spPr>
            <a:solidFill>
              <a:schemeClr val="tx2">
                <a:lumMod val="20000"/>
                <a:lumOff val="80000"/>
              </a:schemeClr>
            </a:solidFill>
            <a:ln>
              <a:solidFill>
                <a:schemeClr val="accent5">
                  <a:lumMod val="75000"/>
                </a:schemeClr>
              </a:solidFill>
            </a:ln>
            <a:effectLst/>
          </c:spPr>
          <c:cat>
            <c:numRef>
              <c:f>'SJ Mexican Hat'!$D$62:$D$77</c:f>
              <c:numCache>
                <c:formatCode>m/d/yy\ h:mm;@</c:formatCode>
                <c:ptCount val="16"/>
                <c:pt idx="0">
                  <c:v>42458.371527777781</c:v>
                </c:pt>
                <c:pt idx="1">
                  <c:v>42464.645833333336</c:v>
                </c:pt>
                <c:pt idx="2">
                  <c:v>42472.46875</c:v>
                </c:pt>
                <c:pt idx="3">
                  <c:v>42479.397916666669</c:v>
                </c:pt>
                <c:pt idx="4">
                  <c:v>42486.354166666664</c:v>
                </c:pt>
                <c:pt idx="5">
                  <c:v>42492.458333333336</c:v>
                </c:pt>
                <c:pt idx="6">
                  <c:v>42499.75</c:v>
                </c:pt>
                <c:pt idx="7">
                  <c:v>42505.395833333336</c:v>
                </c:pt>
                <c:pt idx="8">
                  <c:v>42511.53125</c:v>
                </c:pt>
                <c:pt idx="9">
                  <c:v>42521.479166666664</c:v>
                </c:pt>
                <c:pt idx="10">
                  <c:v>42521.53125</c:v>
                </c:pt>
                <c:pt idx="11">
                  <c:v>42526.291666666664</c:v>
                </c:pt>
                <c:pt idx="12">
                  <c:v>42528.5</c:v>
                </c:pt>
                <c:pt idx="13">
                  <c:v>42534.409722222219</c:v>
                </c:pt>
                <c:pt idx="14">
                  <c:v>42539.541666666664</c:v>
                </c:pt>
                <c:pt idx="15">
                  <c:v>42546.520833333336</c:v>
                </c:pt>
              </c:numCache>
            </c:numRef>
          </c:cat>
          <c:val>
            <c:numRef>
              <c:f>'SJ Mexican Hat'!$P$62:$P$77</c:f>
              <c:numCache>
                <c:formatCode>#,##0.0000</c:formatCode>
                <c:ptCount val="16"/>
                <c:pt idx="0">
                  <c:v>9.0800000000000006E-4</c:v>
                </c:pt>
                <c:pt idx="1">
                  <c:v>1.224E-3</c:v>
                </c:pt>
                <c:pt idx="2">
                  <c:v>9.4039999999999992E-3</c:v>
                </c:pt>
                <c:pt idx="3">
                  <c:v>1.1332E-2</c:v>
                </c:pt>
                <c:pt idx="4">
                  <c:v>8.0769999999999991E-3</c:v>
                </c:pt>
                <c:pt idx="5">
                  <c:v>4.3899999999999998E-3</c:v>
                </c:pt>
                <c:pt idx="6">
                  <c:v>2.6279E-2</c:v>
                </c:pt>
                <c:pt idx="7">
                  <c:v>1.6403999999999998E-2</c:v>
                </c:pt>
                <c:pt idx="8">
                  <c:v>5.0789000000000001E-2</c:v>
                </c:pt>
                <c:pt idx="9">
                  <c:v>1.0592000000000001E-2</c:v>
                </c:pt>
                <c:pt idx="10">
                  <c:v>1.5654999999999999E-2</c:v>
                </c:pt>
                <c:pt idx="11">
                  <c:v>4.1453999999999998E-2</c:v>
                </c:pt>
                <c:pt idx="12">
                  <c:v>4.8000000000000001E-2</c:v>
                </c:pt>
                <c:pt idx="13">
                  <c:v>1.8461999999999999E-2</c:v>
                </c:pt>
                <c:pt idx="14">
                  <c:v>1.3553000000000001E-2</c:v>
                </c:pt>
                <c:pt idx="15">
                  <c:v>7.6189999999999999E-3</c:v>
                </c:pt>
              </c:numCache>
            </c:numRef>
          </c:val>
          <c:extLst>
            <c:ext xmlns:c16="http://schemas.microsoft.com/office/drawing/2014/chart" uri="{C3380CC4-5D6E-409C-BE32-E72D297353CC}">
              <c16:uniqueId val="{00000000-E725-4DBF-8B81-1E83D07AEB58}"/>
            </c:ext>
          </c:extLst>
        </c:ser>
        <c:dLbls>
          <c:showLegendKey val="0"/>
          <c:showVal val="0"/>
          <c:showCatName val="0"/>
          <c:showSerName val="0"/>
          <c:showPercent val="0"/>
          <c:showBubbleSize val="0"/>
        </c:dLbls>
        <c:axId val="5328200"/>
        <c:axId val="5328592"/>
      </c:areaChart>
      <c:lineChart>
        <c:grouping val="stacked"/>
        <c:varyColors val="0"/>
        <c:ser>
          <c:idx val="1"/>
          <c:order val="1"/>
          <c:tx>
            <c:strRef>
              <c:f>'SJ Mexican Hat'!$AC$3</c:f>
              <c:strCache>
                <c:ptCount val="1"/>
                <c:pt idx="0">
                  <c:v>Ratio Pb:Al</c:v>
                </c:pt>
              </c:strCache>
            </c:strRef>
          </c:tx>
          <c:spPr>
            <a:ln w="15875" cap="rnd">
              <a:solidFill>
                <a:schemeClr val="tx2">
                  <a:lumMod val="75000"/>
                </a:schemeClr>
              </a:solidFill>
              <a:prstDash val="sysDash"/>
              <a:round/>
            </a:ln>
            <a:effectLst/>
          </c:spPr>
          <c:marker>
            <c:symbol val="square"/>
            <c:size val="5"/>
            <c:spPr>
              <a:solidFill>
                <a:schemeClr val="accent1">
                  <a:lumMod val="50000"/>
                </a:schemeClr>
              </a:solidFill>
              <a:ln w="9525">
                <a:solidFill>
                  <a:schemeClr val="accent2"/>
                </a:solidFill>
              </a:ln>
              <a:effectLst/>
            </c:spPr>
          </c:marker>
          <c:cat>
            <c:numRef>
              <c:f>'SJ Mexican Hat'!$D$62:$D$77</c:f>
              <c:numCache>
                <c:formatCode>m/d/yy\ h:mm;@</c:formatCode>
                <c:ptCount val="16"/>
                <c:pt idx="0">
                  <c:v>42458.371527777781</c:v>
                </c:pt>
                <c:pt idx="1">
                  <c:v>42464.645833333336</c:v>
                </c:pt>
                <c:pt idx="2">
                  <c:v>42472.46875</c:v>
                </c:pt>
                <c:pt idx="3">
                  <c:v>42479.397916666669</c:v>
                </c:pt>
                <c:pt idx="4">
                  <c:v>42486.354166666664</c:v>
                </c:pt>
                <c:pt idx="5">
                  <c:v>42492.458333333336</c:v>
                </c:pt>
                <c:pt idx="6">
                  <c:v>42499.75</c:v>
                </c:pt>
                <c:pt idx="7">
                  <c:v>42505.395833333336</c:v>
                </c:pt>
                <c:pt idx="8">
                  <c:v>42511.53125</c:v>
                </c:pt>
                <c:pt idx="9">
                  <c:v>42521.479166666664</c:v>
                </c:pt>
                <c:pt idx="10">
                  <c:v>42521.53125</c:v>
                </c:pt>
                <c:pt idx="11">
                  <c:v>42526.291666666664</c:v>
                </c:pt>
                <c:pt idx="12">
                  <c:v>42528.5</c:v>
                </c:pt>
                <c:pt idx="13">
                  <c:v>42534.409722222219</c:v>
                </c:pt>
                <c:pt idx="14">
                  <c:v>42539.541666666664</c:v>
                </c:pt>
                <c:pt idx="15">
                  <c:v>42546.520833333336</c:v>
                </c:pt>
              </c:numCache>
            </c:numRef>
          </c:cat>
          <c:val>
            <c:numRef>
              <c:f>'SJ Mexican Hat'!$AC$62:$AC$77</c:f>
              <c:numCache>
                <c:formatCode>0.00000</c:formatCode>
                <c:ptCount val="16"/>
                <c:pt idx="0">
                  <c:v>1.8134611543838626E-3</c:v>
                </c:pt>
                <c:pt idx="1">
                  <c:v>6.3442699424661794E-3</c:v>
                </c:pt>
                <c:pt idx="2">
                  <c:v>1.1123333688182345E-2</c:v>
                </c:pt>
                <c:pt idx="3">
                  <c:v>4.1128007839436719E-3</c:v>
                </c:pt>
                <c:pt idx="4">
                  <c:v>1.5444480562938599E-3</c:v>
                </c:pt>
                <c:pt idx="5">
                  <c:v>1.6878123798539024E-3</c:v>
                </c:pt>
                <c:pt idx="6">
                  <c:v>1.3431638129312549E-2</c:v>
                </c:pt>
                <c:pt idx="7">
                  <c:v>2.353109938030755E-3</c:v>
                </c:pt>
                <c:pt idx="8">
                  <c:v>1.4076773835920179E-3</c:v>
                </c:pt>
                <c:pt idx="9">
                  <c:v>2.2409342868023527E-3</c:v>
                </c:pt>
                <c:pt idx="10">
                  <c:v>5.5278954802259889E-3</c:v>
                </c:pt>
                <c:pt idx="11">
                  <c:v>5.7950875819551811E-3</c:v>
                </c:pt>
                <c:pt idx="12">
                  <c:v>4.3636363636363638E-3</c:v>
                </c:pt>
                <c:pt idx="13">
                  <c:v>4.4846600432385166E-3</c:v>
                </c:pt>
                <c:pt idx="14">
                  <c:v>3.8876140209970749E-3</c:v>
                </c:pt>
                <c:pt idx="15">
                  <c:v>2.5877118500152838E-3</c:v>
                </c:pt>
              </c:numCache>
            </c:numRef>
          </c:val>
          <c:smooth val="0"/>
          <c:extLst>
            <c:ext xmlns:c16="http://schemas.microsoft.com/office/drawing/2014/chart" uri="{C3380CC4-5D6E-409C-BE32-E72D297353CC}">
              <c16:uniqueId val="{00000001-E725-4DBF-8B81-1E83D07AEB58}"/>
            </c:ext>
          </c:extLst>
        </c:ser>
        <c:dLbls>
          <c:showLegendKey val="0"/>
          <c:showVal val="0"/>
          <c:showCatName val="0"/>
          <c:showSerName val="0"/>
          <c:showPercent val="0"/>
          <c:showBubbleSize val="0"/>
        </c:dLbls>
        <c:marker val="1"/>
        <c:smooth val="0"/>
        <c:axId val="5329376"/>
        <c:axId val="5328984"/>
      </c:lineChart>
      <c:dateAx>
        <c:axId val="5328200"/>
        <c:scaling>
          <c:orientation val="minMax"/>
        </c:scaling>
        <c:delete val="0"/>
        <c:axPos val="b"/>
        <c:majorGridlines>
          <c:spPr>
            <a:ln w="9525" cap="flat" cmpd="sng" algn="ctr">
              <a:noFill/>
              <a:round/>
            </a:ln>
            <a:effectLst/>
          </c:spPr>
        </c:majorGridlines>
        <c:numFmt formatCode="m/d;@"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5328592"/>
        <c:crosses val="autoZero"/>
        <c:auto val="1"/>
        <c:lblOffset val="100"/>
        <c:baseTimeUnit val="days"/>
        <c:majorUnit val="14"/>
        <c:minorUnit val="7"/>
      </c:dateAx>
      <c:valAx>
        <c:axId val="532859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r>
                  <a:rPr lang="en-US" sz="1050">
                    <a:solidFill>
                      <a:sysClr val="windowText" lastClr="000000"/>
                    </a:solidFill>
                  </a:rPr>
                  <a:t>Total Lead Concentration (mg/L)</a:t>
                </a:r>
              </a:p>
            </c:rich>
          </c:tx>
          <c:layout>
            <c:manualLayout>
              <c:xMode val="edge"/>
              <c:yMode val="edge"/>
              <c:x val="1.9658186957399557E-2"/>
              <c:y val="0.19751567512394283"/>
            </c:manualLayout>
          </c:layout>
          <c:overlay val="0"/>
          <c:spPr>
            <a:noFill/>
            <a:ln>
              <a:noFill/>
            </a:ln>
            <a:effectLst/>
          </c:spPr>
          <c:txPr>
            <a:bodyPr rot="-54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endParaRPr lang="en-US"/>
            </a:p>
          </c:txPr>
        </c:title>
        <c:numFmt formatCode="#,##0.000"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5328200"/>
        <c:crosses val="autoZero"/>
        <c:crossBetween val="between"/>
        <c:majorUnit val="1.0000000000000002E-2"/>
        <c:minorUnit val="5.000000000000001E-3"/>
      </c:valAx>
      <c:valAx>
        <c:axId val="5328984"/>
        <c:scaling>
          <c:orientation val="minMax"/>
        </c:scaling>
        <c:delete val="0"/>
        <c:axPos val="r"/>
        <c:title>
          <c:tx>
            <c:rich>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sz="1100"/>
                  <a:t>Ratio Pb:Al</a:t>
                </a:r>
              </a:p>
            </c:rich>
          </c:tx>
          <c:overlay val="0"/>
          <c:spPr>
            <a:noFill/>
            <a:ln>
              <a:noFill/>
            </a:ln>
            <a:effectLst/>
          </c:spPr>
          <c:txPr>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title>
        <c:numFmt formatCode="0.00000" sourceLinked="1"/>
        <c:majorTickMark val="out"/>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5329376"/>
        <c:crosses val="max"/>
        <c:crossBetween val="between"/>
      </c:valAx>
      <c:dateAx>
        <c:axId val="5329376"/>
        <c:scaling>
          <c:orientation val="minMax"/>
        </c:scaling>
        <c:delete val="1"/>
        <c:axPos val="b"/>
        <c:numFmt formatCode="m/d/yy\ h:mm;@" sourceLinked="1"/>
        <c:majorTickMark val="out"/>
        <c:minorTickMark val="none"/>
        <c:tickLblPos val="nextTo"/>
        <c:crossAx val="5328984"/>
        <c:crosses val="autoZero"/>
        <c:auto val="1"/>
        <c:lblOffset val="100"/>
        <c:baseTimeUnit val="days"/>
      </c:dateAx>
      <c:spPr>
        <a:noFill/>
        <a:ln>
          <a:noFill/>
        </a:ln>
        <a:effectLst/>
      </c:spPr>
    </c:plotArea>
    <c:legend>
      <c:legendPos val="t"/>
      <c:layout>
        <c:manualLayout>
          <c:xMode val="edge"/>
          <c:yMode val="edge"/>
          <c:x val="0.28376620664352442"/>
          <c:y val="0.10689814814814814"/>
          <c:w val="0.42011277622555243"/>
          <c:h val="6.9876265466816662E-2"/>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b="1">
          <a:solidFill>
            <a:sysClr val="windowText" lastClr="000000"/>
          </a:solidFill>
        </a:defRPr>
      </a:pPr>
      <a:endParaRPr lang="en-US"/>
    </a:p>
  </c:txPr>
  <c:printSettings>
    <c:headerFooter/>
    <c:pageMargins b="0.75" l="0.7" r="0.7" t="0.75" header="0.3" footer="0.3"/>
    <c:pageSetup/>
  </c:printSettings>
  <c:userShapes r:id="rId3"/>
</c:chartSpace>
</file>

<file path=xl/charts/chart7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'SJ Mexican Hat'!$A$1</c:f>
          <c:strCache>
            <c:ptCount val="1"/>
            <c:pt idx="0">
              <c:v>San Juan at Mexican Hat RK 421</c:v>
            </c:pt>
          </c:strCache>
        </c:strRef>
      </c:tx>
      <c:overlay val="0"/>
      <c:spPr>
        <a:noFill/>
        <a:ln>
          <a:noFill/>
        </a:ln>
        <a:effectLst/>
      </c:spPr>
      <c:txPr>
        <a:bodyPr rot="0" spcFirstLastPara="1" vertOverflow="ellipsis" vert="horz" wrap="square" anchor="ctr" anchorCtr="1"/>
        <a:lstStyle/>
        <a:p>
          <a:pPr>
            <a:defRPr sz="13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5749781277340333"/>
          <c:y val="0.20817184310294545"/>
          <c:w val="0.68869775893397955"/>
          <c:h val="0.63473924455095287"/>
        </c:manualLayout>
      </c:layout>
      <c:areaChart>
        <c:grouping val="stacked"/>
        <c:varyColors val="0"/>
        <c:ser>
          <c:idx val="0"/>
          <c:order val="0"/>
          <c:tx>
            <c:strRef>
              <c:f>'SJ Mexican Hat'!$G$3</c:f>
              <c:strCache>
                <c:ptCount val="1"/>
                <c:pt idx="0">
                  <c:v>Arsenic</c:v>
                </c:pt>
              </c:strCache>
            </c:strRef>
          </c:tx>
          <c:spPr>
            <a:solidFill>
              <a:schemeClr val="tx2">
                <a:lumMod val="20000"/>
                <a:lumOff val="80000"/>
              </a:schemeClr>
            </a:solidFill>
            <a:ln>
              <a:solidFill>
                <a:schemeClr val="accent5">
                  <a:lumMod val="75000"/>
                </a:schemeClr>
              </a:solidFill>
            </a:ln>
            <a:effectLst/>
          </c:spPr>
          <c:cat>
            <c:numRef>
              <c:f>'SJ Mexican Hat'!$D$62:$D$77</c:f>
              <c:numCache>
                <c:formatCode>m/d/yy\ h:mm;@</c:formatCode>
                <c:ptCount val="16"/>
                <c:pt idx="0">
                  <c:v>42458.371527777781</c:v>
                </c:pt>
                <c:pt idx="1">
                  <c:v>42464.645833333336</c:v>
                </c:pt>
                <c:pt idx="2">
                  <c:v>42472.46875</c:v>
                </c:pt>
                <c:pt idx="3">
                  <c:v>42479.397916666669</c:v>
                </c:pt>
                <c:pt idx="4">
                  <c:v>42486.354166666664</c:v>
                </c:pt>
                <c:pt idx="5">
                  <c:v>42492.458333333336</c:v>
                </c:pt>
                <c:pt idx="6">
                  <c:v>42499.75</c:v>
                </c:pt>
                <c:pt idx="7">
                  <c:v>42505.395833333336</c:v>
                </c:pt>
                <c:pt idx="8">
                  <c:v>42511.53125</c:v>
                </c:pt>
                <c:pt idx="9">
                  <c:v>42521.479166666664</c:v>
                </c:pt>
                <c:pt idx="10">
                  <c:v>42521.53125</c:v>
                </c:pt>
                <c:pt idx="11">
                  <c:v>42526.291666666664</c:v>
                </c:pt>
                <c:pt idx="12">
                  <c:v>42528.5</c:v>
                </c:pt>
                <c:pt idx="13">
                  <c:v>42534.409722222219</c:v>
                </c:pt>
                <c:pt idx="14">
                  <c:v>42539.541666666664</c:v>
                </c:pt>
                <c:pt idx="15">
                  <c:v>42546.520833333336</c:v>
                </c:pt>
              </c:numCache>
            </c:numRef>
          </c:cat>
          <c:val>
            <c:numRef>
              <c:f>'SJ Mexican Hat'!$G$62:$G$77</c:f>
              <c:numCache>
                <c:formatCode>#,##0.0000</c:formatCode>
                <c:ptCount val="16"/>
                <c:pt idx="0">
                  <c:v>4.3909999999999999E-3</c:v>
                </c:pt>
                <c:pt idx="1">
                  <c:v>1E-3</c:v>
                </c:pt>
                <c:pt idx="2">
                  <c:v>1.519E-3</c:v>
                </c:pt>
                <c:pt idx="3">
                  <c:v>3.0219999999999999E-3</c:v>
                </c:pt>
                <c:pt idx="4">
                  <c:v>2.5830000000000002E-3</c:v>
                </c:pt>
                <c:pt idx="5">
                  <c:v>1.8440000000000002E-3</c:v>
                </c:pt>
                <c:pt idx="6">
                  <c:v>3.5619999999999996E-3</c:v>
                </c:pt>
                <c:pt idx="7">
                  <c:v>3.075E-3</c:v>
                </c:pt>
                <c:pt idx="8">
                  <c:v>6.6810000000000003E-3</c:v>
                </c:pt>
                <c:pt idx="9">
                  <c:v>2.5600000000000002E-3</c:v>
                </c:pt>
                <c:pt idx="10">
                  <c:v>1.771E-3</c:v>
                </c:pt>
                <c:pt idx="11">
                  <c:v>4.0720000000000001E-3</c:v>
                </c:pt>
                <c:pt idx="12">
                  <c:v>5.7000000000000002E-3</c:v>
                </c:pt>
                <c:pt idx="13">
                  <c:v>2.385E-3</c:v>
                </c:pt>
                <c:pt idx="14">
                  <c:v>2.0769999999999999E-3</c:v>
                </c:pt>
                <c:pt idx="15">
                  <c:v>1.7929999999999999E-3</c:v>
                </c:pt>
              </c:numCache>
            </c:numRef>
          </c:val>
          <c:extLst>
            <c:ext xmlns:c16="http://schemas.microsoft.com/office/drawing/2014/chart" uri="{C3380CC4-5D6E-409C-BE32-E72D297353CC}">
              <c16:uniqueId val="{00000000-DF29-449F-B23B-F6FB1B5BE89B}"/>
            </c:ext>
          </c:extLst>
        </c:ser>
        <c:dLbls>
          <c:showLegendKey val="0"/>
          <c:showVal val="0"/>
          <c:showCatName val="0"/>
          <c:showSerName val="0"/>
          <c:showPercent val="0"/>
          <c:showBubbleSize val="0"/>
        </c:dLbls>
        <c:axId val="5330160"/>
        <c:axId val="5330552"/>
      </c:areaChart>
      <c:lineChart>
        <c:grouping val="stacked"/>
        <c:varyColors val="0"/>
        <c:ser>
          <c:idx val="1"/>
          <c:order val="1"/>
          <c:tx>
            <c:strRef>
              <c:f>'SJ Mexican Hat'!$AC$3</c:f>
              <c:strCache>
                <c:ptCount val="1"/>
                <c:pt idx="0">
                  <c:v>Ratio Pb:Al</c:v>
                </c:pt>
              </c:strCache>
            </c:strRef>
          </c:tx>
          <c:spPr>
            <a:ln w="15875" cap="rnd">
              <a:solidFill>
                <a:schemeClr val="tx2">
                  <a:lumMod val="75000"/>
                </a:schemeClr>
              </a:solidFill>
              <a:prstDash val="sysDash"/>
              <a:round/>
            </a:ln>
            <a:effectLst/>
          </c:spPr>
          <c:marker>
            <c:symbol val="square"/>
            <c:size val="5"/>
            <c:spPr>
              <a:solidFill>
                <a:schemeClr val="accent1">
                  <a:lumMod val="50000"/>
                </a:schemeClr>
              </a:solidFill>
              <a:ln w="9525">
                <a:solidFill>
                  <a:schemeClr val="accent2"/>
                </a:solidFill>
              </a:ln>
              <a:effectLst/>
            </c:spPr>
          </c:marker>
          <c:cat>
            <c:numRef>
              <c:f>'SJ Mexican Hat'!$D$62:$D$77</c:f>
              <c:numCache>
                <c:formatCode>m/d/yy\ h:mm;@</c:formatCode>
                <c:ptCount val="16"/>
                <c:pt idx="0">
                  <c:v>42458.371527777781</c:v>
                </c:pt>
                <c:pt idx="1">
                  <c:v>42464.645833333336</c:v>
                </c:pt>
                <c:pt idx="2">
                  <c:v>42472.46875</c:v>
                </c:pt>
                <c:pt idx="3">
                  <c:v>42479.397916666669</c:v>
                </c:pt>
                <c:pt idx="4">
                  <c:v>42486.354166666664</c:v>
                </c:pt>
                <c:pt idx="5">
                  <c:v>42492.458333333336</c:v>
                </c:pt>
                <c:pt idx="6">
                  <c:v>42499.75</c:v>
                </c:pt>
                <c:pt idx="7">
                  <c:v>42505.395833333336</c:v>
                </c:pt>
                <c:pt idx="8">
                  <c:v>42511.53125</c:v>
                </c:pt>
                <c:pt idx="9">
                  <c:v>42521.479166666664</c:v>
                </c:pt>
                <c:pt idx="10">
                  <c:v>42521.53125</c:v>
                </c:pt>
                <c:pt idx="11">
                  <c:v>42526.291666666664</c:v>
                </c:pt>
                <c:pt idx="12">
                  <c:v>42528.5</c:v>
                </c:pt>
                <c:pt idx="13">
                  <c:v>42534.409722222219</c:v>
                </c:pt>
                <c:pt idx="14">
                  <c:v>42539.541666666664</c:v>
                </c:pt>
                <c:pt idx="15">
                  <c:v>42546.520833333336</c:v>
                </c:pt>
              </c:numCache>
            </c:numRef>
          </c:cat>
          <c:val>
            <c:numRef>
              <c:f>'SJ Mexican Hat'!$AD$62:$AD$77</c:f>
              <c:numCache>
                <c:formatCode>0.00000</c:formatCode>
                <c:ptCount val="16"/>
                <c:pt idx="0">
                  <c:v>8.7697223886558807E-3</c:v>
                </c:pt>
                <c:pt idx="1">
                  <c:v>5.1832270771782511E-3</c:v>
                </c:pt>
                <c:pt idx="2">
                  <c:v>1.7967188294713934E-3</c:v>
                </c:pt>
                <c:pt idx="3">
                  <c:v>1.0967952673030159E-3</c:v>
                </c:pt>
                <c:pt idx="4">
                  <c:v>4.9390978450006696E-4</c:v>
                </c:pt>
                <c:pt idx="5">
                  <c:v>7.0895809304113804E-4</c:v>
                </c:pt>
                <c:pt idx="6">
                  <c:v>1.8205980066445181E-3</c:v>
                </c:pt>
                <c:pt idx="7">
                  <c:v>4.4110052788616023E-4</c:v>
                </c:pt>
                <c:pt idx="8">
                  <c:v>1.851718403547672E-4</c:v>
                </c:pt>
                <c:pt idx="9">
                  <c:v>5.4161553759573481E-4</c:v>
                </c:pt>
                <c:pt idx="10">
                  <c:v>6.2535310734463279E-4</c:v>
                </c:pt>
                <c:pt idx="11">
                  <c:v>5.6924775977520872E-4</c:v>
                </c:pt>
                <c:pt idx="12">
                  <c:v>5.1818181818181824E-4</c:v>
                </c:pt>
                <c:pt idx="13">
                  <c:v>5.7934753564748461E-4</c:v>
                </c:pt>
                <c:pt idx="14">
                  <c:v>5.9577763754230966E-4</c:v>
                </c:pt>
                <c:pt idx="15">
                  <c:v>6.0897327038684915E-4</c:v>
                </c:pt>
              </c:numCache>
            </c:numRef>
          </c:val>
          <c:smooth val="0"/>
          <c:extLst>
            <c:ext xmlns:c16="http://schemas.microsoft.com/office/drawing/2014/chart" uri="{C3380CC4-5D6E-409C-BE32-E72D297353CC}">
              <c16:uniqueId val="{00000001-DF29-449F-B23B-F6FB1B5BE89B}"/>
            </c:ext>
          </c:extLst>
        </c:ser>
        <c:dLbls>
          <c:showLegendKey val="0"/>
          <c:showVal val="0"/>
          <c:showCatName val="0"/>
          <c:showSerName val="0"/>
          <c:showPercent val="0"/>
          <c:showBubbleSize val="0"/>
        </c:dLbls>
        <c:marker val="1"/>
        <c:smooth val="0"/>
        <c:axId val="5331336"/>
        <c:axId val="5330944"/>
      </c:lineChart>
      <c:dateAx>
        <c:axId val="5330160"/>
        <c:scaling>
          <c:orientation val="minMax"/>
        </c:scaling>
        <c:delete val="0"/>
        <c:axPos val="b"/>
        <c:majorGridlines>
          <c:spPr>
            <a:ln w="9525" cap="flat" cmpd="sng" algn="ctr">
              <a:noFill/>
              <a:round/>
            </a:ln>
            <a:effectLst/>
          </c:spPr>
        </c:majorGridlines>
        <c:numFmt formatCode="m/d;@"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5330552"/>
        <c:crosses val="autoZero"/>
        <c:auto val="1"/>
        <c:lblOffset val="100"/>
        <c:baseTimeUnit val="days"/>
        <c:majorUnit val="14"/>
        <c:minorUnit val="7"/>
      </c:dateAx>
      <c:valAx>
        <c:axId val="533055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r>
                  <a:rPr lang="en-US" sz="1050">
                    <a:solidFill>
                      <a:sysClr val="windowText" lastClr="000000"/>
                    </a:solidFill>
                  </a:rPr>
                  <a:t>Total Arsenic Concentration (mg/L)</a:t>
                </a:r>
              </a:p>
            </c:rich>
          </c:tx>
          <c:layout>
            <c:manualLayout>
              <c:xMode val="edge"/>
              <c:yMode val="edge"/>
              <c:x val="1.9658186957399557E-2"/>
              <c:y val="0.19751567512394283"/>
            </c:manualLayout>
          </c:layout>
          <c:overlay val="0"/>
          <c:spPr>
            <a:noFill/>
            <a:ln>
              <a:noFill/>
            </a:ln>
            <a:effectLst/>
          </c:spPr>
          <c:txPr>
            <a:bodyPr rot="-54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endParaRPr lang="en-US"/>
            </a:p>
          </c:txPr>
        </c:title>
        <c:numFmt formatCode="#,##0.000"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5330160"/>
        <c:crosses val="autoZero"/>
        <c:crossBetween val="between"/>
        <c:minorUnit val="5.0000000000000012E-4"/>
      </c:valAx>
      <c:valAx>
        <c:axId val="5330944"/>
        <c:scaling>
          <c:orientation val="minMax"/>
        </c:scaling>
        <c:delete val="0"/>
        <c:axPos val="r"/>
        <c:title>
          <c:tx>
            <c:rich>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sz="1100"/>
                  <a:t>Ratio As:Al</a:t>
                </a:r>
              </a:p>
            </c:rich>
          </c:tx>
          <c:overlay val="0"/>
          <c:spPr>
            <a:noFill/>
            <a:ln>
              <a:noFill/>
            </a:ln>
            <a:effectLst/>
          </c:spPr>
          <c:txPr>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title>
        <c:numFmt formatCode="0.000" sourceLinked="0"/>
        <c:majorTickMark val="out"/>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5331336"/>
        <c:crosses val="max"/>
        <c:crossBetween val="between"/>
      </c:valAx>
      <c:dateAx>
        <c:axId val="5331336"/>
        <c:scaling>
          <c:orientation val="minMax"/>
        </c:scaling>
        <c:delete val="1"/>
        <c:axPos val="b"/>
        <c:numFmt formatCode="m/d/yy\ h:mm;@" sourceLinked="1"/>
        <c:majorTickMark val="out"/>
        <c:minorTickMark val="none"/>
        <c:tickLblPos val="nextTo"/>
        <c:crossAx val="5330944"/>
        <c:crosses val="autoZero"/>
        <c:auto val="1"/>
        <c:lblOffset val="100"/>
        <c:baseTimeUnit val="days"/>
      </c:dateAx>
      <c:spPr>
        <a:noFill/>
        <a:ln>
          <a:noFill/>
        </a:ln>
        <a:effectLst/>
      </c:spPr>
    </c:plotArea>
    <c:legend>
      <c:legendPos val="t"/>
      <c:layout>
        <c:manualLayout>
          <c:xMode val="edge"/>
          <c:yMode val="edge"/>
          <c:x val="0.28376620664352442"/>
          <c:y val="0.10689814814814814"/>
          <c:w val="0.42011277622555243"/>
          <c:h val="6.9876265466816662E-2"/>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b="1">
          <a:solidFill>
            <a:sysClr val="windowText" lastClr="000000"/>
          </a:solidFill>
        </a:defRPr>
      </a:pPr>
      <a:endParaRPr lang="en-US"/>
    </a:p>
  </c:txPr>
  <c:printSettings>
    <c:headerFooter/>
    <c:pageMargins b="0.75" l="0.7" r="0.7" t="0.75" header="0.3" footer="0.3"/>
    <c:pageSetup/>
  </c:printSettings>
  <c:userShapes r:id="rId3"/>
</c:chartSpace>
</file>

<file path=xl/charts/chart7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'SJ Mexican Hat'!$A$1</c:f>
          <c:strCache>
            <c:ptCount val="1"/>
            <c:pt idx="0">
              <c:v>San Juan at Mexican Hat RK 421</c:v>
            </c:pt>
          </c:strCache>
        </c:strRef>
      </c:tx>
      <c:overlay val="0"/>
      <c:spPr>
        <a:noFill/>
        <a:ln>
          <a:noFill/>
        </a:ln>
        <a:effectLst/>
      </c:spPr>
      <c:txPr>
        <a:bodyPr rot="0" spcFirstLastPara="1" vertOverflow="ellipsis" vert="horz" wrap="square" anchor="ctr" anchorCtr="1"/>
        <a:lstStyle/>
        <a:p>
          <a:pPr>
            <a:defRPr sz="13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5749781277340333"/>
          <c:y val="0.20817184310294545"/>
          <c:w val="0.68869775893397955"/>
          <c:h val="0.63473924455095287"/>
        </c:manualLayout>
      </c:layout>
      <c:areaChart>
        <c:grouping val="stacked"/>
        <c:varyColors val="0"/>
        <c:ser>
          <c:idx val="0"/>
          <c:order val="0"/>
          <c:tx>
            <c:strRef>
              <c:f>'SJ Mexican Hat'!$N$3</c:f>
              <c:strCache>
                <c:ptCount val="1"/>
                <c:pt idx="0">
                  <c:v>Copper</c:v>
                </c:pt>
              </c:strCache>
            </c:strRef>
          </c:tx>
          <c:spPr>
            <a:solidFill>
              <a:schemeClr val="tx2">
                <a:lumMod val="20000"/>
                <a:lumOff val="80000"/>
              </a:schemeClr>
            </a:solidFill>
            <a:ln>
              <a:solidFill>
                <a:schemeClr val="accent5">
                  <a:lumMod val="75000"/>
                </a:schemeClr>
              </a:solidFill>
            </a:ln>
            <a:effectLst/>
          </c:spPr>
          <c:cat>
            <c:numRef>
              <c:f>'SJ Mexican Hat'!$D$62:$D$77</c:f>
              <c:numCache>
                <c:formatCode>m/d/yy\ h:mm;@</c:formatCode>
                <c:ptCount val="16"/>
                <c:pt idx="0">
                  <c:v>42458.371527777781</c:v>
                </c:pt>
                <c:pt idx="1">
                  <c:v>42464.645833333336</c:v>
                </c:pt>
                <c:pt idx="2">
                  <c:v>42472.46875</c:v>
                </c:pt>
                <c:pt idx="3">
                  <c:v>42479.397916666669</c:v>
                </c:pt>
                <c:pt idx="4">
                  <c:v>42486.354166666664</c:v>
                </c:pt>
                <c:pt idx="5">
                  <c:v>42492.458333333336</c:v>
                </c:pt>
                <c:pt idx="6">
                  <c:v>42499.75</c:v>
                </c:pt>
                <c:pt idx="7">
                  <c:v>42505.395833333336</c:v>
                </c:pt>
                <c:pt idx="8">
                  <c:v>42511.53125</c:v>
                </c:pt>
                <c:pt idx="9">
                  <c:v>42521.479166666664</c:v>
                </c:pt>
                <c:pt idx="10">
                  <c:v>42521.53125</c:v>
                </c:pt>
                <c:pt idx="11">
                  <c:v>42526.291666666664</c:v>
                </c:pt>
                <c:pt idx="12">
                  <c:v>42528.5</c:v>
                </c:pt>
                <c:pt idx="13">
                  <c:v>42534.409722222219</c:v>
                </c:pt>
                <c:pt idx="14">
                  <c:v>42539.541666666664</c:v>
                </c:pt>
                <c:pt idx="15">
                  <c:v>42546.520833333336</c:v>
                </c:pt>
              </c:numCache>
            </c:numRef>
          </c:cat>
          <c:val>
            <c:numRef>
              <c:f>'SJ Mexican Hat'!$N$62:$N$77</c:f>
              <c:numCache>
                <c:formatCode>#,##0.0000</c:formatCode>
                <c:ptCount val="16"/>
                <c:pt idx="0">
                  <c:v>2.0600000000000002E-3</c:v>
                </c:pt>
                <c:pt idx="1">
                  <c:v>2.1610000000000002E-3</c:v>
                </c:pt>
                <c:pt idx="2">
                  <c:v>1.1196999999999999E-2</c:v>
                </c:pt>
                <c:pt idx="3">
                  <c:v>7.607E-3</c:v>
                </c:pt>
                <c:pt idx="4">
                  <c:v>1.0492000000000001E-2</c:v>
                </c:pt>
                <c:pt idx="5">
                  <c:v>5.751E-3</c:v>
                </c:pt>
                <c:pt idx="6">
                  <c:v>2.4506E-2</c:v>
                </c:pt>
                <c:pt idx="7">
                  <c:v>1.4823000000000001E-2</c:v>
                </c:pt>
                <c:pt idx="8">
                  <c:v>5.8837E-2</c:v>
                </c:pt>
                <c:pt idx="9">
                  <c:v>9.2550000000000011E-3</c:v>
                </c:pt>
                <c:pt idx="10">
                  <c:v>1.038E-2</c:v>
                </c:pt>
                <c:pt idx="11">
                  <c:v>2.3956999999999999E-2</c:v>
                </c:pt>
                <c:pt idx="12">
                  <c:v>2.4E-2</c:v>
                </c:pt>
                <c:pt idx="13">
                  <c:v>1.0554000000000001E-2</c:v>
                </c:pt>
                <c:pt idx="14">
                  <c:v>7.4580000000000002E-3</c:v>
                </c:pt>
                <c:pt idx="15">
                  <c:v>5.7080000000000004E-3</c:v>
                </c:pt>
              </c:numCache>
            </c:numRef>
          </c:val>
          <c:extLst>
            <c:ext xmlns:c16="http://schemas.microsoft.com/office/drawing/2014/chart" uri="{C3380CC4-5D6E-409C-BE32-E72D297353CC}">
              <c16:uniqueId val="{00000000-B355-48D4-B09C-8E44E9B54016}"/>
            </c:ext>
          </c:extLst>
        </c:ser>
        <c:dLbls>
          <c:showLegendKey val="0"/>
          <c:showVal val="0"/>
          <c:showCatName val="0"/>
          <c:showSerName val="0"/>
          <c:showPercent val="0"/>
          <c:showBubbleSize val="0"/>
        </c:dLbls>
        <c:axId val="5332120"/>
        <c:axId val="5332512"/>
      </c:areaChart>
      <c:lineChart>
        <c:grouping val="stacked"/>
        <c:varyColors val="0"/>
        <c:ser>
          <c:idx val="1"/>
          <c:order val="1"/>
          <c:tx>
            <c:strRef>
              <c:f>'SJ Mexican Hat'!$AE$3</c:f>
              <c:strCache>
                <c:ptCount val="1"/>
                <c:pt idx="0">
                  <c:v>Ratio Cu:Al</c:v>
                </c:pt>
              </c:strCache>
            </c:strRef>
          </c:tx>
          <c:spPr>
            <a:ln w="15875" cap="rnd">
              <a:solidFill>
                <a:schemeClr val="tx2">
                  <a:lumMod val="75000"/>
                </a:schemeClr>
              </a:solidFill>
              <a:prstDash val="sysDash"/>
              <a:round/>
            </a:ln>
            <a:effectLst/>
          </c:spPr>
          <c:marker>
            <c:symbol val="square"/>
            <c:size val="5"/>
            <c:spPr>
              <a:solidFill>
                <a:schemeClr val="accent1">
                  <a:lumMod val="50000"/>
                </a:schemeClr>
              </a:solidFill>
              <a:ln w="9525">
                <a:solidFill>
                  <a:schemeClr val="accent2"/>
                </a:solidFill>
              </a:ln>
              <a:effectLst/>
            </c:spPr>
          </c:marker>
          <c:cat>
            <c:numRef>
              <c:f>'SJ Mexican Hat'!$D$62:$D$77</c:f>
              <c:numCache>
                <c:formatCode>m/d/yy\ h:mm;@</c:formatCode>
                <c:ptCount val="16"/>
                <c:pt idx="0">
                  <c:v>42458.371527777781</c:v>
                </c:pt>
                <c:pt idx="1">
                  <c:v>42464.645833333336</c:v>
                </c:pt>
                <c:pt idx="2">
                  <c:v>42472.46875</c:v>
                </c:pt>
                <c:pt idx="3">
                  <c:v>42479.397916666669</c:v>
                </c:pt>
                <c:pt idx="4">
                  <c:v>42486.354166666664</c:v>
                </c:pt>
                <c:pt idx="5">
                  <c:v>42492.458333333336</c:v>
                </c:pt>
                <c:pt idx="6">
                  <c:v>42499.75</c:v>
                </c:pt>
                <c:pt idx="7">
                  <c:v>42505.395833333336</c:v>
                </c:pt>
                <c:pt idx="8">
                  <c:v>42511.53125</c:v>
                </c:pt>
                <c:pt idx="9">
                  <c:v>42521.479166666664</c:v>
                </c:pt>
                <c:pt idx="10">
                  <c:v>42521.53125</c:v>
                </c:pt>
                <c:pt idx="11">
                  <c:v>42526.291666666664</c:v>
                </c:pt>
                <c:pt idx="12">
                  <c:v>42528.5</c:v>
                </c:pt>
                <c:pt idx="13">
                  <c:v>42534.409722222219</c:v>
                </c:pt>
                <c:pt idx="14">
                  <c:v>42539.541666666664</c:v>
                </c:pt>
                <c:pt idx="15">
                  <c:v>42546.520833333336</c:v>
                </c:pt>
              </c:numCache>
            </c:numRef>
          </c:cat>
          <c:val>
            <c:numRef>
              <c:f>'SJ Mexican Hat'!$AE$62:$AE$77</c:f>
              <c:numCache>
                <c:formatCode>0.00000</c:formatCode>
                <c:ptCount val="16"/>
                <c:pt idx="0">
                  <c:v>4.1142400639105252E-3</c:v>
                </c:pt>
                <c:pt idx="1">
                  <c:v>1.1200953713782201E-2</c:v>
                </c:pt>
                <c:pt idx="2">
                  <c:v>1.3244147948381297E-2</c:v>
                </c:pt>
                <c:pt idx="3">
                  <c:v>2.7608608862918736E-3</c:v>
                </c:pt>
                <c:pt idx="4">
                  <c:v>2.0062336271679066E-3</c:v>
                </c:pt>
                <c:pt idx="5">
                  <c:v>2.2110726643598615E-3</c:v>
                </c:pt>
                <c:pt idx="6">
                  <c:v>1.2525428060311782E-2</c:v>
                </c:pt>
                <c:pt idx="7">
                  <c:v>2.1263197154005051E-3</c:v>
                </c:pt>
                <c:pt idx="8">
                  <c:v>1.6307372505543238E-3</c:v>
                </c:pt>
                <c:pt idx="9">
                  <c:v>1.9580671095502052E-3</c:v>
                </c:pt>
                <c:pt idx="10">
                  <c:v>3.6652542372881359E-3</c:v>
                </c:pt>
                <c:pt idx="11">
                  <c:v>3.3490836397187312E-3</c:v>
                </c:pt>
                <c:pt idx="12">
                  <c:v>2.1818181818181819E-3</c:v>
                </c:pt>
                <c:pt idx="13">
                  <c:v>2.5637039376199388E-3</c:v>
                </c:pt>
                <c:pt idx="14">
                  <c:v>2.1392920658596755E-3</c:v>
                </c:pt>
                <c:pt idx="15">
                  <c:v>1.9386611418673368E-3</c:v>
                </c:pt>
              </c:numCache>
            </c:numRef>
          </c:val>
          <c:smooth val="0"/>
          <c:extLst>
            <c:ext xmlns:c16="http://schemas.microsoft.com/office/drawing/2014/chart" uri="{C3380CC4-5D6E-409C-BE32-E72D297353CC}">
              <c16:uniqueId val="{00000001-B355-48D4-B09C-8E44E9B54016}"/>
            </c:ext>
          </c:extLst>
        </c:ser>
        <c:dLbls>
          <c:showLegendKey val="0"/>
          <c:showVal val="0"/>
          <c:showCatName val="0"/>
          <c:showSerName val="0"/>
          <c:showPercent val="0"/>
          <c:showBubbleSize val="0"/>
        </c:dLbls>
        <c:marker val="1"/>
        <c:smooth val="0"/>
        <c:axId val="5333296"/>
        <c:axId val="5332904"/>
      </c:lineChart>
      <c:dateAx>
        <c:axId val="5332120"/>
        <c:scaling>
          <c:orientation val="minMax"/>
        </c:scaling>
        <c:delete val="0"/>
        <c:axPos val="b"/>
        <c:majorGridlines>
          <c:spPr>
            <a:ln w="9525" cap="flat" cmpd="sng" algn="ctr">
              <a:noFill/>
              <a:round/>
            </a:ln>
            <a:effectLst/>
          </c:spPr>
        </c:majorGridlines>
        <c:numFmt formatCode="m/d;@"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5332512"/>
        <c:crosses val="autoZero"/>
        <c:auto val="1"/>
        <c:lblOffset val="100"/>
        <c:baseTimeUnit val="days"/>
        <c:majorUnit val="14"/>
        <c:minorUnit val="7"/>
      </c:dateAx>
      <c:valAx>
        <c:axId val="533251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r>
                  <a:rPr lang="en-US" sz="1050">
                    <a:solidFill>
                      <a:sysClr val="windowText" lastClr="000000"/>
                    </a:solidFill>
                  </a:rPr>
                  <a:t>Total Copper Concentration (mg/L)</a:t>
                </a:r>
              </a:p>
            </c:rich>
          </c:tx>
          <c:layout>
            <c:manualLayout>
              <c:xMode val="edge"/>
              <c:yMode val="edge"/>
              <c:x val="1.9658186957399557E-2"/>
              <c:y val="0.19751567512394283"/>
            </c:manualLayout>
          </c:layout>
          <c:overlay val="0"/>
          <c:spPr>
            <a:noFill/>
            <a:ln>
              <a:noFill/>
            </a:ln>
            <a:effectLst/>
          </c:spPr>
          <c:txPr>
            <a:bodyPr rot="-54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endParaRPr lang="en-US"/>
            </a:p>
          </c:txPr>
        </c:title>
        <c:numFmt formatCode="#,##0.00"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5332120"/>
        <c:crosses val="autoZero"/>
        <c:crossBetween val="between"/>
        <c:minorUnit val="5.0000000000000012E-4"/>
      </c:valAx>
      <c:valAx>
        <c:axId val="5332904"/>
        <c:scaling>
          <c:orientation val="minMax"/>
        </c:scaling>
        <c:delete val="0"/>
        <c:axPos val="r"/>
        <c:title>
          <c:tx>
            <c:rich>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sz="1100"/>
                  <a:t>Ratio Cu:Al</a:t>
                </a:r>
              </a:p>
            </c:rich>
          </c:tx>
          <c:overlay val="0"/>
          <c:spPr>
            <a:noFill/>
            <a:ln>
              <a:noFill/>
            </a:ln>
            <a:effectLst/>
          </c:spPr>
          <c:txPr>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title>
        <c:numFmt formatCode="0.000" sourceLinked="0"/>
        <c:majorTickMark val="out"/>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5333296"/>
        <c:crosses val="max"/>
        <c:crossBetween val="between"/>
      </c:valAx>
      <c:dateAx>
        <c:axId val="5333296"/>
        <c:scaling>
          <c:orientation val="minMax"/>
        </c:scaling>
        <c:delete val="1"/>
        <c:axPos val="b"/>
        <c:numFmt formatCode="m/d/yy\ h:mm;@" sourceLinked="1"/>
        <c:majorTickMark val="out"/>
        <c:minorTickMark val="none"/>
        <c:tickLblPos val="nextTo"/>
        <c:crossAx val="5332904"/>
        <c:crosses val="autoZero"/>
        <c:auto val="1"/>
        <c:lblOffset val="100"/>
        <c:baseTimeUnit val="days"/>
      </c:dateAx>
      <c:spPr>
        <a:noFill/>
        <a:ln>
          <a:noFill/>
        </a:ln>
        <a:effectLst/>
      </c:spPr>
    </c:plotArea>
    <c:legend>
      <c:legendPos val="t"/>
      <c:layout>
        <c:manualLayout>
          <c:xMode val="edge"/>
          <c:yMode val="edge"/>
          <c:x val="0.28376620664352442"/>
          <c:y val="0.10689814814814814"/>
          <c:w val="0.42011277622555243"/>
          <c:h val="6.9876265466816662E-2"/>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b="1">
          <a:solidFill>
            <a:sysClr val="windowText" lastClr="000000"/>
          </a:solidFill>
        </a:defRPr>
      </a:pPr>
      <a:endParaRPr lang="en-US"/>
    </a:p>
  </c:txPr>
  <c:printSettings>
    <c:headerFooter/>
    <c:pageMargins b="0.75" l="0.7" r="0.7" t="0.75" header="0.3" footer="0.3"/>
    <c:pageSetup/>
  </c:printSettings>
  <c:userShapes r:id="rId3"/>
</c:chartSpace>
</file>

<file path=xl/charts/chart7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'SJ Mexican Hat'!$A$1</c:f>
          <c:strCache>
            <c:ptCount val="1"/>
            <c:pt idx="0">
              <c:v>San Juan at Mexican Hat RK 421</c:v>
            </c:pt>
          </c:strCache>
        </c:strRef>
      </c:tx>
      <c:overlay val="0"/>
      <c:spPr>
        <a:noFill/>
        <a:ln>
          <a:noFill/>
        </a:ln>
        <a:effectLst/>
      </c:spPr>
      <c:txPr>
        <a:bodyPr rot="0" spcFirstLastPara="1" vertOverflow="ellipsis" vert="horz" wrap="square" anchor="ctr" anchorCtr="1"/>
        <a:lstStyle/>
        <a:p>
          <a:pPr>
            <a:defRPr sz="13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5749781277340333"/>
          <c:y val="0.20817184310294545"/>
          <c:w val="0.68869775893397955"/>
          <c:h val="0.63473924455095287"/>
        </c:manualLayout>
      </c:layout>
      <c:areaChart>
        <c:grouping val="stacked"/>
        <c:varyColors val="0"/>
        <c:ser>
          <c:idx val="0"/>
          <c:order val="0"/>
          <c:tx>
            <c:strRef>
              <c:f>'SJ Mexican Hat'!$AB$3</c:f>
              <c:strCache>
                <c:ptCount val="1"/>
                <c:pt idx="0">
                  <c:v>Zinc</c:v>
                </c:pt>
              </c:strCache>
            </c:strRef>
          </c:tx>
          <c:spPr>
            <a:solidFill>
              <a:schemeClr val="tx2">
                <a:lumMod val="20000"/>
                <a:lumOff val="80000"/>
              </a:schemeClr>
            </a:solidFill>
            <a:ln>
              <a:solidFill>
                <a:schemeClr val="accent5">
                  <a:lumMod val="75000"/>
                </a:schemeClr>
              </a:solidFill>
            </a:ln>
            <a:effectLst/>
          </c:spPr>
          <c:cat>
            <c:numRef>
              <c:f>'SJ Mexican Hat'!$D$62:$D$77</c:f>
              <c:numCache>
                <c:formatCode>m/d/yy\ h:mm;@</c:formatCode>
                <c:ptCount val="16"/>
                <c:pt idx="0">
                  <c:v>42458.371527777781</c:v>
                </c:pt>
                <c:pt idx="1">
                  <c:v>42464.645833333336</c:v>
                </c:pt>
                <c:pt idx="2">
                  <c:v>42472.46875</c:v>
                </c:pt>
                <c:pt idx="3">
                  <c:v>42479.397916666669</c:v>
                </c:pt>
                <c:pt idx="4">
                  <c:v>42486.354166666664</c:v>
                </c:pt>
                <c:pt idx="5">
                  <c:v>42492.458333333336</c:v>
                </c:pt>
                <c:pt idx="6">
                  <c:v>42499.75</c:v>
                </c:pt>
                <c:pt idx="7">
                  <c:v>42505.395833333336</c:v>
                </c:pt>
                <c:pt idx="8">
                  <c:v>42511.53125</c:v>
                </c:pt>
                <c:pt idx="9">
                  <c:v>42521.479166666664</c:v>
                </c:pt>
                <c:pt idx="10">
                  <c:v>42521.53125</c:v>
                </c:pt>
                <c:pt idx="11">
                  <c:v>42526.291666666664</c:v>
                </c:pt>
                <c:pt idx="12">
                  <c:v>42528.5</c:v>
                </c:pt>
                <c:pt idx="13">
                  <c:v>42534.409722222219</c:v>
                </c:pt>
                <c:pt idx="14">
                  <c:v>42539.541666666664</c:v>
                </c:pt>
                <c:pt idx="15">
                  <c:v>42546.520833333336</c:v>
                </c:pt>
              </c:numCache>
            </c:numRef>
          </c:cat>
          <c:val>
            <c:numRef>
              <c:f>'SJ Mexican Hat'!$AB$62:$AB$77</c:f>
              <c:numCache>
                <c:formatCode>#,##0.0000</c:formatCode>
                <c:ptCount val="16"/>
                <c:pt idx="0">
                  <c:v>0.01</c:v>
                </c:pt>
                <c:pt idx="1">
                  <c:v>0.01</c:v>
                </c:pt>
                <c:pt idx="2">
                  <c:v>5.8878E-2</c:v>
                </c:pt>
                <c:pt idx="3">
                  <c:v>4.8362999999999996E-2</c:v>
                </c:pt>
                <c:pt idx="4">
                  <c:v>3.6143999999999996E-2</c:v>
                </c:pt>
                <c:pt idx="5">
                  <c:v>2.1885999999999999E-2</c:v>
                </c:pt>
                <c:pt idx="6">
                  <c:v>0.19522999999999999</c:v>
                </c:pt>
                <c:pt idx="7">
                  <c:v>7.1982000000000004E-2</c:v>
                </c:pt>
                <c:pt idx="8">
                  <c:v>0.22419</c:v>
                </c:pt>
                <c:pt idx="9">
                  <c:v>4.7642000000000004E-2</c:v>
                </c:pt>
                <c:pt idx="10">
                  <c:v>0.1167</c:v>
                </c:pt>
                <c:pt idx="11">
                  <c:v>0.14863999999999999</c:v>
                </c:pt>
                <c:pt idx="12">
                  <c:v>0.15</c:v>
                </c:pt>
                <c:pt idx="13">
                  <c:v>5.8008999999999998E-2</c:v>
                </c:pt>
                <c:pt idx="14">
                  <c:v>4.7063000000000001E-2</c:v>
                </c:pt>
                <c:pt idx="15" formatCode="#,##0.0">
                  <c:v>2.8393999999999999E-2</c:v>
                </c:pt>
              </c:numCache>
            </c:numRef>
          </c:val>
          <c:extLst>
            <c:ext xmlns:c16="http://schemas.microsoft.com/office/drawing/2014/chart" uri="{C3380CC4-5D6E-409C-BE32-E72D297353CC}">
              <c16:uniqueId val="{00000000-5065-4795-8E94-019CF57D47B4}"/>
            </c:ext>
          </c:extLst>
        </c:ser>
        <c:dLbls>
          <c:showLegendKey val="0"/>
          <c:showVal val="0"/>
          <c:showCatName val="0"/>
          <c:showSerName val="0"/>
          <c:showPercent val="0"/>
          <c:showBubbleSize val="0"/>
        </c:dLbls>
        <c:axId val="5334472"/>
        <c:axId val="816840800"/>
      </c:areaChart>
      <c:lineChart>
        <c:grouping val="stacked"/>
        <c:varyColors val="0"/>
        <c:ser>
          <c:idx val="1"/>
          <c:order val="1"/>
          <c:tx>
            <c:strRef>
              <c:f>'SJ Mexican Hat'!$AF$3</c:f>
              <c:strCache>
                <c:ptCount val="1"/>
                <c:pt idx="0">
                  <c:v>Ratio Zn:Al</c:v>
                </c:pt>
              </c:strCache>
            </c:strRef>
          </c:tx>
          <c:spPr>
            <a:ln w="15875" cap="rnd">
              <a:solidFill>
                <a:schemeClr val="tx2">
                  <a:lumMod val="75000"/>
                </a:schemeClr>
              </a:solidFill>
              <a:prstDash val="sysDash"/>
              <a:round/>
            </a:ln>
            <a:effectLst/>
          </c:spPr>
          <c:marker>
            <c:symbol val="square"/>
            <c:size val="5"/>
            <c:spPr>
              <a:solidFill>
                <a:schemeClr val="accent1">
                  <a:lumMod val="50000"/>
                </a:schemeClr>
              </a:solidFill>
              <a:ln w="9525">
                <a:solidFill>
                  <a:schemeClr val="accent2"/>
                </a:solidFill>
              </a:ln>
              <a:effectLst/>
            </c:spPr>
          </c:marker>
          <c:cat>
            <c:numRef>
              <c:f>'SJ Mexican Hat'!$D$62:$D$77</c:f>
              <c:numCache>
                <c:formatCode>m/d/yy\ h:mm;@</c:formatCode>
                <c:ptCount val="16"/>
                <c:pt idx="0">
                  <c:v>42458.371527777781</c:v>
                </c:pt>
                <c:pt idx="1">
                  <c:v>42464.645833333336</c:v>
                </c:pt>
                <c:pt idx="2">
                  <c:v>42472.46875</c:v>
                </c:pt>
                <c:pt idx="3">
                  <c:v>42479.397916666669</c:v>
                </c:pt>
                <c:pt idx="4">
                  <c:v>42486.354166666664</c:v>
                </c:pt>
                <c:pt idx="5">
                  <c:v>42492.458333333336</c:v>
                </c:pt>
                <c:pt idx="6">
                  <c:v>42499.75</c:v>
                </c:pt>
                <c:pt idx="7">
                  <c:v>42505.395833333336</c:v>
                </c:pt>
                <c:pt idx="8">
                  <c:v>42511.53125</c:v>
                </c:pt>
                <c:pt idx="9">
                  <c:v>42521.479166666664</c:v>
                </c:pt>
                <c:pt idx="10">
                  <c:v>42521.53125</c:v>
                </c:pt>
                <c:pt idx="11">
                  <c:v>42526.291666666664</c:v>
                </c:pt>
                <c:pt idx="12">
                  <c:v>42528.5</c:v>
                </c:pt>
                <c:pt idx="13">
                  <c:v>42534.409722222219</c:v>
                </c:pt>
                <c:pt idx="14">
                  <c:v>42539.541666666664</c:v>
                </c:pt>
                <c:pt idx="15">
                  <c:v>42546.520833333336</c:v>
                </c:pt>
              </c:numCache>
            </c:numRef>
          </c:cat>
          <c:val>
            <c:numRef>
              <c:f>'SJ Mexican Hat'!$AF$62:$AF$77</c:f>
              <c:numCache>
                <c:formatCode>0.00000</c:formatCode>
                <c:ptCount val="16"/>
                <c:pt idx="0">
                  <c:v>1.9972039145196723E-2</c:v>
                </c:pt>
                <c:pt idx="1">
                  <c:v>5.1832270771782506E-2</c:v>
                </c:pt>
                <c:pt idx="2">
                  <c:v>6.9642667045172288E-2</c:v>
                </c:pt>
                <c:pt idx="3">
                  <c:v>1.7552716582586288E-2</c:v>
                </c:pt>
                <c:pt idx="4">
                  <c:v>6.911295102969576E-3</c:v>
                </c:pt>
                <c:pt idx="5">
                  <c:v>8.4144559784698186E-3</c:v>
                </c:pt>
                <c:pt idx="6">
                  <c:v>9.9785330948121642E-2</c:v>
                </c:pt>
                <c:pt idx="7">
                  <c:v>1.0325625430341979E-2</c:v>
                </c:pt>
                <c:pt idx="8">
                  <c:v>6.2136917960088694E-3</c:v>
                </c:pt>
                <c:pt idx="9">
                  <c:v>1.0079549782084373E-2</c:v>
                </c:pt>
                <c:pt idx="10">
                  <c:v>4.120762711864407E-2</c:v>
                </c:pt>
                <c:pt idx="11">
                  <c:v>2.0779220779220779E-2</c:v>
                </c:pt>
                <c:pt idx="12">
                  <c:v>1.3636363636363636E-2</c:v>
                </c:pt>
                <c:pt idx="13">
                  <c:v>1.4091140962421356E-2</c:v>
                </c:pt>
                <c:pt idx="14">
                  <c:v>1.349979920830704E-2</c:v>
                </c:pt>
                <c:pt idx="15">
                  <c:v>9.6437183710899009E-3</c:v>
                </c:pt>
              </c:numCache>
            </c:numRef>
          </c:val>
          <c:smooth val="0"/>
          <c:extLst>
            <c:ext xmlns:c16="http://schemas.microsoft.com/office/drawing/2014/chart" uri="{C3380CC4-5D6E-409C-BE32-E72D297353CC}">
              <c16:uniqueId val="{00000001-5065-4795-8E94-019CF57D47B4}"/>
            </c:ext>
          </c:extLst>
        </c:ser>
        <c:dLbls>
          <c:showLegendKey val="0"/>
          <c:showVal val="0"/>
          <c:showCatName val="0"/>
          <c:showSerName val="0"/>
          <c:showPercent val="0"/>
          <c:showBubbleSize val="0"/>
        </c:dLbls>
        <c:marker val="1"/>
        <c:smooth val="0"/>
        <c:axId val="816841584"/>
        <c:axId val="816841192"/>
      </c:lineChart>
      <c:dateAx>
        <c:axId val="5334472"/>
        <c:scaling>
          <c:orientation val="minMax"/>
        </c:scaling>
        <c:delete val="0"/>
        <c:axPos val="b"/>
        <c:majorGridlines>
          <c:spPr>
            <a:ln w="9525" cap="flat" cmpd="sng" algn="ctr">
              <a:noFill/>
              <a:round/>
            </a:ln>
            <a:effectLst/>
          </c:spPr>
        </c:majorGridlines>
        <c:numFmt formatCode="m/d;@"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816840800"/>
        <c:crosses val="autoZero"/>
        <c:auto val="1"/>
        <c:lblOffset val="100"/>
        <c:baseTimeUnit val="days"/>
        <c:majorUnit val="14"/>
        <c:minorUnit val="7"/>
      </c:dateAx>
      <c:valAx>
        <c:axId val="81684080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r>
                  <a:rPr lang="en-US" sz="1050">
                    <a:solidFill>
                      <a:sysClr val="windowText" lastClr="000000"/>
                    </a:solidFill>
                  </a:rPr>
                  <a:t>Total Zinc Concentration (mg/L)</a:t>
                </a:r>
              </a:p>
            </c:rich>
          </c:tx>
          <c:layout>
            <c:manualLayout>
              <c:xMode val="edge"/>
              <c:yMode val="edge"/>
              <c:x val="1.9658186957399557E-2"/>
              <c:y val="0.19751567512394283"/>
            </c:manualLayout>
          </c:layout>
          <c:overlay val="0"/>
          <c:spPr>
            <a:noFill/>
            <a:ln>
              <a:noFill/>
            </a:ln>
            <a:effectLst/>
          </c:spPr>
          <c:txPr>
            <a:bodyPr rot="-54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endParaRPr lang="en-US"/>
            </a:p>
          </c:txPr>
        </c:title>
        <c:numFmt formatCode="#,##0.00"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5334472"/>
        <c:crosses val="autoZero"/>
        <c:crossBetween val="between"/>
      </c:valAx>
      <c:valAx>
        <c:axId val="816841192"/>
        <c:scaling>
          <c:orientation val="minMax"/>
        </c:scaling>
        <c:delete val="0"/>
        <c:axPos val="r"/>
        <c:title>
          <c:tx>
            <c:rich>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sz="1100"/>
                  <a:t>Ratio Zn:Al</a:t>
                </a:r>
              </a:p>
            </c:rich>
          </c:tx>
          <c:overlay val="0"/>
          <c:spPr>
            <a:noFill/>
            <a:ln>
              <a:noFill/>
            </a:ln>
            <a:effectLst/>
          </c:spPr>
          <c:txPr>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title>
        <c:numFmt formatCode="0.00" sourceLinked="0"/>
        <c:majorTickMark val="out"/>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816841584"/>
        <c:crosses val="max"/>
        <c:crossBetween val="between"/>
      </c:valAx>
      <c:dateAx>
        <c:axId val="816841584"/>
        <c:scaling>
          <c:orientation val="minMax"/>
        </c:scaling>
        <c:delete val="1"/>
        <c:axPos val="b"/>
        <c:numFmt formatCode="m/d/yy\ h:mm;@" sourceLinked="1"/>
        <c:majorTickMark val="out"/>
        <c:minorTickMark val="none"/>
        <c:tickLblPos val="nextTo"/>
        <c:crossAx val="816841192"/>
        <c:crosses val="autoZero"/>
        <c:auto val="1"/>
        <c:lblOffset val="100"/>
        <c:baseTimeUnit val="days"/>
      </c:dateAx>
      <c:spPr>
        <a:noFill/>
        <a:ln>
          <a:noFill/>
        </a:ln>
        <a:effectLst/>
      </c:spPr>
    </c:plotArea>
    <c:legend>
      <c:legendPos val="t"/>
      <c:layout>
        <c:manualLayout>
          <c:xMode val="edge"/>
          <c:yMode val="edge"/>
          <c:x val="0.28376620664352442"/>
          <c:y val="0.10689814814814814"/>
          <c:w val="0.42011277622555243"/>
          <c:h val="6.9876265466816662E-2"/>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b="1">
          <a:solidFill>
            <a:sysClr val="windowText" lastClr="000000"/>
          </a:solidFill>
        </a:defRPr>
      </a:pPr>
      <a:endParaRPr lang="en-US"/>
    </a:p>
  </c:txPr>
  <c:printSettings>
    <c:headerFooter/>
    <c:pageMargins b="0.75" l="0.7" r="0.7" t="0.75" header="0.3" footer="0.3"/>
    <c:pageSetup/>
  </c:printSettings>
  <c:userShapes r:id="rId3"/>
</c:chartSpace>
</file>

<file path=xl/charts/chart7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'SJ Mexican Hat'!$A$1</c:f>
          <c:strCache>
            <c:ptCount val="1"/>
            <c:pt idx="0">
              <c:v>San Juan at Mexican Hat RK 421</c:v>
            </c:pt>
          </c:strCache>
        </c:strRef>
      </c:tx>
      <c:overlay val="0"/>
      <c:spPr>
        <a:noFill/>
        <a:ln>
          <a:noFill/>
        </a:ln>
        <a:effectLst/>
      </c:spPr>
      <c:txPr>
        <a:bodyPr rot="0" spcFirstLastPara="1" vertOverflow="ellipsis" vert="horz" wrap="square" anchor="ctr" anchorCtr="1"/>
        <a:lstStyle/>
        <a:p>
          <a:pPr>
            <a:defRPr sz="13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6896745971269719"/>
          <c:y val="0.20817184310294545"/>
          <c:w val="0.67722812067846361"/>
          <c:h val="0.63473924455095287"/>
        </c:manualLayout>
      </c:layout>
      <c:areaChart>
        <c:grouping val="stacked"/>
        <c:varyColors val="0"/>
        <c:ser>
          <c:idx val="0"/>
          <c:order val="0"/>
          <c:tx>
            <c:strRef>
              <c:f>'SJ Mexican Hat'!$J$3</c:f>
              <c:strCache>
                <c:ptCount val="1"/>
                <c:pt idx="0">
                  <c:v>Cadmium</c:v>
                </c:pt>
              </c:strCache>
            </c:strRef>
          </c:tx>
          <c:spPr>
            <a:solidFill>
              <a:schemeClr val="tx2">
                <a:lumMod val="20000"/>
                <a:lumOff val="80000"/>
              </a:schemeClr>
            </a:solidFill>
            <a:ln>
              <a:solidFill>
                <a:schemeClr val="accent5">
                  <a:lumMod val="75000"/>
                </a:schemeClr>
              </a:solidFill>
            </a:ln>
            <a:effectLst/>
          </c:spPr>
          <c:cat>
            <c:numRef>
              <c:f>'SJ Mexican Hat'!$D$62:$D$77</c:f>
              <c:numCache>
                <c:formatCode>m/d/yy\ h:mm;@</c:formatCode>
                <c:ptCount val="16"/>
                <c:pt idx="0">
                  <c:v>42458.371527777781</c:v>
                </c:pt>
                <c:pt idx="1">
                  <c:v>42464.645833333336</c:v>
                </c:pt>
                <c:pt idx="2">
                  <c:v>42472.46875</c:v>
                </c:pt>
                <c:pt idx="3">
                  <c:v>42479.397916666669</c:v>
                </c:pt>
                <c:pt idx="4">
                  <c:v>42486.354166666664</c:v>
                </c:pt>
                <c:pt idx="5">
                  <c:v>42492.458333333336</c:v>
                </c:pt>
                <c:pt idx="6">
                  <c:v>42499.75</c:v>
                </c:pt>
                <c:pt idx="7">
                  <c:v>42505.395833333336</c:v>
                </c:pt>
                <c:pt idx="8">
                  <c:v>42511.53125</c:v>
                </c:pt>
                <c:pt idx="9">
                  <c:v>42521.479166666664</c:v>
                </c:pt>
                <c:pt idx="10">
                  <c:v>42521.53125</c:v>
                </c:pt>
                <c:pt idx="11">
                  <c:v>42526.291666666664</c:v>
                </c:pt>
                <c:pt idx="12">
                  <c:v>42528.5</c:v>
                </c:pt>
                <c:pt idx="13">
                  <c:v>42534.409722222219</c:v>
                </c:pt>
                <c:pt idx="14">
                  <c:v>42539.541666666664</c:v>
                </c:pt>
                <c:pt idx="15">
                  <c:v>42546.520833333336</c:v>
                </c:pt>
              </c:numCache>
            </c:numRef>
          </c:cat>
          <c:val>
            <c:numRef>
              <c:f>'SJ Mexican Hat'!$J$62:$J$77</c:f>
              <c:numCache>
                <c:formatCode>#,##0.0000</c:formatCode>
                <c:ptCount val="16"/>
                <c:pt idx="0">
                  <c:v>1E-4</c:v>
                </c:pt>
                <c:pt idx="1">
                  <c:v>1E-4</c:v>
                </c:pt>
                <c:pt idx="2">
                  <c:v>4.2200000000000001E-4</c:v>
                </c:pt>
                <c:pt idx="3">
                  <c:v>4.1199999999999999E-4</c:v>
                </c:pt>
                <c:pt idx="4">
                  <c:v>2.22E-4</c:v>
                </c:pt>
                <c:pt idx="5">
                  <c:v>1.06E-4</c:v>
                </c:pt>
                <c:pt idx="6">
                  <c:v>1.139E-3</c:v>
                </c:pt>
                <c:pt idx="7">
                  <c:v>3.6699999999999998E-4</c:v>
                </c:pt>
                <c:pt idx="8">
                  <c:v>8.6399999999999997E-4</c:v>
                </c:pt>
                <c:pt idx="9">
                  <c:v>5.0000000000000001E-4</c:v>
                </c:pt>
                <c:pt idx="10">
                  <c:v>5.0000000000000001E-4</c:v>
                </c:pt>
                <c:pt idx="11">
                  <c:v>6.1499999999999999E-4</c:v>
                </c:pt>
                <c:pt idx="12">
                  <c:v>4.6999999999999999E-4</c:v>
                </c:pt>
                <c:pt idx="13">
                  <c:v>1.94E-4</c:v>
                </c:pt>
                <c:pt idx="14">
                  <c:v>1.8200000000000001E-4</c:v>
                </c:pt>
                <c:pt idx="15">
                  <c:v>1.06E-4</c:v>
                </c:pt>
              </c:numCache>
            </c:numRef>
          </c:val>
          <c:extLst>
            <c:ext xmlns:c16="http://schemas.microsoft.com/office/drawing/2014/chart" uri="{C3380CC4-5D6E-409C-BE32-E72D297353CC}">
              <c16:uniqueId val="{00000000-616C-47E6-9CB1-565506EC83C2}"/>
            </c:ext>
          </c:extLst>
        </c:ser>
        <c:dLbls>
          <c:showLegendKey val="0"/>
          <c:showVal val="0"/>
          <c:showCatName val="0"/>
          <c:showSerName val="0"/>
          <c:showPercent val="0"/>
          <c:showBubbleSize val="0"/>
        </c:dLbls>
        <c:axId val="816842368"/>
        <c:axId val="816842760"/>
      </c:areaChart>
      <c:lineChart>
        <c:grouping val="stacked"/>
        <c:varyColors val="0"/>
        <c:ser>
          <c:idx val="1"/>
          <c:order val="1"/>
          <c:tx>
            <c:strRef>
              <c:f>'SJ Mexican Hat'!$AG$3</c:f>
              <c:strCache>
                <c:ptCount val="1"/>
                <c:pt idx="0">
                  <c:v>Ratio Cd: Al</c:v>
                </c:pt>
              </c:strCache>
            </c:strRef>
          </c:tx>
          <c:spPr>
            <a:ln w="15875" cap="rnd">
              <a:solidFill>
                <a:schemeClr val="tx2">
                  <a:lumMod val="75000"/>
                </a:schemeClr>
              </a:solidFill>
              <a:prstDash val="sysDash"/>
              <a:round/>
            </a:ln>
            <a:effectLst/>
          </c:spPr>
          <c:marker>
            <c:symbol val="square"/>
            <c:size val="5"/>
            <c:spPr>
              <a:solidFill>
                <a:schemeClr val="accent1">
                  <a:lumMod val="50000"/>
                </a:schemeClr>
              </a:solidFill>
              <a:ln w="9525">
                <a:solidFill>
                  <a:schemeClr val="accent2"/>
                </a:solidFill>
              </a:ln>
              <a:effectLst/>
            </c:spPr>
          </c:marker>
          <c:cat>
            <c:numRef>
              <c:f>'SJ Mexican Hat'!$D$62:$D$77</c:f>
              <c:numCache>
                <c:formatCode>m/d/yy\ h:mm;@</c:formatCode>
                <c:ptCount val="16"/>
                <c:pt idx="0">
                  <c:v>42458.371527777781</c:v>
                </c:pt>
                <c:pt idx="1">
                  <c:v>42464.645833333336</c:v>
                </c:pt>
                <c:pt idx="2">
                  <c:v>42472.46875</c:v>
                </c:pt>
                <c:pt idx="3">
                  <c:v>42479.397916666669</c:v>
                </c:pt>
                <c:pt idx="4">
                  <c:v>42486.354166666664</c:v>
                </c:pt>
                <c:pt idx="5">
                  <c:v>42492.458333333336</c:v>
                </c:pt>
                <c:pt idx="6">
                  <c:v>42499.75</c:v>
                </c:pt>
                <c:pt idx="7">
                  <c:v>42505.395833333336</c:v>
                </c:pt>
                <c:pt idx="8">
                  <c:v>42511.53125</c:v>
                </c:pt>
                <c:pt idx="9">
                  <c:v>42521.479166666664</c:v>
                </c:pt>
                <c:pt idx="10">
                  <c:v>42521.53125</c:v>
                </c:pt>
                <c:pt idx="11">
                  <c:v>42526.291666666664</c:v>
                </c:pt>
                <c:pt idx="12">
                  <c:v>42528.5</c:v>
                </c:pt>
                <c:pt idx="13">
                  <c:v>42534.409722222219</c:v>
                </c:pt>
                <c:pt idx="14">
                  <c:v>42539.541666666664</c:v>
                </c:pt>
                <c:pt idx="15">
                  <c:v>42546.520833333336</c:v>
                </c:pt>
              </c:numCache>
            </c:numRef>
          </c:cat>
          <c:val>
            <c:numRef>
              <c:f>'SJ Mexican Hat'!$AG$62:$AG$77</c:f>
              <c:numCache>
                <c:formatCode>0.00000</c:formatCode>
                <c:ptCount val="16"/>
                <c:pt idx="0">
                  <c:v>1.9972039145196724E-4</c:v>
                </c:pt>
                <c:pt idx="1">
                  <c:v>5.1832270771782509E-4</c:v>
                </c:pt>
                <c:pt idx="2">
                  <c:v>4.991542765220066E-4</c:v>
                </c:pt>
                <c:pt idx="3">
                  <c:v>1.4952999673356802E-4</c:v>
                </c:pt>
                <c:pt idx="4">
                  <c:v>4.2449853720098663E-5</c:v>
                </c:pt>
                <c:pt idx="5">
                  <c:v>4.0753556324490579E-5</c:v>
                </c:pt>
                <c:pt idx="6">
                  <c:v>5.8216202402248919E-4</c:v>
                </c:pt>
                <c:pt idx="7">
                  <c:v>5.2645168694055546E-5</c:v>
                </c:pt>
                <c:pt idx="8">
                  <c:v>2.394678492239468E-5</c:v>
                </c:pt>
                <c:pt idx="9">
                  <c:v>1.0578428468666694E-4</c:v>
                </c:pt>
                <c:pt idx="10">
                  <c:v>1.7655367231638421E-4</c:v>
                </c:pt>
                <c:pt idx="11">
                  <c:v>8.597430556526359E-5</c:v>
                </c:pt>
                <c:pt idx="12">
                  <c:v>4.2727272727272724E-5</c:v>
                </c:pt>
                <c:pt idx="13">
                  <c:v>4.7125124492919087E-5</c:v>
                </c:pt>
                <c:pt idx="14">
                  <c:v>5.220584016981241E-5</c:v>
                </c:pt>
                <c:pt idx="15">
                  <c:v>3.6001766124375911E-5</c:v>
                </c:pt>
              </c:numCache>
            </c:numRef>
          </c:val>
          <c:smooth val="0"/>
          <c:extLst>
            <c:ext xmlns:c16="http://schemas.microsoft.com/office/drawing/2014/chart" uri="{C3380CC4-5D6E-409C-BE32-E72D297353CC}">
              <c16:uniqueId val="{00000001-616C-47E6-9CB1-565506EC83C2}"/>
            </c:ext>
          </c:extLst>
        </c:ser>
        <c:dLbls>
          <c:showLegendKey val="0"/>
          <c:showVal val="0"/>
          <c:showCatName val="0"/>
          <c:showSerName val="0"/>
          <c:showPercent val="0"/>
          <c:showBubbleSize val="0"/>
        </c:dLbls>
        <c:marker val="1"/>
        <c:smooth val="0"/>
        <c:axId val="816843544"/>
        <c:axId val="816843152"/>
      </c:lineChart>
      <c:dateAx>
        <c:axId val="816842368"/>
        <c:scaling>
          <c:orientation val="minMax"/>
        </c:scaling>
        <c:delete val="0"/>
        <c:axPos val="b"/>
        <c:majorGridlines>
          <c:spPr>
            <a:ln w="9525" cap="flat" cmpd="sng" algn="ctr">
              <a:noFill/>
              <a:round/>
            </a:ln>
            <a:effectLst/>
          </c:spPr>
        </c:majorGridlines>
        <c:numFmt formatCode="m/d;@"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816842760"/>
        <c:crosses val="autoZero"/>
        <c:auto val="1"/>
        <c:lblOffset val="100"/>
        <c:baseTimeUnit val="days"/>
        <c:majorUnit val="14"/>
        <c:minorUnit val="7"/>
      </c:dateAx>
      <c:valAx>
        <c:axId val="81684276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r>
                  <a:rPr lang="en-US" sz="1050">
                    <a:solidFill>
                      <a:sysClr val="windowText" lastClr="000000"/>
                    </a:solidFill>
                  </a:rPr>
                  <a:t>Total Cadmium Concentration (mg/L)</a:t>
                </a:r>
              </a:p>
            </c:rich>
          </c:tx>
          <c:layout>
            <c:manualLayout>
              <c:xMode val="edge"/>
              <c:yMode val="edge"/>
              <c:x val="1.9658284649902633E-2"/>
              <c:y val="0.15610766045548655"/>
            </c:manualLayout>
          </c:layout>
          <c:overlay val="0"/>
          <c:spPr>
            <a:noFill/>
            <a:ln>
              <a:noFill/>
            </a:ln>
            <a:effectLst/>
          </c:spPr>
          <c:txPr>
            <a:bodyPr rot="-54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endParaRPr lang="en-US"/>
            </a:p>
          </c:txPr>
        </c:title>
        <c:numFmt formatCode="#,##0.0000"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816842368"/>
        <c:crosses val="autoZero"/>
        <c:crossBetween val="between"/>
      </c:valAx>
      <c:valAx>
        <c:axId val="816843152"/>
        <c:scaling>
          <c:orientation val="minMax"/>
        </c:scaling>
        <c:delete val="0"/>
        <c:axPos val="r"/>
        <c:title>
          <c:tx>
            <c:rich>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sz="1100"/>
                  <a:t>Ratio Cd:Al</a:t>
                </a:r>
              </a:p>
            </c:rich>
          </c:tx>
          <c:overlay val="0"/>
          <c:spPr>
            <a:noFill/>
            <a:ln>
              <a:noFill/>
            </a:ln>
            <a:effectLst/>
          </c:spPr>
          <c:txPr>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title>
        <c:numFmt formatCode="0.0000" sourceLinked="0"/>
        <c:majorTickMark val="out"/>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816843544"/>
        <c:crosses val="max"/>
        <c:crossBetween val="between"/>
      </c:valAx>
      <c:dateAx>
        <c:axId val="816843544"/>
        <c:scaling>
          <c:orientation val="minMax"/>
        </c:scaling>
        <c:delete val="1"/>
        <c:axPos val="b"/>
        <c:numFmt formatCode="m/d/yy\ h:mm;@" sourceLinked="1"/>
        <c:majorTickMark val="out"/>
        <c:minorTickMark val="none"/>
        <c:tickLblPos val="nextTo"/>
        <c:crossAx val="816843152"/>
        <c:crosses val="autoZero"/>
        <c:auto val="1"/>
        <c:lblOffset val="100"/>
        <c:baseTimeUnit val="days"/>
      </c:dateAx>
      <c:spPr>
        <a:noFill/>
        <a:ln>
          <a:noFill/>
        </a:ln>
        <a:effectLst/>
      </c:spPr>
    </c:plotArea>
    <c:legend>
      <c:legendPos val="t"/>
      <c:layout>
        <c:manualLayout>
          <c:xMode val="edge"/>
          <c:yMode val="edge"/>
          <c:x val="0.28376620664352442"/>
          <c:y val="0.10689814814814814"/>
          <c:w val="0.42011277622555243"/>
          <c:h val="6.9876265466816662E-2"/>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b="1">
          <a:solidFill>
            <a:sysClr val="windowText" lastClr="000000"/>
          </a:solidFill>
        </a:defRPr>
      </a:pPr>
      <a:endParaRPr lang="en-US"/>
    </a:p>
  </c:txPr>
  <c:printSettings>
    <c:headerFooter/>
    <c:pageMargins b="0.75" l="0.7" r="0.7" t="0.75" header="0.3" footer="0.3"/>
    <c:pageSetup/>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'Silverton A72'!$A$1</c:f>
          <c:strCache>
            <c:ptCount val="1"/>
            <c:pt idx="0">
              <c:v>Animas at Silverton (A72)</c:v>
            </c:pt>
          </c:strCache>
        </c:strRef>
      </c:tx>
      <c:layout>
        <c:manualLayout>
          <c:xMode val="edge"/>
          <c:yMode val="edge"/>
          <c:x val="0.32366540969644753"/>
          <c:y val="2.9046725038930452E-2"/>
        </c:manualLayout>
      </c:layout>
      <c:overlay val="0"/>
      <c:spPr>
        <a:noFill/>
        <a:ln>
          <a:noFill/>
        </a:ln>
        <a:effectLst/>
      </c:spPr>
      <c:txPr>
        <a:bodyPr rot="0" spcFirstLastPara="1" vertOverflow="ellipsis" vert="horz" wrap="square" anchor="ctr" anchorCtr="1"/>
        <a:lstStyle/>
        <a:p>
          <a:pPr>
            <a:defRPr sz="13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5749781277340333"/>
          <c:y val="0.20817184310294545"/>
          <c:w val="0.68869775893397955"/>
          <c:h val="0.63473924455095287"/>
        </c:manualLayout>
      </c:layout>
      <c:areaChart>
        <c:grouping val="stacked"/>
        <c:varyColors val="0"/>
        <c:ser>
          <c:idx val="0"/>
          <c:order val="0"/>
          <c:tx>
            <c:strRef>
              <c:f>'Silverton A72'!$N$3</c:f>
              <c:strCache>
                <c:ptCount val="1"/>
                <c:pt idx="0">
                  <c:v>Copper</c:v>
                </c:pt>
              </c:strCache>
            </c:strRef>
          </c:tx>
          <c:spPr>
            <a:solidFill>
              <a:schemeClr val="tx2">
                <a:lumMod val="20000"/>
                <a:lumOff val="80000"/>
              </a:schemeClr>
            </a:solidFill>
            <a:ln>
              <a:solidFill>
                <a:schemeClr val="accent5">
                  <a:lumMod val="75000"/>
                </a:schemeClr>
              </a:solidFill>
            </a:ln>
            <a:effectLst/>
          </c:spPr>
          <c:cat>
            <c:numRef>
              <c:f>'Silverton A72'!$D$39:$D$54</c:f>
              <c:numCache>
                <c:formatCode>m/d/yyyy</c:formatCode>
                <c:ptCount val="16"/>
                <c:pt idx="0">
                  <c:v>42451.552083333336</c:v>
                </c:pt>
                <c:pt idx="1">
                  <c:v>42487.458333333336</c:v>
                </c:pt>
                <c:pt idx="2">
                  <c:v>42493.732638888891</c:v>
                </c:pt>
                <c:pt idx="3">
                  <c:v>42501.527777777781</c:v>
                </c:pt>
                <c:pt idx="4">
                  <c:v>42509.475694444445</c:v>
                </c:pt>
                <c:pt idx="5">
                  <c:v>42516.451388888891</c:v>
                </c:pt>
                <c:pt idx="6">
                  <c:v>42522.451388888891</c:v>
                </c:pt>
                <c:pt idx="7">
                  <c:v>42527.527777777781</c:v>
                </c:pt>
                <c:pt idx="8">
                  <c:v>42528.458333333336</c:v>
                </c:pt>
                <c:pt idx="9">
                  <c:v>42528.479166666664</c:v>
                </c:pt>
                <c:pt idx="10">
                  <c:v>42536.472222222219</c:v>
                </c:pt>
                <c:pt idx="11">
                  <c:v>42544.625</c:v>
                </c:pt>
                <c:pt idx="12">
                  <c:v>42551.447916666664</c:v>
                </c:pt>
                <c:pt idx="13">
                  <c:v>42564.59375</c:v>
                </c:pt>
                <c:pt idx="14">
                  <c:v>42571.482638888891</c:v>
                </c:pt>
                <c:pt idx="15">
                  <c:v>42610.46875</c:v>
                </c:pt>
              </c:numCache>
            </c:numRef>
          </c:cat>
          <c:val>
            <c:numRef>
              <c:f>'Silverton A72'!$N$39:$N$54</c:f>
              <c:numCache>
                <c:formatCode>#,##0.000</c:formatCode>
                <c:ptCount val="16"/>
                <c:pt idx="0">
                  <c:v>2.1000000000000001E-2</c:v>
                </c:pt>
                <c:pt idx="1">
                  <c:v>1.8699999999999998E-2</c:v>
                </c:pt>
                <c:pt idx="2">
                  <c:v>2.1000000000000001E-2</c:v>
                </c:pt>
                <c:pt idx="3">
                  <c:v>2.1000000000000001E-2</c:v>
                </c:pt>
                <c:pt idx="4">
                  <c:v>1.6E-2</c:v>
                </c:pt>
                <c:pt idx="5">
                  <c:v>3.5999999999999997E-2</c:v>
                </c:pt>
                <c:pt idx="6">
                  <c:v>3.2000000000000001E-2</c:v>
                </c:pt>
                <c:pt idx="7">
                  <c:v>2.5000000000000001E-2</c:v>
                </c:pt>
                <c:pt idx="8">
                  <c:v>4.1000000000000002E-2</c:v>
                </c:pt>
                <c:pt idx="9">
                  <c:v>0.08</c:v>
                </c:pt>
                <c:pt idx="10">
                  <c:v>4.3999999999999997E-2</c:v>
                </c:pt>
                <c:pt idx="11">
                  <c:v>1.6E-2</c:v>
                </c:pt>
                <c:pt idx="12">
                  <c:v>8.6999999999999994E-3</c:v>
                </c:pt>
                <c:pt idx="13">
                  <c:v>2.5000000000000001E-2</c:v>
                </c:pt>
                <c:pt idx="14">
                  <c:v>9.300000000000001E-3</c:v>
                </c:pt>
                <c:pt idx="15">
                  <c:v>2.5000000000000001E-2</c:v>
                </c:pt>
              </c:numCache>
            </c:numRef>
          </c:val>
          <c:extLst>
            <c:ext xmlns:c16="http://schemas.microsoft.com/office/drawing/2014/chart" uri="{C3380CC4-5D6E-409C-BE32-E72D297353CC}">
              <c16:uniqueId val="{00000000-2B1A-4267-8C8A-17F7751ED30B}"/>
            </c:ext>
          </c:extLst>
        </c:ser>
        <c:dLbls>
          <c:showLegendKey val="0"/>
          <c:showVal val="0"/>
          <c:showCatName val="0"/>
          <c:showSerName val="0"/>
          <c:showPercent val="0"/>
          <c:showBubbleSize val="0"/>
        </c:dLbls>
        <c:axId val="5330160"/>
        <c:axId val="5330552"/>
      </c:areaChart>
      <c:lineChart>
        <c:grouping val="stacked"/>
        <c:varyColors val="0"/>
        <c:ser>
          <c:idx val="1"/>
          <c:order val="1"/>
          <c:tx>
            <c:strRef>
              <c:f>'Silverton A72'!$AE$3</c:f>
              <c:strCache>
                <c:ptCount val="1"/>
                <c:pt idx="0">
                  <c:v>Ratio Cu:Al</c:v>
                </c:pt>
              </c:strCache>
            </c:strRef>
          </c:tx>
          <c:spPr>
            <a:ln w="15875" cap="rnd">
              <a:solidFill>
                <a:schemeClr val="tx2">
                  <a:lumMod val="75000"/>
                </a:schemeClr>
              </a:solidFill>
              <a:prstDash val="sysDash"/>
              <a:round/>
            </a:ln>
            <a:effectLst/>
          </c:spPr>
          <c:marker>
            <c:symbol val="square"/>
            <c:size val="5"/>
            <c:spPr>
              <a:solidFill>
                <a:schemeClr val="accent1">
                  <a:lumMod val="50000"/>
                </a:schemeClr>
              </a:solidFill>
              <a:ln w="9525">
                <a:solidFill>
                  <a:schemeClr val="accent2"/>
                </a:solidFill>
              </a:ln>
              <a:effectLst/>
            </c:spPr>
          </c:marker>
          <c:dPt>
            <c:idx val="1"/>
            <c:bubble3D val="0"/>
            <c:spPr>
              <a:ln w="15875" cap="rnd">
                <a:noFill/>
                <a:prstDash val="sysDash"/>
                <a:round/>
              </a:ln>
              <a:effectLst/>
            </c:spPr>
            <c:extLst>
              <c:ext xmlns:c16="http://schemas.microsoft.com/office/drawing/2014/chart" uri="{C3380CC4-5D6E-409C-BE32-E72D297353CC}">
                <c16:uniqueId val="{00000002-2B1A-4267-8C8A-17F7751ED30B}"/>
              </c:ext>
            </c:extLst>
          </c:dPt>
          <c:cat>
            <c:numRef>
              <c:f>'Silverton A72'!$D$39:$D$54</c:f>
              <c:numCache>
                <c:formatCode>m/d/yyyy</c:formatCode>
                <c:ptCount val="16"/>
                <c:pt idx="0">
                  <c:v>42451.552083333336</c:v>
                </c:pt>
                <c:pt idx="1">
                  <c:v>42487.458333333336</c:v>
                </c:pt>
                <c:pt idx="2">
                  <c:v>42493.732638888891</c:v>
                </c:pt>
                <c:pt idx="3">
                  <c:v>42501.527777777781</c:v>
                </c:pt>
                <c:pt idx="4">
                  <c:v>42509.475694444445</c:v>
                </c:pt>
                <c:pt idx="5">
                  <c:v>42516.451388888891</c:v>
                </c:pt>
                <c:pt idx="6">
                  <c:v>42522.451388888891</c:v>
                </c:pt>
                <c:pt idx="7">
                  <c:v>42527.527777777781</c:v>
                </c:pt>
                <c:pt idx="8">
                  <c:v>42528.458333333336</c:v>
                </c:pt>
                <c:pt idx="9">
                  <c:v>42528.479166666664</c:v>
                </c:pt>
                <c:pt idx="10">
                  <c:v>42536.472222222219</c:v>
                </c:pt>
                <c:pt idx="11">
                  <c:v>42544.625</c:v>
                </c:pt>
                <c:pt idx="12">
                  <c:v>42551.447916666664</c:v>
                </c:pt>
                <c:pt idx="13">
                  <c:v>42564.59375</c:v>
                </c:pt>
                <c:pt idx="14">
                  <c:v>42571.482638888891</c:v>
                </c:pt>
                <c:pt idx="15">
                  <c:v>42610.46875</c:v>
                </c:pt>
              </c:numCache>
            </c:numRef>
          </c:cat>
          <c:val>
            <c:numRef>
              <c:f>'Silverton A72'!$AE$39:$AE$54</c:f>
              <c:numCache>
                <c:formatCode>0.00000</c:formatCode>
                <c:ptCount val="16"/>
                <c:pt idx="0">
                  <c:v>9.5454545454545445E-3</c:v>
                </c:pt>
                <c:pt idx="1">
                  <c:v>1.4609374999999997E-2</c:v>
                </c:pt>
                <c:pt idx="2">
                  <c:v>1.1052631578947369E-2</c:v>
                </c:pt>
                <c:pt idx="3">
                  <c:v>1.9090909090909089E-2</c:v>
                </c:pt>
                <c:pt idx="4">
                  <c:v>1.4545454545454545E-2</c:v>
                </c:pt>
                <c:pt idx="5">
                  <c:v>2.769230769230769E-2</c:v>
                </c:pt>
                <c:pt idx="6">
                  <c:v>2.6666666666666668E-2</c:v>
                </c:pt>
                <c:pt idx="7">
                  <c:v>9.6153846153846159E-3</c:v>
                </c:pt>
                <c:pt idx="8">
                  <c:v>3.727272727272727E-2</c:v>
                </c:pt>
                <c:pt idx="9">
                  <c:v>5.7142857142857148E-2</c:v>
                </c:pt>
                <c:pt idx="10">
                  <c:v>9.7777777777777769E-2</c:v>
                </c:pt>
                <c:pt idx="11">
                  <c:v>3.9024390243902439E-2</c:v>
                </c:pt>
                <c:pt idx="12">
                  <c:v>1.5535714285714283E-2</c:v>
                </c:pt>
                <c:pt idx="13">
                  <c:v>2.6315789473684213E-2</c:v>
                </c:pt>
                <c:pt idx="14">
                  <c:v>9.8936170212765972E-3</c:v>
                </c:pt>
                <c:pt idx="15">
                  <c:v>1.388888888888889E-2</c:v>
                </c:pt>
              </c:numCache>
            </c:numRef>
          </c:val>
          <c:smooth val="0"/>
          <c:extLst>
            <c:ext xmlns:c16="http://schemas.microsoft.com/office/drawing/2014/chart" uri="{C3380CC4-5D6E-409C-BE32-E72D297353CC}">
              <c16:uniqueId val="{00000001-2B1A-4267-8C8A-17F7751ED30B}"/>
            </c:ext>
          </c:extLst>
        </c:ser>
        <c:dLbls>
          <c:showLegendKey val="0"/>
          <c:showVal val="0"/>
          <c:showCatName val="0"/>
          <c:showSerName val="0"/>
          <c:showPercent val="0"/>
          <c:showBubbleSize val="0"/>
        </c:dLbls>
        <c:marker val="1"/>
        <c:smooth val="0"/>
        <c:axId val="5331336"/>
        <c:axId val="5330944"/>
      </c:lineChart>
      <c:dateAx>
        <c:axId val="5330160"/>
        <c:scaling>
          <c:orientation val="minMax"/>
          <c:max val="42612"/>
        </c:scaling>
        <c:delete val="0"/>
        <c:axPos val="b"/>
        <c:majorGridlines>
          <c:spPr>
            <a:ln w="9525" cap="flat" cmpd="sng" algn="ctr">
              <a:noFill/>
              <a:round/>
            </a:ln>
            <a:effectLst/>
          </c:spPr>
        </c:majorGridlines>
        <c:numFmt formatCode="m/d;@"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5330552"/>
        <c:crosses val="autoZero"/>
        <c:auto val="1"/>
        <c:lblOffset val="100"/>
        <c:baseTimeUnit val="days"/>
        <c:majorUnit val="14"/>
        <c:majorTimeUnit val="days"/>
        <c:minorUnit val="7"/>
      </c:dateAx>
      <c:valAx>
        <c:axId val="533055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r>
                  <a:rPr lang="en-US" sz="1050">
                    <a:solidFill>
                      <a:sysClr val="windowText" lastClr="000000"/>
                    </a:solidFill>
                  </a:rPr>
                  <a:t>Total Copper Concentration (mg/L)</a:t>
                </a:r>
              </a:p>
            </c:rich>
          </c:tx>
          <c:layout>
            <c:manualLayout>
              <c:xMode val="edge"/>
              <c:yMode val="edge"/>
              <c:x val="1.9658186957399557E-2"/>
              <c:y val="0.19751567512394283"/>
            </c:manualLayout>
          </c:layout>
          <c:overlay val="0"/>
          <c:spPr>
            <a:noFill/>
            <a:ln>
              <a:noFill/>
            </a:ln>
            <a:effectLst/>
          </c:spPr>
        </c:title>
        <c:numFmt formatCode="#,##0.000"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5330160"/>
        <c:crosses val="autoZero"/>
        <c:crossBetween val="between"/>
        <c:minorUnit val="1.0000000000000002E-3"/>
      </c:valAx>
      <c:valAx>
        <c:axId val="5330944"/>
        <c:scaling>
          <c:orientation val="minMax"/>
        </c:scaling>
        <c:delete val="0"/>
        <c:axPos val="r"/>
        <c:title>
          <c:tx>
            <c:rich>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sz="1100"/>
                  <a:t>Ratio Cu:Al</a:t>
                </a:r>
              </a:p>
            </c:rich>
          </c:tx>
          <c:overlay val="0"/>
          <c:spPr>
            <a:noFill/>
            <a:ln>
              <a:noFill/>
            </a:ln>
            <a:effectLst/>
          </c:spPr>
        </c:title>
        <c:numFmt formatCode="0.000" sourceLinked="0"/>
        <c:majorTickMark val="out"/>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5331336"/>
        <c:crosses val="max"/>
        <c:crossBetween val="between"/>
      </c:valAx>
      <c:dateAx>
        <c:axId val="5331336"/>
        <c:scaling>
          <c:orientation val="minMax"/>
        </c:scaling>
        <c:delete val="1"/>
        <c:axPos val="b"/>
        <c:numFmt formatCode="m/d/yyyy" sourceLinked="1"/>
        <c:majorTickMark val="out"/>
        <c:minorTickMark val="none"/>
        <c:tickLblPos val="nextTo"/>
        <c:crossAx val="5330944"/>
        <c:crosses val="autoZero"/>
        <c:auto val="1"/>
        <c:lblOffset val="100"/>
        <c:baseTimeUnit val="days"/>
      </c:dateAx>
    </c:plotArea>
    <c:legend>
      <c:legendPos val="t"/>
      <c:layout>
        <c:manualLayout>
          <c:xMode val="edge"/>
          <c:yMode val="edge"/>
          <c:x val="0.28376620664352442"/>
          <c:y val="0.10689814814814814"/>
          <c:w val="0.42011277622555243"/>
          <c:h val="6.9876265466816662E-2"/>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b="1">
          <a:solidFill>
            <a:sysClr val="windowText" lastClr="000000"/>
          </a:solidFill>
        </a:defRPr>
      </a:pPr>
      <a:endParaRPr lang="en-US"/>
    </a:p>
  </c:txPr>
  <c:printSettings>
    <c:headerFooter/>
    <c:pageMargins b="0.75" l="0.7" r="0.7" t="0.75" header="0.3" footer="0.3"/>
    <c:pageSetup orientation="portrait"/>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00" b="1" i="0" u="none" strike="noStrike" kern="1200" spc="0" baseline="0">
                <a:solidFill>
                  <a:sysClr val="windowText" lastClr="000000"/>
                </a:solidFill>
                <a:latin typeface="+mn-lt"/>
                <a:ea typeface="+mn-ea"/>
                <a:cs typeface="+mn-cs"/>
              </a:defRPr>
            </a:pPr>
            <a:r>
              <a:rPr lang="en-US"/>
              <a:t>Animas at SUIT RK 103</a:t>
            </a:r>
          </a:p>
        </c:rich>
      </c:tx>
      <c:overlay val="0"/>
      <c:spPr>
        <a:noFill/>
        <a:ln>
          <a:noFill/>
        </a:ln>
        <a:effectLst/>
      </c:spPr>
    </c:title>
    <c:autoTitleDeleted val="0"/>
    <c:plotArea>
      <c:layout>
        <c:manualLayout>
          <c:layoutTarget val="inner"/>
          <c:xMode val="edge"/>
          <c:yMode val="edge"/>
          <c:x val="0.15749781277340333"/>
          <c:y val="0.20817184310294545"/>
          <c:w val="0.68869775893397955"/>
          <c:h val="0.63473924455095287"/>
        </c:manualLayout>
      </c:layout>
      <c:areaChart>
        <c:grouping val="stacked"/>
        <c:varyColors val="0"/>
        <c:ser>
          <c:idx val="0"/>
          <c:order val="0"/>
          <c:tx>
            <c:strRef>
              <c:f>'Silverton A72'!$AB$3</c:f>
              <c:strCache>
                <c:ptCount val="1"/>
                <c:pt idx="0">
                  <c:v>Zinc</c:v>
                </c:pt>
              </c:strCache>
            </c:strRef>
          </c:tx>
          <c:spPr>
            <a:solidFill>
              <a:schemeClr val="tx2">
                <a:lumMod val="20000"/>
                <a:lumOff val="80000"/>
              </a:schemeClr>
            </a:solidFill>
            <a:ln>
              <a:solidFill>
                <a:schemeClr val="accent5">
                  <a:lumMod val="75000"/>
                </a:schemeClr>
              </a:solidFill>
            </a:ln>
            <a:effectLst/>
          </c:spPr>
          <c:cat>
            <c:numRef>
              <c:f>'Silverton A72'!$D$39:$D$54</c:f>
              <c:numCache>
                <c:formatCode>m/d/yyyy</c:formatCode>
                <c:ptCount val="16"/>
                <c:pt idx="0">
                  <c:v>42451.552083333336</c:v>
                </c:pt>
                <c:pt idx="1">
                  <c:v>42487.458333333336</c:v>
                </c:pt>
                <c:pt idx="2">
                  <c:v>42493.732638888891</c:v>
                </c:pt>
                <c:pt idx="3">
                  <c:v>42501.527777777781</c:v>
                </c:pt>
                <c:pt idx="4">
                  <c:v>42509.475694444445</c:v>
                </c:pt>
                <c:pt idx="5">
                  <c:v>42516.451388888891</c:v>
                </c:pt>
                <c:pt idx="6">
                  <c:v>42522.451388888891</c:v>
                </c:pt>
                <c:pt idx="7">
                  <c:v>42527.527777777781</c:v>
                </c:pt>
                <c:pt idx="8">
                  <c:v>42528.458333333336</c:v>
                </c:pt>
                <c:pt idx="9">
                  <c:v>42528.479166666664</c:v>
                </c:pt>
                <c:pt idx="10">
                  <c:v>42536.472222222219</c:v>
                </c:pt>
                <c:pt idx="11">
                  <c:v>42544.625</c:v>
                </c:pt>
                <c:pt idx="12">
                  <c:v>42551.447916666664</c:v>
                </c:pt>
                <c:pt idx="13">
                  <c:v>42564.59375</c:v>
                </c:pt>
                <c:pt idx="14">
                  <c:v>42571.482638888891</c:v>
                </c:pt>
                <c:pt idx="15">
                  <c:v>42610.46875</c:v>
                </c:pt>
              </c:numCache>
            </c:numRef>
          </c:cat>
          <c:val>
            <c:numRef>
              <c:f>'Silverton A72'!$AB$39:$AB$54</c:f>
              <c:numCache>
                <c:formatCode>#,##0.000</c:formatCode>
                <c:ptCount val="16"/>
                <c:pt idx="0">
                  <c:v>0.68</c:v>
                </c:pt>
                <c:pt idx="2">
                  <c:v>0.51</c:v>
                </c:pt>
                <c:pt idx="3">
                  <c:v>0.44</c:v>
                </c:pt>
                <c:pt idx="4">
                  <c:v>0.44</c:v>
                </c:pt>
                <c:pt idx="5">
                  <c:v>0.36</c:v>
                </c:pt>
                <c:pt idx="6">
                  <c:v>0.33</c:v>
                </c:pt>
                <c:pt idx="7">
                  <c:v>0.28999999999999998</c:v>
                </c:pt>
                <c:pt idx="8">
                  <c:v>0.3</c:v>
                </c:pt>
                <c:pt idx="9">
                  <c:v>0.55000000000000004</c:v>
                </c:pt>
                <c:pt idx="10">
                  <c:v>0.23</c:v>
                </c:pt>
                <c:pt idx="11">
                  <c:v>0.2</c:v>
                </c:pt>
                <c:pt idx="12">
                  <c:v>0.25</c:v>
                </c:pt>
                <c:pt idx="13">
                  <c:v>0.31</c:v>
                </c:pt>
                <c:pt idx="14">
                  <c:v>0.3</c:v>
                </c:pt>
                <c:pt idx="15">
                  <c:v>0.5</c:v>
                </c:pt>
              </c:numCache>
            </c:numRef>
          </c:val>
          <c:extLst>
            <c:ext xmlns:c16="http://schemas.microsoft.com/office/drawing/2014/chart" uri="{C3380CC4-5D6E-409C-BE32-E72D297353CC}">
              <c16:uniqueId val="{00000000-F21F-46DB-B0B1-C730C93F9CCB}"/>
            </c:ext>
          </c:extLst>
        </c:ser>
        <c:dLbls>
          <c:showLegendKey val="0"/>
          <c:showVal val="0"/>
          <c:showCatName val="0"/>
          <c:showSerName val="0"/>
          <c:showPercent val="0"/>
          <c:showBubbleSize val="0"/>
        </c:dLbls>
        <c:axId val="5330160"/>
        <c:axId val="5330552"/>
      </c:areaChart>
      <c:lineChart>
        <c:grouping val="stacked"/>
        <c:varyColors val="0"/>
        <c:ser>
          <c:idx val="1"/>
          <c:order val="1"/>
          <c:tx>
            <c:strRef>
              <c:f>'Silverton A72'!$AF$3</c:f>
              <c:strCache>
                <c:ptCount val="1"/>
                <c:pt idx="0">
                  <c:v>Ratio Zn:Al</c:v>
                </c:pt>
              </c:strCache>
            </c:strRef>
          </c:tx>
          <c:spPr>
            <a:ln w="15875" cap="rnd">
              <a:solidFill>
                <a:schemeClr val="tx2">
                  <a:lumMod val="75000"/>
                </a:schemeClr>
              </a:solidFill>
              <a:prstDash val="sysDash"/>
              <a:round/>
            </a:ln>
            <a:effectLst/>
          </c:spPr>
          <c:marker>
            <c:symbol val="square"/>
            <c:size val="5"/>
            <c:spPr>
              <a:solidFill>
                <a:schemeClr val="accent1">
                  <a:lumMod val="50000"/>
                </a:schemeClr>
              </a:solidFill>
              <a:ln w="9525">
                <a:solidFill>
                  <a:schemeClr val="accent2"/>
                </a:solidFill>
              </a:ln>
              <a:effectLst/>
            </c:spPr>
          </c:marker>
          <c:dPt>
            <c:idx val="1"/>
            <c:bubble3D val="0"/>
            <c:spPr>
              <a:ln w="15875" cap="rnd">
                <a:noFill/>
                <a:prstDash val="sysDash"/>
                <a:round/>
              </a:ln>
              <a:effectLst/>
            </c:spPr>
            <c:extLst>
              <c:ext xmlns:c16="http://schemas.microsoft.com/office/drawing/2014/chart" uri="{C3380CC4-5D6E-409C-BE32-E72D297353CC}">
                <c16:uniqueId val="{00000003-F21F-46DB-B0B1-C730C93F9CCB}"/>
              </c:ext>
            </c:extLst>
          </c:dPt>
          <c:dPt>
            <c:idx val="2"/>
            <c:bubble3D val="0"/>
            <c:spPr>
              <a:ln w="15875" cap="rnd">
                <a:noFill/>
                <a:prstDash val="sysDash"/>
                <a:round/>
              </a:ln>
              <a:effectLst/>
            </c:spPr>
            <c:extLst>
              <c:ext xmlns:c16="http://schemas.microsoft.com/office/drawing/2014/chart" uri="{C3380CC4-5D6E-409C-BE32-E72D297353CC}">
                <c16:uniqueId val="{00000002-F21F-46DB-B0B1-C730C93F9CCB}"/>
              </c:ext>
            </c:extLst>
          </c:dPt>
          <c:cat>
            <c:numRef>
              <c:f>'Silverton A72'!$D$39:$D$54</c:f>
              <c:numCache>
                <c:formatCode>m/d/yyyy</c:formatCode>
                <c:ptCount val="16"/>
                <c:pt idx="0">
                  <c:v>42451.552083333336</c:v>
                </c:pt>
                <c:pt idx="1">
                  <c:v>42487.458333333336</c:v>
                </c:pt>
                <c:pt idx="2">
                  <c:v>42493.732638888891</c:v>
                </c:pt>
                <c:pt idx="3">
                  <c:v>42501.527777777781</c:v>
                </c:pt>
                <c:pt idx="4">
                  <c:v>42509.475694444445</c:v>
                </c:pt>
                <c:pt idx="5">
                  <c:v>42516.451388888891</c:v>
                </c:pt>
                <c:pt idx="6">
                  <c:v>42522.451388888891</c:v>
                </c:pt>
                <c:pt idx="7">
                  <c:v>42527.527777777781</c:v>
                </c:pt>
                <c:pt idx="8">
                  <c:v>42528.458333333336</c:v>
                </c:pt>
                <c:pt idx="9">
                  <c:v>42528.479166666664</c:v>
                </c:pt>
                <c:pt idx="10">
                  <c:v>42536.472222222219</c:v>
                </c:pt>
                <c:pt idx="11">
                  <c:v>42544.625</c:v>
                </c:pt>
                <c:pt idx="12">
                  <c:v>42551.447916666664</c:v>
                </c:pt>
                <c:pt idx="13">
                  <c:v>42564.59375</c:v>
                </c:pt>
                <c:pt idx="14">
                  <c:v>42571.482638888891</c:v>
                </c:pt>
                <c:pt idx="15">
                  <c:v>42610.46875</c:v>
                </c:pt>
              </c:numCache>
            </c:numRef>
          </c:cat>
          <c:val>
            <c:numRef>
              <c:f>'Silverton A72'!$AF$39:$AF$54</c:f>
              <c:numCache>
                <c:formatCode>0.00000</c:formatCode>
                <c:ptCount val="16"/>
                <c:pt idx="0">
                  <c:v>0.30909090909090908</c:v>
                </c:pt>
                <c:pt idx="2">
                  <c:v>0.26842105263157895</c:v>
                </c:pt>
                <c:pt idx="3">
                  <c:v>0.39999999999999997</c:v>
                </c:pt>
                <c:pt idx="4">
                  <c:v>0.39999999999999997</c:v>
                </c:pt>
                <c:pt idx="5">
                  <c:v>0.27692307692307688</c:v>
                </c:pt>
                <c:pt idx="6">
                  <c:v>0.27500000000000002</c:v>
                </c:pt>
                <c:pt idx="7">
                  <c:v>0.11153846153846153</c:v>
                </c:pt>
                <c:pt idx="8">
                  <c:v>0.27272727272727271</c:v>
                </c:pt>
                <c:pt idx="9">
                  <c:v>0.3928571428571429</c:v>
                </c:pt>
                <c:pt idx="10">
                  <c:v>0.51111111111111107</c:v>
                </c:pt>
                <c:pt idx="11">
                  <c:v>0.48780487804878053</c:v>
                </c:pt>
                <c:pt idx="12">
                  <c:v>0.4464285714285714</c:v>
                </c:pt>
                <c:pt idx="13">
                  <c:v>0.32631578947368423</c:v>
                </c:pt>
                <c:pt idx="14">
                  <c:v>0.31914893617021278</c:v>
                </c:pt>
                <c:pt idx="15">
                  <c:v>0.27777777777777779</c:v>
                </c:pt>
              </c:numCache>
            </c:numRef>
          </c:val>
          <c:smooth val="0"/>
          <c:extLst>
            <c:ext xmlns:c16="http://schemas.microsoft.com/office/drawing/2014/chart" uri="{C3380CC4-5D6E-409C-BE32-E72D297353CC}">
              <c16:uniqueId val="{00000001-F21F-46DB-B0B1-C730C93F9CCB}"/>
            </c:ext>
          </c:extLst>
        </c:ser>
        <c:dLbls>
          <c:showLegendKey val="0"/>
          <c:showVal val="0"/>
          <c:showCatName val="0"/>
          <c:showSerName val="0"/>
          <c:showPercent val="0"/>
          <c:showBubbleSize val="0"/>
        </c:dLbls>
        <c:marker val="1"/>
        <c:smooth val="0"/>
        <c:axId val="5331336"/>
        <c:axId val="5330944"/>
      </c:lineChart>
      <c:dateAx>
        <c:axId val="5330160"/>
        <c:scaling>
          <c:orientation val="minMax"/>
          <c:max val="42612"/>
        </c:scaling>
        <c:delete val="0"/>
        <c:axPos val="b"/>
        <c:majorGridlines>
          <c:spPr>
            <a:ln w="9525" cap="flat" cmpd="sng" algn="ctr">
              <a:noFill/>
              <a:round/>
            </a:ln>
            <a:effectLst/>
          </c:spPr>
        </c:majorGridlines>
        <c:numFmt formatCode="m/d;@"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5330552"/>
        <c:crosses val="autoZero"/>
        <c:auto val="1"/>
        <c:lblOffset val="100"/>
        <c:baseTimeUnit val="days"/>
        <c:majorUnit val="14"/>
        <c:majorTimeUnit val="days"/>
        <c:minorUnit val="7"/>
      </c:dateAx>
      <c:valAx>
        <c:axId val="533055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r>
                  <a:rPr lang="en-US" sz="1050">
                    <a:solidFill>
                      <a:sysClr val="windowText" lastClr="000000"/>
                    </a:solidFill>
                  </a:rPr>
                  <a:t>Total Zinc Concentration (mg/L)</a:t>
                </a:r>
              </a:p>
            </c:rich>
          </c:tx>
          <c:layout>
            <c:manualLayout>
              <c:xMode val="edge"/>
              <c:yMode val="edge"/>
              <c:x val="1.9658186957399557E-2"/>
              <c:y val="0.19751567512394283"/>
            </c:manualLayout>
          </c:layout>
          <c:overlay val="0"/>
          <c:spPr>
            <a:noFill/>
            <a:ln>
              <a:noFill/>
            </a:ln>
            <a:effectLst/>
          </c:spPr>
        </c:title>
        <c:numFmt formatCode="#,##0.00"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5330160"/>
        <c:crosses val="autoZero"/>
        <c:crossBetween val="between"/>
        <c:minorUnit val="1.0000000000000002E-2"/>
      </c:valAx>
      <c:valAx>
        <c:axId val="5330944"/>
        <c:scaling>
          <c:orientation val="minMax"/>
        </c:scaling>
        <c:delete val="0"/>
        <c:axPos val="r"/>
        <c:title>
          <c:tx>
            <c:rich>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sz="1100"/>
                  <a:t>Ratio Zn:Al</a:t>
                </a:r>
              </a:p>
            </c:rich>
          </c:tx>
          <c:overlay val="0"/>
          <c:spPr>
            <a:noFill/>
            <a:ln>
              <a:noFill/>
            </a:ln>
            <a:effectLst/>
          </c:spPr>
        </c:title>
        <c:numFmt formatCode="0.00" sourceLinked="0"/>
        <c:majorTickMark val="out"/>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5331336"/>
        <c:crosses val="max"/>
        <c:crossBetween val="between"/>
      </c:valAx>
      <c:dateAx>
        <c:axId val="5331336"/>
        <c:scaling>
          <c:orientation val="minMax"/>
        </c:scaling>
        <c:delete val="1"/>
        <c:axPos val="b"/>
        <c:numFmt formatCode="m/d/yyyy" sourceLinked="1"/>
        <c:majorTickMark val="out"/>
        <c:minorTickMark val="none"/>
        <c:tickLblPos val="nextTo"/>
        <c:crossAx val="5330944"/>
        <c:crosses val="autoZero"/>
        <c:auto val="1"/>
        <c:lblOffset val="100"/>
        <c:baseTimeUnit val="days"/>
      </c:dateAx>
    </c:plotArea>
    <c:legend>
      <c:legendPos val="t"/>
      <c:layout>
        <c:manualLayout>
          <c:xMode val="edge"/>
          <c:yMode val="edge"/>
          <c:x val="0.28376620664352442"/>
          <c:y val="0.10689814814814814"/>
          <c:w val="0.42011277622555243"/>
          <c:h val="6.9876265466816662E-2"/>
        </c:manualLayout>
      </c:layout>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b="1">
          <a:solidFill>
            <a:sysClr val="windowText" lastClr="000000"/>
          </a:solidFill>
        </a:defRPr>
      </a:pPr>
      <a:endParaRPr lang="en-US"/>
    </a:p>
  </c:txPr>
  <c:printSettings>
    <c:headerFooter/>
    <c:pageMargins b="0.75" l="0.7" r="0.7" t="0.75" header="0.3" footer="0.3"/>
    <c:pageSetup orientation="portrait"/>
  </c:printSettings>
  <c:userShapes r:id="rId1"/>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0.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8.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9.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0.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8.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9.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50.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_rels/drawing14.xml.rels><?xml version="1.0" encoding="UTF-8" standalone="yes"?>
<Relationships xmlns="http://schemas.openxmlformats.org/package/2006/relationships"><Relationship Id="rId8" Type="http://schemas.openxmlformats.org/officeDocument/2006/relationships/chart" Target="../charts/chart29.xml"/><Relationship Id="rId3" Type="http://schemas.openxmlformats.org/officeDocument/2006/relationships/chart" Target="../charts/chart24.xml"/><Relationship Id="rId7" Type="http://schemas.openxmlformats.org/officeDocument/2006/relationships/chart" Target="../charts/chart28.xml"/><Relationship Id="rId2" Type="http://schemas.openxmlformats.org/officeDocument/2006/relationships/chart" Target="../charts/chart23.xml"/><Relationship Id="rId1" Type="http://schemas.openxmlformats.org/officeDocument/2006/relationships/chart" Target="../charts/chart22.xml"/><Relationship Id="rId6" Type="http://schemas.openxmlformats.org/officeDocument/2006/relationships/chart" Target="../charts/chart27.xml"/><Relationship Id="rId11" Type="http://schemas.openxmlformats.org/officeDocument/2006/relationships/chart" Target="../charts/chart32.xml"/><Relationship Id="rId5" Type="http://schemas.openxmlformats.org/officeDocument/2006/relationships/chart" Target="../charts/chart26.xml"/><Relationship Id="rId10" Type="http://schemas.openxmlformats.org/officeDocument/2006/relationships/chart" Target="../charts/chart31.xml"/><Relationship Id="rId4" Type="http://schemas.openxmlformats.org/officeDocument/2006/relationships/chart" Target="../charts/chart25.xml"/><Relationship Id="rId9" Type="http://schemas.openxmlformats.org/officeDocument/2006/relationships/chart" Target="../charts/chart30.xml"/></Relationships>
</file>

<file path=xl/drawings/_rels/drawing21.xml.rels><?xml version="1.0" encoding="UTF-8" standalone="yes"?>
<Relationships xmlns="http://schemas.openxmlformats.org/package/2006/relationships"><Relationship Id="rId8" Type="http://schemas.openxmlformats.org/officeDocument/2006/relationships/chart" Target="../charts/chart40.xml"/><Relationship Id="rId3" Type="http://schemas.openxmlformats.org/officeDocument/2006/relationships/chart" Target="../charts/chart35.xml"/><Relationship Id="rId7" Type="http://schemas.openxmlformats.org/officeDocument/2006/relationships/chart" Target="../charts/chart39.xml"/><Relationship Id="rId2" Type="http://schemas.openxmlformats.org/officeDocument/2006/relationships/chart" Target="../charts/chart34.xml"/><Relationship Id="rId1" Type="http://schemas.openxmlformats.org/officeDocument/2006/relationships/chart" Target="../charts/chart33.xml"/><Relationship Id="rId6" Type="http://schemas.openxmlformats.org/officeDocument/2006/relationships/chart" Target="../charts/chart38.xml"/><Relationship Id="rId11" Type="http://schemas.openxmlformats.org/officeDocument/2006/relationships/chart" Target="../charts/chart43.xml"/><Relationship Id="rId5" Type="http://schemas.openxmlformats.org/officeDocument/2006/relationships/chart" Target="../charts/chart37.xml"/><Relationship Id="rId10" Type="http://schemas.openxmlformats.org/officeDocument/2006/relationships/chart" Target="../charts/chart42.xml"/><Relationship Id="rId4" Type="http://schemas.openxmlformats.org/officeDocument/2006/relationships/chart" Target="../charts/chart36.xml"/><Relationship Id="rId9" Type="http://schemas.openxmlformats.org/officeDocument/2006/relationships/chart" Target="../charts/chart41.xml"/></Relationships>
</file>

<file path=xl/drawings/_rels/drawing28.xml.rels><?xml version="1.0" encoding="UTF-8" standalone="yes"?>
<Relationships xmlns="http://schemas.openxmlformats.org/package/2006/relationships"><Relationship Id="rId8" Type="http://schemas.openxmlformats.org/officeDocument/2006/relationships/chart" Target="../charts/chart51.xml"/><Relationship Id="rId3" Type="http://schemas.openxmlformats.org/officeDocument/2006/relationships/chart" Target="../charts/chart46.xml"/><Relationship Id="rId7" Type="http://schemas.openxmlformats.org/officeDocument/2006/relationships/chart" Target="../charts/chart50.xml"/><Relationship Id="rId2" Type="http://schemas.openxmlformats.org/officeDocument/2006/relationships/chart" Target="../charts/chart45.xml"/><Relationship Id="rId1" Type="http://schemas.openxmlformats.org/officeDocument/2006/relationships/chart" Target="../charts/chart44.xml"/><Relationship Id="rId6" Type="http://schemas.openxmlformats.org/officeDocument/2006/relationships/chart" Target="../charts/chart49.xml"/><Relationship Id="rId11" Type="http://schemas.openxmlformats.org/officeDocument/2006/relationships/chart" Target="../charts/chart54.xml"/><Relationship Id="rId5" Type="http://schemas.openxmlformats.org/officeDocument/2006/relationships/chart" Target="../charts/chart48.xml"/><Relationship Id="rId10" Type="http://schemas.openxmlformats.org/officeDocument/2006/relationships/chart" Target="../charts/chart53.xml"/><Relationship Id="rId4" Type="http://schemas.openxmlformats.org/officeDocument/2006/relationships/chart" Target="../charts/chart47.xml"/><Relationship Id="rId9" Type="http://schemas.openxmlformats.org/officeDocument/2006/relationships/chart" Target="../charts/chart52.xml"/></Relationships>
</file>

<file path=xl/drawings/_rels/drawing35.xml.rels><?xml version="1.0" encoding="UTF-8" standalone="yes"?>
<Relationships xmlns="http://schemas.openxmlformats.org/package/2006/relationships"><Relationship Id="rId8" Type="http://schemas.openxmlformats.org/officeDocument/2006/relationships/chart" Target="../charts/chart62.xml"/><Relationship Id="rId3" Type="http://schemas.openxmlformats.org/officeDocument/2006/relationships/chart" Target="../charts/chart57.xml"/><Relationship Id="rId7" Type="http://schemas.openxmlformats.org/officeDocument/2006/relationships/chart" Target="../charts/chart61.xml"/><Relationship Id="rId2" Type="http://schemas.openxmlformats.org/officeDocument/2006/relationships/chart" Target="../charts/chart56.xml"/><Relationship Id="rId1" Type="http://schemas.openxmlformats.org/officeDocument/2006/relationships/chart" Target="../charts/chart55.xml"/><Relationship Id="rId6" Type="http://schemas.openxmlformats.org/officeDocument/2006/relationships/chart" Target="../charts/chart60.xml"/><Relationship Id="rId11" Type="http://schemas.openxmlformats.org/officeDocument/2006/relationships/chart" Target="../charts/chart65.xml"/><Relationship Id="rId5" Type="http://schemas.openxmlformats.org/officeDocument/2006/relationships/chart" Target="../charts/chart59.xml"/><Relationship Id="rId10" Type="http://schemas.openxmlformats.org/officeDocument/2006/relationships/chart" Target="../charts/chart64.xml"/><Relationship Id="rId4" Type="http://schemas.openxmlformats.org/officeDocument/2006/relationships/chart" Target="../charts/chart58.xml"/><Relationship Id="rId9" Type="http://schemas.openxmlformats.org/officeDocument/2006/relationships/chart" Target="../charts/chart63.xml"/></Relationships>
</file>

<file path=xl/drawings/_rels/drawing42.xml.rels><?xml version="1.0" encoding="UTF-8" standalone="yes"?>
<Relationships xmlns="http://schemas.openxmlformats.org/package/2006/relationships"><Relationship Id="rId8" Type="http://schemas.openxmlformats.org/officeDocument/2006/relationships/chart" Target="../charts/chart73.xml"/><Relationship Id="rId3" Type="http://schemas.openxmlformats.org/officeDocument/2006/relationships/chart" Target="../charts/chart68.xml"/><Relationship Id="rId7" Type="http://schemas.openxmlformats.org/officeDocument/2006/relationships/chart" Target="../charts/chart72.xml"/><Relationship Id="rId2" Type="http://schemas.openxmlformats.org/officeDocument/2006/relationships/chart" Target="../charts/chart67.xml"/><Relationship Id="rId1" Type="http://schemas.openxmlformats.org/officeDocument/2006/relationships/chart" Target="../charts/chart66.xml"/><Relationship Id="rId6" Type="http://schemas.openxmlformats.org/officeDocument/2006/relationships/chart" Target="../charts/chart71.xml"/><Relationship Id="rId5" Type="http://schemas.openxmlformats.org/officeDocument/2006/relationships/chart" Target="../charts/chart70.xml"/><Relationship Id="rId10" Type="http://schemas.openxmlformats.org/officeDocument/2006/relationships/chart" Target="../charts/chart75.xml"/><Relationship Id="rId4" Type="http://schemas.openxmlformats.org/officeDocument/2006/relationships/chart" Target="../charts/chart69.xml"/><Relationship Id="rId9" Type="http://schemas.openxmlformats.org/officeDocument/2006/relationships/chart" Target="../charts/chart74.xml"/></Relationships>
</file>

<file path=xl/drawings/_rels/drawing8.xml.rels><?xml version="1.0" encoding="UTF-8" standalone="yes"?>
<Relationships xmlns="http://schemas.openxmlformats.org/package/2006/relationships"><Relationship Id="rId8" Type="http://schemas.openxmlformats.org/officeDocument/2006/relationships/chart" Target="../charts/chart19.xml"/><Relationship Id="rId3" Type="http://schemas.openxmlformats.org/officeDocument/2006/relationships/chart" Target="../charts/chart14.xml"/><Relationship Id="rId7" Type="http://schemas.openxmlformats.org/officeDocument/2006/relationships/chart" Target="../charts/chart18.xml"/><Relationship Id="rId2" Type="http://schemas.openxmlformats.org/officeDocument/2006/relationships/chart" Target="../charts/chart13.xml"/><Relationship Id="rId1" Type="http://schemas.openxmlformats.org/officeDocument/2006/relationships/chart" Target="../charts/chart12.xml"/><Relationship Id="rId6" Type="http://schemas.openxmlformats.org/officeDocument/2006/relationships/chart" Target="../charts/chart17.xml"/><Relationship Id="rId5" Type="http://schemas.openxmlformats.org/officeDocument/2006/relationships/chart" Target="../charts/chart16.xml"/><Relationship Id="rId10" Type="http://schemas.openxmlformats.org/officeDocument/2006/relationships/chart" Target="../charts/chart21.xml"/><Relationship Id="rId4" Type="http://schemas.openxmlformats.org/officeDocument/2006/relationships/chart" Target="../charts/chart15.xml"/><Relationship Id="rId9" Type="http://schemas.openxmlformats.org/officeDocument/2006/relationships/chart" Target="../charts/chart20.xml"/></Relationships>
</file>

<file path=xl/drawings/drawing1.xml><?xml version="1.0" encoding="utf-8"?>
<xdr:wsDr xmlns:xdr="http://schemas.openxmlformats.org/drawingml/2006/spreadsheetDrawing" xmlns:a="http://schemas.openxmlformats.org/drawingml/2006/main">
  <xdr:twoCellAnchor>
    <xdr:from>
      <xdr:col>0</xdr:col>
      <xdr:colOff>614750</xdr:colOff>
      <xdr:row>56</xdr:row>
      <xdr:rowOff>70077</xdr:rowOff>
    </xdr:from>
    <xdr:to>
      <xdr:col>5</xdr:col>
      <xdr:colOff>60021</xdr:colOff>
      <xdr:row>77</xdr:row>
      <xdr:rowOff>160225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577924</xdr:colOff>
      <xdr:row>56</xdr:row>
      <xdr:rowOff>131356</xdr:rowOff>
    </xdr:from>
    <xdr:to>
      <xdr:col>12</xdr:col>
      <xdr:colOff>215974</xdr:colOff>
      <xdr:row>78</xdr:row>
      <xdr:rowOff>55710</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13</xdr:col>
      <xdr:colOff>85725</xdr:colOff>
      <xdr:row>56</xdr:row>
      <xdr:rowOff>145975</xdr:rowOff>
    </xdr:from>
    <xdr:to>
      <xdr:col>19</xdr:col>
      <xdr:colOff>333375</xdr:colOff>
      <xdr:row>78</xdr:row>
      <xdr:rowOff>74538</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20</xdr:col>
      <xdr:colOff>536503</xdr:colOff>
      <xdr:row>57</xdr:row>
      <xdr:rowOff>14619</xdr:rowOff>
    </xdr:from>
    <xdr:to>
      <xdr:col>27</xdr:col>
      <xdr:colOff>174996</xdr:colOff>
      <xdr:row>78</xdr:row>
      <xdr:rowOff>90266</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28</xdr:col>
      <xdr:colOff>647257</xdr:colOff>
      <xdr:row>56</xdr:row>
      <xdr:rowOff>126927</xdr:rowOff>
    </xdr:from>
    <xdr:to>
      <xdr:col>33</xdr:col>
      <xdr:colOff>454098</xdr:colOff>
      <xdr:row>78</xdr:row>
      <xdr:rowOff>36440</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204107</xdr:colOff>
      <xdr:row>79</xdr:row>
      <xdr:rowOff>80623</xdr:rowOff>
    </xdr:from>
    <xdr:to>
      <xdr:col>5</xdr:col>
      <xdr:colOff>172810</xdr:colOff>
      <xdr:row>98</xdr:row>
      <xdr:rowOff>71097</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6</xdr:col>
      <xdr:colOff>192772</xdr:colOff>
      <xdr:row>79</xdr:row>
      <xdr:rowOff>4271</xdr:rowOff>
    </xdr:from>
    <xdr:to>
      <xdr:col>13</xdr:col>
      <xdr:colOff>357418</xdr:colOff>
      <xdr:row>97</xdr:row>
      <xdr:rowOff>156329</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13</xdr:col>
      <xdr:colOff>305187</xdr:colOff>
      <xdr:row>79</xdr:row>
      <xdr:rowOff>121856</xdr:rowOff>
    </xdr:from>
    <xdr:to>
      <xdr:col>20</xdr:col>
      <xdr:colOff>466669</xdr:colOff>
      <xdr:row>98</xdr:row>
      <xdr:rowOff>112330</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20</xdr:col>
      <xdr:colOff>547674</xdr:colOff>
      <xdr:row>80</xdr:row>
      <xdr:rowOff>69467</xdr:rowOff>
    </xdr:from>
    <xdr:to>
      <xdr:col>28</xdr:col>
      <xdr:colOff>100442</xdr:colOff>
      <xdr:row>99</xdr:row>
      <xdr:rowOff>59942</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28</xdr:col>
      <xdr:colOff>484755</xdr:colOff>
      <xdr:row>80</xdr:row>
      <xdr:rowOff>17008</xdr:rowOff>
    </xdr:from>
    <xdr:to>
      <xdr:col>34</xdr:col>
      <xdr:colOff>233125</xdr:colOff>
      <xdr:row>99</xdr:row>
      <xdr:rowOff>7483</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20</xdr:col>
      <xdr:colOff>544287</xdr:colOff>
      <xdr:row>58</xdr:row>
      <xdr:rowOff>8506</xdr:rowOff>
    </xdr:from>
    <xdr:to>
      <xdr:col>26</xdr:col>
      <xdr:colOff>493259</xdr:colOff>
      <xdr:row>74</xdr:row>
      <xdr:rowOff>102053</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0.17211</cdr:x>
      <cdr:y>0.53334</cdr:y>
    </cdr:from>
    <cdr:to>
      <cdr:x>0.41481</cdr:x>
      <cdr:y>0.62359</cdr:y>
    </cdr:to>
    <cdr:sp macro="" textlink="">
      <cdr:nvSpPr>
        <cdr:cNvPr id="4" name="TextBox 7"/>
        <cdr:cNvSpPr txBox="1"/>
      </cdr:nvSpPr>
      <cdr:spPr>
        <a:xfrm xmlns:a="http://schemas.openxmlformats.org/drawingml/2006/main">
          <a:off x="766044" y="1632332"/>
          <a:ext cx="1080233" cy="27621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100" b="1" i="1">
              <a:solidFill>
                <a:sysClr val="windowText" lastClr="000000"/>
              </a:solidFill>
            </a:rPr>
            <a:t>Early Animas</a:t>
          </a:r>
        </a:p>
      </cdr:txBody>
    </cdr:sp>
  </cdr:relSizeAnchor>
  <cdr:relSizeAnchor xmlns:cdr="http://schemas.openxmlformats.org/drawingml/2006/chartDrawing">
    <cdr:from>
      <cdr:x>0.55763</cdr:x>
      <cdr:y>0.20465</cdr:y>
    </cdr:from>
    <cdr:to>
      <cdr:x>0.81275</cdr:x>
      <cdr:y>0.29145</cdr:y>
    </cdr:to>
    <cdr:sp macro="" textlink="">
      <cdr:nvSpPr>
        <cdr:cNvPr id="5" name="TextBox 7"/>
        <cdr:cNvSpPr txBox="1"/>
      </cdr:nvSpPr>
      <cdr:spPr>
        <a:xfrm xmlns:a="http://schemas.openxmlformats.org/drawingml/2006/main">
          <a:off x="2481949" y="626357"/>
          <a:ext cx="1135513" cy="2656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100" b="1" i="1">
              <a:solidFill>
                <a:sysClr val="windowText" lastClr="000000"/>
              </a:solidFill>
            </a:rPr>
            <a:t>Peak Animas</a:t>
          </a:r>
        </a:p>
      </cdr:txBody>
    </cdr:sp>
  </cdr:relSizeAnchor>
</c:userShapes>
</file>

<file path=xl/drawings/drawing11.xml><?xml version="1.0" encoding="utf-8"?>
<c:userShapes xmlns:c="http://schemas.openxmlformats.org/drawingml/2006/chart">
  <cdr:relSizeAnchor xmlns:cdr="http://schemas.openxmlformats.org/drawingml/2006/chartDrawing">
    <cdr:from>
      <cdr:x>0.18071</cdr:x>
      <cdr:y>0.61016</cdr:y>
    </cdr:from>
    <cdr:to>
      <cdr:x>0.42341</cdr:x>
      <cdr:y>0.70041</cdr:y>
    </cdr:to>
    <cdr:sp macro="" textlink="">
      <cdr:nvSpPr>
        <cdr:cNvPr id="4" name="TextBox 7"/>
        <cdr:cNvSpPr txBox="1"/>
      </cdr:nvSpPr>
      <cdr:spPr>
        <a:xfrm xmlns:a="http://schemas.openxmlformats.org/drawingml/2006/main">
          <a:off x="803765" y="1867438"/>
          <a:ext cx="1079465" cy="27621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100" b="1" i="1">
              <a:solidFill>
                <a:sysClr val="windowText" lastClr="000000"/>
              </a:solidFill>
            </a:rPr>
            <a:t>Early Animas</a:t>
          </a:r>
        </a:p>
      </cdr:txBody>
    </cdr:sp>
  </cdr:relSizeAnchor>
  <cdr:relSizeAnchor xmlns:cdr="http://schemas.openxmlformats.org/drawingml/2006/chartDrawing">
    <cdr:from>
      <cdr:x>0.42961</cdr:x>
      <cdr:y>0.21021</cdr:y>
    </cdr:from>
    <cdr:to>
      <cdr:x>0.68473</cdr:x>
      <cdr:y>0.29701</cdr:y>
    </cdr:to>
    <cdr:sp macro="" textlink="">
      <cdr:nvSpPr>
        <cdr:cNvPr id="5" name="TextBox 7"/>
        <cdr:cNvSpPr txBox="1"/>
      </cdr:nvSpPr>
      <cdr:spPr>
        <a:xfrm xmlns:a="http://schemas.openxmlformats.org/drawingml/2006/main">
          <a:off x="1902806" y="644736"/>
          <a:ext cx="1129958" cy="26622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100" b="1" i="1">
              <a:solidFill>
                <a:sysClr val="windowText" lastClr="000000"/>
              </a:solidFill>
            </a:rPr>
            <a:t>Peak Animas</a:t>
          </a:r>
        </a:p>
      </cdr:txBody>
    </cdr:sp>
  </cdr:relSizeAnchor>
</c:userShapes>
</file>

<file path=xl/drawings/drawing12.xml><?xml version="1.0" encoding="utf-8"?>
<c:userShapes xmlns:c="http://schemas.openxmlformats.org/drawingml/2006/chart">
  <cdr:relSizeAnchor xmlns:cdr="http://schemas.openxmlformats.org/drawingml/2006/chartDrawing">
    <cdr:from>
      <cdr:x>0.42961</cdr:x>
      <cdr:y>0.21021</cdr:y>
    </cdr:from>
    <cdr:to>
      <cdr:x>0.68473</cdr:x>
      <cdr:y>0.29701</cdr:y>
    </cdr:to>
    <cdr:sp macro="" textlink="">
      <cdr:nvSpPr>
        <cdr:cNvPr id="5" name="TextBox 7"/>
        <cdr:cNvSpPr txBox="1"/>
      </cdr:nvSpPr>
      <cdr:spPr>
        <a:xfrm xmlns:a="http://schemas.openxmlformats.org/drawingml/2006/main">
          <a:off x="1902806" y="644736"/>
          <a:ext cx="1129958" cy="26622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100" b="1" i="1">
              <a:solidFill>
                <a:sysClr val="windowText" lastClr="000000"/>
              </a:solidFill>
            </a:rPr>
            <a:t>Peak Animas</a:t>
          </a:r>
        </a:p>
      </cdr:txBody>
    </cdr:sp>
  </cdr:relSizeAnchor>
  <cdr:relSizeAnchor xmlns:cdr="http://schemas.openxmlformats.org/drawingml/2006/chartDrawing">
    <cdr:from>
      <cdr:x>0.20676</cdr:x>
      <cdr:y>0.66149</cdr:y>
    </cdr:from>
    <cdr:to>
      <cdr:x>0.44946</cdr:x>
      <cdr:y>0.75174</cdr:y>
    </cdr:to>
    <cdr:sp macro="" textlink="">
      <cdr:nvSpPr>
        <cdr:cNvPr id="6" name="TextBox 7"/>
        <cdr:cNvSpPr txBox="1"/>
      </cdr:nvSpPr>
      <cdr:spPr>
        <a:xfrm xmlns:a="http://schemas.openxmlformats.org/drawingml/2006/main">
          <a:off x="915775" y="2028813"/>
          <a:ext cx="1074949" cy="27680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100" b="1" i="1">
              <a:solidFill>
                <a:sysClr val="windowText" lastClr="000000"/>
              </a:solidFill>
            </a:rPr>
            <a:t>Early Animas</a:t>
          </a:r>
        </a:p>
      </cdr:txBody>
    </cdr:sp>
  </cdr:relSizeAnchor>
</c:userShapes>
</file>

<file path=xl/drawings/drawing13.xml><?xml version="1.0" encoding="utf-8"?>
<c:userShapes xmlns:c="http://schemas.openxmlformats.org/drawingml/2006/chart">
  <cdr:relSizeAnchor xmlns:cdr="http://schemas.openxmlformats.org/drawingml/2006/chartDrawing">
    <cdr:from>
      <cdr:x>0.42961</cdr:x>
      <cdr:y>0.21021</cdr:y>
    </cdr:from>
    <cdr:to>
      <cdr:x>0.68473</cdr:x>
      <cdr:y>0.29701</cdr:y>
    </cdr:to>
    <cdr:sp macro="" textlink="">
      <cdr:nvSpPr>
        <cdr:cNvPr id="5" name="TextBox 7"/>
        <cdr:cNvSpPr txBox="1"/>
      </cdr:nvSpPr>
      <cdr:spPr>
        <a:xfrm xmlns:a="http://schemas.openxmlformats.org/drawingml/2006/main">
          <a:off x="1902806" y="644736"/>
          <a:ext cx="1129958" cy="26622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100" b="1" i="1">
              <a:solidFill>
                <a:sysClr val="windowText" lastClr="000000"/>
              </a:solidFill>
            </a:rPr>
            <a:t>Peak Animas</a:t>
          </a:r>
        </a:p>
      </cdr:txBody>
    </cdr:sp>
  </cdr:relSizeAnchor>
  <cdr:relSizeAnchor xmlns:cdr="http://schemas.openxmlformats.org/drawingml/2006/chartDrawing">
    <cdr:from>
      <cdr:x>0.20363</cdr:x>
      <cdr:y>0.37071</cdr:y>
    </cdr:from>
    <cdr:to>
      <cdr:x>0.37537</cdr:x>
      <cdr:y>0.46095</cdr:y>
    </cdr:to>
    <cdr:sp macro="" textlink="">
      <cdr:nvSpPr>
        <cdr:cNvPr id="2" name="TextBox 7"/>
        <cdr:cNvSpPr txBox="1"/>
      </cdr:nvSpPr>
      <cdr:spPr>
        <a:xfrm xmlns:a="http://schemas.openxmlformats.org/drawingml/2006/main">
          <a:off x="906434" y="1134594"/>
          <a:ext cx="764473" cy="276187"/>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100" b="1" i="1">
              <a:solidFill>
                <a:sysClr val="windowText" lastClr="000000"/>
              </a:solidFill>
            </a:rPr>
            <a:t>Early Animas</a:t>
          </a:r>
        </a:p>
      </cdr:txBody>
    </cdr:sp>
  </cdr:relSizeAnchor>
</c:userShapes>
</file>

<file path=xl/drawings/drawing14.xml><?xml version="1.0" encoding="utf-8"?>
<xdr:wsDr xmlns:xdr="http://schemas.openxmlformats.org/drawingml/2006/spreadsheetDrawing" xmlns:a="http://schemas.openxmlformats.org/drawingml/2006/main">
  <xdr:twoCellAnchor>
    <xdr:from>
      <xdr:col>0</xdr:col>
      <xdr:colOff>164014</xdr:colOff>
      <xdr:row>52</xdr:row>
      <xdr:rowOff>155122</xdr:rowOff>
    </xdr:from>
    <xdr:to>
      <xdr:col>4</xdr:col>
      <xdr:colOff>595803</xdr:colOff>
      <xdr:row>74</xdr:row>
      <xdr:rowOff>83685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577924</xdr:colOff>
      <xdr:row>52</xdr:row>
      <xdr:rowOff>131356</xdr:rowOff>
    </xdr:from>
    <xdr:to>
      <xdr:col>12</xdr:col>
      <xdr:colOff>215974</xdr:colOff>
      <xdr:row>74</xdr:row>
      <xdr:rowOff>55710</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13</xdr:col>
      <xdr:colOff>85725</xdr:colOff>
      <xdr:row>52</xdr:row>
      <xdr:rowOff>145975</xdr:rowOff>
    </xdr:from>
    <xdr:to>
      <xdr:col>19</xdr:col>
      <xdr:colOff>333375</xdr:colOff>
      <xdr:row>74</xdr:row>
      <xdr:rowOff>74538</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20</xdr:col>
      <xdr:colOff>536503</xdr:colOff>
      <xdr:row>53</xdr:row>
      <xdr:rowOff>14619</xdr:rowOff>
    </xdr:from>
    <xdr:to>
      <xdr:col>27</xdr:col>
      <xdr:colOff>174996</xdr:colOff>
      <xdr:row>74</xdr:row>
      <xdr:rowOff>90266</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28</xdr:col>
      <xdr:colOff>647257</xdr:colOff>
      <xdr:row>52</xdr:row>
      <xdr:rowOff>126927</xdr:rowOff>
    </xdr:from>
    <xdr:to>
      <xdr:col>33</xdr:col>
      <xdr:colOff>454098</xdr:colOff>
      <xdr:row>74</xdr:row>
      <xdr:rowOff>36440</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76</xdr:row>
      <xdr:rowOff>38101</xdr:rowOff>
    </xdr:from>
    <xdr:to>
      <xdr:col>5</xdr:col>
      <xdr:colOff>342900</xdr:colOff>
      <xdr:row>95</xdr:row>
      <xdr:rowOff>28575</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5</xdr:col>
      <xdr:colOff>490427</xdr:colOff>
      <xdr:row>76</xdr:row>
      <xdr:rowOff>106325</xdr:rowOff>
    </xdr:from>
    <xdr:to>
      <xdr:col>13</xdr:col>
      <xdr:colOff>42752</xdr:colOff>
      <xdr:row>95</xdr:row>
      <xdr:rowOff>96799</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13</xdr:col>
      <xdr:colOff>245656</xdr:colOff>
      <xdr:row>76</xdr:row>
      <xdr:rowOff>11298</xdr:rowOff>
    </xdr:from>
    <xdr:to>
      <xdr:col>20</xdr:col>
      <xdr:colOff>407138</xdr:colOff>
      <xdr:row>95</xdr:row>
      <xdr:rowOff>1772</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20</xdr:col>
      <xdr:colOff>547674</xdr:colOff>
      <xdr:row>76</xdr:row>
      <xdr:rowOff>69467</xdr:rowOff>
    </xdr:from>
    <xdr:to>
      <xdr:col>28</xdr:col>
      <xdr:colOff>100442</xdr:colOff>
      <xdr:row>95</xdr:row>
      <xdr:rowOff>59942</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28</xdr:col>
      <xdr:colOff>484755</xdr:colOff>
      <xdr:row>76</xdr:row>
      <xdr:rowOff>17008</xdr:rowOff>
    </xdr:from>
    <xdr:to>
      <xdr:col>34</xdr:col>
      <xdr:colOff>233125</xdr:colOff>
      <xdr:row>95</xdr:row>
      <xdr:rowOff>7483</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21</xdr:col>
      <xdr:colOff>331676</xdr:colOff>
      <xdr:row>34</xdr:row>
      <xdr:rowOff>51027</xdr:rowOff>
    </xdr:from>
    <xdr:to>
      <xdr:col>27</xdr:col>
      <xdr:colOff>280647</xdr:colOff>
      <xdr:row>52</xdr:row>
      <xdr:rowOff>127566</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5.xml><?xml version="1.0" encoding="utf-8"?>
<c:userShapes xmlns:c="http://schemas.openxmlformats.org/drawingml/2006/chart">
  <cdr:relSizeAnchor xmlns:cdr="http://schemas.openxmlformats.org/drawingml/2006/chartDrawing">
    <cdr:from>
      <cdr:x>0.1598</cdr:x>
      <cdr:y>0.52435</cdr:y>
    </cdr:from>
    <cdr:to>
      <cdr:x>0.4025</cdr:x>
      <cdr:y>0.6146</cdr:y>
    </cdr:to>
    <cdr:sp macro="" textlink="">
      <cdr:nvSpPr>
        <cdr:cNvPr id="4" name="TextBox 7"/>
        <cdr:cNvSpPr txBox="1"/>
      </cdr:nvSpPr>
      <cdr:spPr>
        <a:xfrm xmlns:a="http://schemas.openxmlformats.org/drawingml/2006/main">
          <a:off x="708463" y="1604814"/>
          <a:ext cx="1076022" cy="27621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100" b="1" i="1">
              <a:solidFill>
                <a:sysClr val="windowText" lastClr="000000"/>
              </a:solidFill>
            </a:rPr>
            <a:t>Early Animas</a:t>
          </a:r>
        </a:p>
      </cdr:txBody>
    </cdr:sp>
  </cdr:relSizeAnchor>
  <cdr:relSizeAnchor xmlns:cdr="http://schemas.openxmlformats.org/drawingml/2006/chartDrawing">
    <cdr:from>
      <cdr:x>0.42961</cdr:x>
      <cdr:y>0.21021</cdr:y>
    </cdr:from>
    <cdr:to>
      <cdr:x>0.68473</cdr:x>
      <cdr:y>0.29701</cdr:y>
    </cdr:to>
    <cdr:sp macro="" textlink="">
      <cdr:nvSpPr>
        <cdr:cNvPr id="7" name="TextBox 7"/>
        <cdr:cNvSpPr txBox="1"/>
      </cdr:nvSpPr>
      <cdr:spPr>
        <a:xfrm xmlns:a="http://schemas.openxmlformats.org/drawingml/2006/main">
          <a:off x="1902806" y="644736"/>
          <a:ext cx="1129958" cy="26622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100" b="1" i="1">
              <a:solidFill>
                <a:sysClr val="windowText" lastClr="000000"/>
              </a:solidFill>
            </a:rPr>
            <a:t>Peak Animas</a:t>
          </a:r>
        </a:p>
      </cdr:txBody>
    </cdr:sp>
  </cdr:relSizeAnchor>
</c:userShapes>
</file>

<file path=xl/drawings/drawing16.xml><?xml version="1.0" encoding="utf-8"?>
<c:userShapes xmlns:c="http://schemas.openxmlformats.org/drawingml/2006/chart">
  <cdr:relSizeAnchor xmlns:cdr="http://schemas.openxmlformats.org/drawingml/2006/chartDrawing">
    <cdr:from>
      <cdr:x>0.17211</cdr:x>
      <cdr:y>0.53334</cdr:y>
    </cdr:from>
    <cdr:to>
      <cdr:x>0.41481</cdr:x>
      <cdr:y>0.62359</cdr:y>
    </cdr:to>
    <cdr:sp macro="" textlink="">
      <cdr:nvSpPr>
        <cdr:cNvPr id="4" name="TextBox 7"/>
        <cdr:cNvSpPr txBox="1"/>
      </cdr:nvSpPr>
      <cdr:spPr>
        <a:xfrm xmlns:a="http://schemas.openxmlformats.org/drawingml/2006/main">
          <a:off x="766047" y="1632325"/>
          <a:ext cx="1080232" cy="27621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100" b="1" i="1">
              <a:solidFill>
                <a:sysClr val="windowText" lastClr="000000"/>
              </a:solidFill>
            </a:rPr>
            <a:t>Early Animas</a:t>
          </a:r>
        </a:p>
      </cdr:txBody>
    </cdr:sp>
  </cdr:relSizeAnchor>
  <cdr:relSizeAnchor xmlns:cdr="http://schemas.openxmlformats.org/drawingml/2006/chartDrawing">
    <cdr:from>
      <cdr:x>0.55763</cdr:x>
      <cdr:y>0.20465</cdr:y>
    </cdr:from>
    <cdr:to>
      <cdr:x>0.81275</cdr:x>
      <cdr:y>0.29145</cdr:y>
    </cdr:to>
    <cdr:sp macro="" textlink="">
      <cdr:nvSpPr>
        <cdr:cNvPr id="5" name="TextBox 7"/>
        <cdr:cNvSpPr txBox="1"/>
      </cdr:nvSpPr>
      <cdr:spPr>
        <a:xfrm xmlns:a="http://schemas.openxmlformats.org/drawingml/2006/main">
          <a:off x="2481949" y="626357"/>
          <a:ext cx="1135513" cy="2656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100" b="1" i="1">
              <a:solidFill>
                <a:sysClr val="windowText" lastClr="000000"/>
              </a:solidFill>
            </a:rPr>
            <a:t>Peak Animas</a:t>
          </a:r>
        </a:p>
      </cdr:txBody>
    </cdr:sp>
  </cdr:relSizeAnchor>
</c:userShapes>
</file>

<file path=xl/drawings/drawing17.xml><?xml version="1.0" encoding="utf-8"?>
<c:userShapes xmlns:c="http://schemas.openxmlformats.org/drawingml/2006/chart">
  <cdr:relSizeAnchor xmlns:cdr="http://schemas.openxmlformats.org/drawingml/2006/chartDrawing">
    <cdr:from>
      <cdr:x>0.18071</cdr:x>
      <cdr:y>0.61016</cdr:y>
    </cdr:from>
    <cdr:to>
      <cdr:x>0.42341</cdr:x>
      <cdr:y>0.70041</cdr:y>
    </cdr:to>
    <cdr:sp macro="" textlink="">
      <cdr:nvSpPr>
        <cdr:cNvPr id="4" name="TextBox 7"/>
        <cdr:cNvSpPr txBox="1"/>
      </cdr:nvSpPr>
      <cdr:spPr>
        <a:xfrm xmlns:a="http://schemas.openxmlformats.org/drawingml/2006/main">
          <a:off x="803765" y="1867438"/>
          <a:ext cx="1079465" cy="27621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100" b="1" i="1">
              <a:solidFill>
                <a:sysClr val="windowText" lastClr="000000"/>
              </a:solidFill>
            </a:rPr>
            <a:t>Early Animas</a:t>
          </a:r>
        </a:p>
      </cdr:txBody>
    </cdr:sp>
  </cdr:relSizeAnchor>
  <cdr:relSizeAnchor xmlns:cdr="http://schemas.openxmlformats.org/drawingml/2006/chartDrawing">
    <cdr:from>
      <cdr:x>0.42961</cdr:x>
      <cdr:y>0.21021</cdr:y>
    </cdr:from>
    <cdr:to>
      <cdr:x>0.68473</cdr:x>
      <cdr:y>0.29701</cdr:y>
    </cdr:to>
    <cdr:sp macro="" textlink="">
      <cdr:nvSpPr>
        <cdr:cNvPr id="5" name="TextBox 7"/>
        <cdr:cNvSpPr txBox="1"/>
      </cdr:nvSpPr>
      <cdr:spPr>
        <a:xfrm xmlns:a="http://schemas.openxmlformats.org/drawingml/2006/main">
          <a:off x="1902806" y="644736"/>
          <a:ext cx="1129958" cy="26622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100" b="1" i="1">
              <a:solidFill>
                <a:sysClr val="windowText" lastClr="000000"/>
              </a:solidFill>
            </a:rPr>
            <a:t>Peak Animas</a:t>
          </a:r>
        </a:p>
      </cdr:txBody>
    </cdr:sp>
  </cdr:relSizeAnchor>
</c:userShapes>
</file>

<file path=xl/drawings/drawing18.xml><?xml version="1.0" encoding="utf-8"?>
<c:userShapes xmlns:c="http://schemas.openxmlformats.org/drawingml/2006/chart">
  <cdr:relSizeAnchor xmlns:cdr="http://schemas.openxmlformats.org/drawingml/2006/chartDrawing">
    <cdr:from>
      <cdr:x>0.42961</cdr:x>
      <cdr:y>0.21021</cdr:y>
    </cdr:from>
    <cdr:to>
      <cdr:x>0.68473</cdr:x>
      <cdr:y>0.29701</cdr:y>
    </cdr:to>
    <cdr:sp macro="" textlink="">
      <cdr:nvSpPr>
        <cdr:cNvPr id="5" name="TextBox 7"/>
        <cdr:cNvSpPr txBox="1"/>
      </cdr:nvSpPr>
      <cdr:spPr>
        <a:xfrm xmlns:a="http://schemas.openxmlformats.org/drawingml/2006/main">
          <a:off x="1902806" y="644736"/>
          <a:ext cx="1129958" cy="26622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100" b="1" i="1">
              <a:solidFill>
                <a:sysClr val="windowText" lastClr="000000"/>
              </a:solidFill>
            </a:rPr>
            <a:t>Peak Animas</a:t>
          </a:r>
        </a:p>
      </cdr:txBody>
    </cdr:sp>
  </cdr:relSizeAnchor>
  <cdr:relSizeAnchor xmlns:cdr="http://schemas.openxmlformats.org/drawingml/2006/chartDrawing">
    <cdr:from>
      <cdr:x>0.20676</cdr:x>
      <cdr:y>0.66149</cdr:y>
    </cdr:from>
    <cdr:to>
      <cdr:x>0.44946</cdr:x>
      <cdr:y>0.75174</cdr:y>
    </cdr:to>
    <cdr:sp macro="" textlink="">
      <cdr:nvSpPr>
        <cdr:cNvPr id="6" name="TextBox 7"/>
        <cdr:cNvSpPr txBox="1"/>
      </cdr:nvSpPr>
      <cdr:spPr>
        <a:xfrm xmlns:a="http://schemas.openxmlformats.org/drawingml/2006/main">
          <a:off x="915775" y="2028813"/>
          <a:ext cx="1074949" cy="27680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100" b="1" i="1">
              <a:solidFill>
                <a:sysClr val="windowText" lastClr="000000"/>
              </a:solidFill>
            </a:rPr>
            <a:t>Early Animas</a:t>
          </a:r>
        </a:p>
      </cdr:txBody>
    </cdr:sp>
  </cdr:relSizeAnchor>
</c:userShapes>
</file>

<file path=xl/drawings/drawing19.xml><?xml version="1.0" encoding="utf-8"?>
<c:userShapes xmlns:c="http://schemas.openxmlformats.org/drawingml/2006/chart">
  <cdr:relSizeAnchor xmlns:cdr="http://schemas.openxmlformats.org/drawingml/2006/chartDrawing">
    <cdr:from>
      <cdr:x>0.42961</cdr:x>
      <cdr:y>0.21021</cdr:y>
    </cdr:from>
    <cdr:to>
      <cdr:x>0.68473</cdr:x>
      <cdr:y>0.29701</cdr:y>
    </cdr:to>
    <cdr:sp macro="" textlink="">
      <cdr:nvSpPr>
        <cdr:cNvPr id="5" name="TextBox 7"/>
        <cdr:cNvSpPr txBox="1"/>
      </cdr:nvSpPr>
      <cdr:spPr>
        <a:xfrm xmlns:a="http://schemas.openxmlformats.org/drawingml/2006/main">
          <a:off x="1902806" y="644736"/>
          <a:ext cx="1129958" cy="26622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100" b="1" i="1">
              <a:solidFill>
                <a:sysClr val="windowText" lastClr="000000"/>
              </a:solidFill>
            </a:rPr>
            <a:t>Peak Animas</a:t>
          </a:r>
        </a:p>
      </cdr:txBody>
    </cdr:sp>
  </cdr:relSizeAnchor>
  <cdr:relSizeAnchor xmlns:cdr="http://schemas.openxmlformats.org/drawingml/2006/chartDrawing">
    <cdr:from>
      <cdr:x>0.20363</cdr:x>
      <cdr:y>0.37071</cdr:y>
    </cdr:from>
    <cdr:to>
      <cdr:x>0.37537</cdr:x>
      <cdr:y>0.46095</cdr:y>
    </cdr:to>
    <cdr:sp macro="" textlink="">
      <cdr:nvSpPr>
        <cdr:cNvPr id="2" name="TextBox 7"/>
        <cdr:cNvSpPr txBox="1"/>
      </cdr:nvSpPr>
      <cdr:spPr>
        <a:xfrm xmlns:a="http://schemas.openxmlformats.org/drawingml/2006/main">
          <a:off x="906434" y="1134594"/>
          <a:ext cx="764473" cy="276187"/>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100" b="1" i="1">
              <a:solidFill>
                <a:sysClr val="windowText" lastClr="000000"/>
              </a:solidFill>
            </a:rPr>
            <a:t>Early Animas</a:t>
          </a:r>
        </a:p>
      </cdr:txBody>
    </cdr:sp>
  </cdr:relSizeAnchor>
</c:userShapes>
</file>

<file path=xl/drawings/drawing2.xml><?xml version="1.0" encoding="utf-8"?>
<c:userShapes xmlns:c="http://schemas.openxmlformats.org/drawingml/2006/chart">
  <cdr:relSizeAnchor xmlns:cdr="http://schemas.openxmlformats.org/drawingml/2006/chartDrawing">
    <cdr:from>
      <cdr:x>0.1598</cdr:x>
      <cdr:y>0.52435</cdr:y>
    </cdr:from>
    <cdr:to>
      <cdr:x>0.4025</cdr:x>
      <cdr:y>0.6146</cdr:y>
    </cdr:to>
    <cdr:sp macro="" textlink="">
      <cdr:nvSpPr>
        <cdr:cNvPr id="4" name="TextBox 7"/>
        <cdr:cNvSpPr txBox="1"/>
      </cdr:nvSpPr>
      <cdr:spPr>
        <a:xfrm xmlns:a="http://schemas.openxmlformats.org/drawingml/2006/main">
          <a:off x="708463" y="1604814"/>
          <a:ext cx="1076022" cy="27621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100" b="1" i="1">
              <a:solidFill>
                <a:sysClr val="windowText" lastClr="000000"/>
              </a:solidFill>
            </a:rPr>
            <a:t>Early Animas</a:t>
          </a:r>
        </a:p>
      </cdr:txBody>
    </cdr:sp>
  </cdr:relSizeAnchor>
  <cdr:relSizeAnchor xmlns:cdr="http://schemas.openxmlformats.org/drawingml/2006/chartDrawing">
    <cdr:from>
      <cdr:x>0.42961</cdr:x>
      <cdr:y>0.21021</cdr:y>
    </cdr:from>
    <cdr:to>
      <cdr:x>0.68473</cdr:x>
      <cdr:y>0.29701</cdr:y>
    </cdr:to>
    <cdr:sp macro="" textlink="">
      <cdr:nvSpPr>
        <cdr:cNvPr id="7" name="TextBox 7"/>
        <cdr:cNvSpPr txBox="1"/>
      </cdr:nvSpPr>
      <cdr:spPr>
        <a:xfrm xmlns:a="http://schemas.openxmlformats.org/drawingml/2006/main">
          <a:off x="1902806" y="644736"/>
          <a:ext cx="1129958" cy="26622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100" b="1" i="1">
              <a:solidFill>
                <a:sysClr val="windowText" lastClr="000000"/>
              </a:solidFill>
            </a:rPr>
            <a:t>Peak Animas</a:t>
          </a:r>
        </a:p>
      </cdr:txBody>
    </cdr:sp>
  </cdr:relSizeAnchor>
</c:userShapes>
</file>

<file path=xl/drawings/drawing20.xml><?xml version="1.0" encoding="utf-8"?>
<c:userShapes xmlns:c="http://schemas.openxmlformats.org/drawingml/2006/chart">
  <cdr:relSizeAnchor xmlns:cdr="http://schemas.openxmlformats.org/drawingml/2006/chartDrawing">
    <cdr:from>
      <cdr:x>0.1598</cdr:x>
      <cdr:y>0.52435</cdr:y>
    </cdr:from>
    <cdr:to>
      <cdr:x>0.4025</cdr:x>
      <cdr:y>0.6146</cdr:y>
    </cdr:to>
    <cdr:sp macro="" textlink="">
      <cdr:nvSpPr>
        <cdr:cNvPr id="4" name="TextBox 7"/>
        <cdr:cNvSpPr txBox="1"/>
      </cdr:nvSpPr>
      <cdr:spPr>
        <a:xfrm xmlns:a="http://schemas.openxmlformats.org/drawingml/2006/main">
          <a:off x="708463" y="1604814"/>
          <a:ext cx="1076022" cy="27621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100" b="1" i="1">
              <a:solidFill>
                <a:sysClr val="windowText" lastClr="000000"/>
              </a:solidFill>
            </a:rPr>
            <a:t>Early Animas</a:t>
          </a:r>
        </a:p>
      </cdr:txBody>
    </cdr:sp>
  </cdr:relSizeAnchor>
</c:userShapes>
</file>

<file path=xl/drawings/drawing21.xml><?xml version="1.0" encoding="utf-8"?>
<xdr:wsDr xmlns:xdr="http://schemas.openxmlformats.org/drawingml/2006/spreadsheetDrawing" xmlns:a="http://schemas.openxmlformats.org/drawingml/2006/main">
  <xdr:twoCellAnchor>
    <xdr:from>
      <xdr:col>0</xdr:col>
      <xdr:colOff>57150</xdr:colOff>
      <xdr:row>122</xdr:row>
      <xdr:rowOff>4762</xdr:rowOff>
    </xdr:from>
    <xdr:to>
      <xdr:col>4</xdr:col>
      <xdr:colOff>485775</xdr:colOff>
      <xdr:row>143</xdr:row>
      <xdr:rowOff>95250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361950</xdr:colOff>
      <xdr:row>122</xdr:row>
      <xdr:rowOff>76200</xdr:rowOff>
    </xdr:from>
    <xdr:to>
      <xdr:col>12</xdr:col>
      <xdr:colOff>0</xdr:colOff>
      <xdr:row>144</xdr:row>
      <xdr:rowOff>4763</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13</xdr:col>
      <xdr:colOff>38100</xdr:colOff>
      <xdr:row>122</xdr:row>
      <xdr:rowOff>19050</xdr:rowOff>
    </xdr:from>
    <xdr:to>
      <xdr:col>19</xdr:col>
      <xdr:colOff>285750</xdr:colOff>
      <xdr:row>143</xdr:row>
      <xdr:rowOff>109538</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20</xdr:col>
      <xdr:colOff>104775</xdr:colOff>
      <xdr:row>122</xdr:row>
      <xdr:rowOff>66675</xdr:rowOff>
    </xdr:from>
    <xdr:to>
      <xdr:col>26</xdr:col>
      <xdr:colOff>352425</xdr:colOff>
      <xdr:row>143</xdr:row>
      <xdr:rowOff>138113</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28</xdr:col>
      <xdr:colOff>19050</xdr:colOff>
      <xdr:row>122</xdr:row>
      <xdr:rowOff>28575</xdr:rowOff>
    </xdr:from>
    <xdr:to>
      <xdr:col>34</xdr:col>
      <xdr:colOff>266700</xdr:colOff>
      <xdr:row>143</xdr:row>
      <xdr:rowOff>100013</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9525</xdr:colOff>
      <xdr:row>145</xdr:row>
      <xdr:rowOff>123825</xdr:rowOff>
    </xdr:from>
    <xdr:to>
      <xdr:col>5</xdr:col>
      <xdr:colOff>352425</xdr:colOff>
      <xdr:row>164</xdr:row>
      <xdr:rowOff>114300</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5</xdr:col>
      <xdr:colOff>476250</xdr:colOff>
      <xdr:row>145</xdr:row>
      <xdr:rowOff>142875</xdr:rowOff>
    </xdr:from>
    <xdr:to>
      <xdr:col>13</xdr:col>
      <xdr:colOff>28575</xdr:colOff>
      <xdr:row>164</xdr:row>
      <xdr:rowOff>133350</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13</xdr:col>
      <xdr:colOff>95250</xdr:colOff>
      <xdr:row>145</xdr:row>
      <xdr:rowOff>57150</xdr:rowOff>
    </xdr:from>
    <xdr:to>
      <xdr:col>20</xdr:col>
      <xdr:colOff>257175</xdr:colOff>
      <xdr:row>164</xdr:row>
      <xdr:rowOff>47625</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20</xdr:col>
      <xdr:colOff>390525</xdr:colOff>
      <xdr:row>145</xdr:row>
      <xdr:rowOff>152400</xdr:rowOff>
    </xdr:from>
    <xdr:to>
      <xdr:col>27</xdr:col>
      <xdr:colOff>552450</xdr:colOff>
      <xdr:row>164</xdr:row>
      <xdr:rowOff>142875</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29</xdr:col>
      <xdr:colOff>0</xdr:colOff>
      <xdr:row>146</xdr:row>
      <xdr:rowOff>0</xdr:rowOff>
    </xdr:from>
    <xdr:to>
      <xdr:col>36</xdr:col>
      <xdr:colOff>95250</xdr:colOff>
      <xdr:row>164</xdr:row>
      <xdr:rowOff>152400</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95250</xdr:colOff>
      <xdr:row>165</xdr:row>
      <xdr:rowOff>38100</xdr:rowOff>
    </xdr:from>
    <xdr:to>
      <xdr:col>5</xdr:col>
      <xdr:colOff>276225</xdr:colOff>
      <xdr:row>184</xdr:row>
      <xdr:rowOff>28575</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22.xml><?xml version="1.0" encoding="utf-8"?>
<c:userShapes xmlns:c="http://schemas.openxmlformats.org/drawingml/2006/chart">
  <cdr:relSizeAnchor xmlns:cdr="http://schemas.openxmlformats.org/drawingml/2006/chartDrawing">
    <cdr:from>
      <cdr:x>0.50918</cdr:x>
      <cdr:y>0.21332</cdr:y>
    </cdr:from>
    <cdr:to>
      <cdr:x>0.7643</cdr:x>
      <cdr:y>0.30012</cdr:y>
    </cdr:to>
    <cdr:sp macro="" textlink="">
      <cdr:nvSpPr>
        <cdr:cNvPr id="3" name="TextBox 7"/>
        <cdr:cNvSpPr txBox="1"/>
      </cdr:nvSpPr>
      <cdr:spPr>
        <a:xfrm xmlns:a="http://schemas.openxmlformats.org/drawingml/2006/main">
          <a:off x="2255231" y="654261"/>
          <a:ext cx="1129958" cy="26622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100" b="1" i="1">
              <a:solidFill>
                <a:sysClr val="windowText" lastClr="000000"/>
              </a:solidFill>
            </a:rPr>
            <a:t>Peak Animas</a:t>
          </a:r>
        </a:p>
      </cdr:txBody>
    </cdr:sp>
  </cdr:relSizeAnchor>
  <cdr:relSizeAnchor xmlns:cdr="http://schemas.openxmlformats.org/drawingml/2006/chartDrawing">
    <cdr:from>
      <cdr:x>0.20676</cdr:x>
      <cdr:y>0.66149</cdr:y>
    </cdr:from>
    <cdr:to>
      <cdr:x>0.44946</cdr:x>
      <cdr:y>0.75174</cdr:y>
    </cdr:to>
    <cdr:sp macro="" textlink="">
      <cdr:nvSpPr>
        <cdr:cNvPr id="4" name="TextBox 7"/>
        <cdr:cNvSpPr txBox="1"/>
      </cdr:nvSpPr>
      <cdr:spPr>
        <a:xfrm xmlns:a="http://schemas.openxmlformats.org/drawingml/2006/main">
          <a:off x="915775" y="2028813"/>
          <a:ext cx="1074949" cy="27680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100" b="1" i="1">
              <a:solidFill>
                <a:sysClr val="windowText" lastClr="000000"/>
              </a:solidFill>
            </a:rPr>
            <a:t>Early Animas</a:t>
          </a:r>
        </a:p>
      </cdr:txBody>
    </cdr:sp>
  </cdr:relSizeAnchor>
</c:userShapes>
</file>

<file path=xl/drawings/drawing23.xml><?xml version="1.0" encoding="utf-8"?>
<c:userShapes xmlns:c="http://schemas.openxmlformats.org/drawingml/2006/chart">
  <cdr:relSizeAnchor xmlns:cdr="http://schemas.openxmlformats.org/drawingml/2006/chartDrawing">
    <cdr:from>
      <cdr:x>0.41671</cdr:x>
      <cdr:y>0.204</cdr:y>
    </cdr:from>
    <cdr:to>
      <cdr:x>0.67183</cdr:x>
      <cdr:y>0.2908</cdr:y>
    </cdr:to>
    <cdr:sp macro="" textlink="">
      <cdr:nvSpPr>
        <cdr:cNvPr id="7" name="TextBox 7"/>
        <cdr:cNvSpPr txBox="1"/>
      </cdr:nvSpPr>
      <cdr:spPr>
        <a:xfrm xmlns:a="http://schemas.openxmlformats.org/drawingml/2006/main">
          <a:off x="1845656" y="625686"/>
          <a:ext cx="1129958" cy="26622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100" b="1" i="1">
              <a:solidFill>
                <a:sysClr val="windowText" lastClr="000000"/>
              </a:solidFill>
            </a:rPr>
            <a:t>Peak Animas</a:t>
          </a:r>
        </a:p>
      </cdr:txBody>
    </cdr:sp>
  </cdr:relSizeAnchor>
  <cdr:relSizeAnchor xmlns:cdr="http://schemas.openxmlformats.org/drawingml/2006/chartDrawing">
    <cdr:from>
      <cdr:x>0.20676</cdr:x>
      <cdr:y>0.66149</cdr:y>
    </cdr:from>
    <cdr:to>
      <cdr:x>0.44946</cdr:x>
      <cdr:y>0.75174</cdr:y>
    </cdr:to>
    <cdr:sp macro="" textlink="">
      <cdr:nvSpPr>
        <cdr:cNvPr id="8" name="TextBox 7"/>
        <cdr:cNvSpPr txBox="1"/>
      </cdr:nvSpPr>
      <cdr:spPr>
        <a:xfrm xmlns:a="http://schemas.openxmlformats.org/drawingml/2006/main">
          <a:off x="915775" y="2028813"/>
          <a:ext cx="1074949" cy="27680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100" b="1" i="1">
              <a:solidFill>
                <a:sysClr val="windowText" lastClr="000000"/>
              </a:solidFill>
            </a:rPr>
            <a:t>Early Animas</a:t>
          </a:r>
        </a:p>
      </cdr:txBody>
    </cdr:sp>
  </cdr:relSizeAnchor>
</c:userShapes>
</file>

<file path=xl/drawings/drawing24.xml><?xml version="1.0" encoding="utf-8"?>
<c:userShapes xmlns:c="http://schemas.openxmlformats.org/drawingml/2006/chart">
  <cdr:relSizeAnchor xmlns:cdr="http://schemas.openxmlformats.org/drawingml/2006/chartDrawing">
    <cdr:from>
      <cdr:x>0.1444</cdr:x>
      <cdr:y>0.42235</cdr:y>
    </cdr:from>
    <cdr:to>
      <cdr:x>0.3871</cdr:x>
      <cdr:y>0.5126</cdr:y>
    </cdr:to>
    <cdr:sp macro="" textlink="">
      <cdr:nvSpPr>
        <cdr:cNvPr id="4" name="TextBox 7"/>
        <cdr:cNvSpPr txBox="1"/>
      </cdr:nvSpPr>
      <cdr:spPr>
        <a:xfrm xmlns:a="http://schemas.openxmlformats.org/drawingml/2006/main">
          <a:off x="639553" y="1295374"/>
          <a:ext cx="1074948" cy="276802"/>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100" b="1" i="1">
              <a:solidFill>
                <a:sysClr val="windowText" lastClr="000000"/>
              </a:solidFill>
            </a:rPr>
            <a:t>Early Animas</a:t>
          </a:r>
        </a:p>
      </cdr:txBody>
    </cdr:sp>
  </cdr:relSizeAnchor>
  <cdr:relSizeAnchor xmlns:cdr="http://schemas.openxmlformats.org/drawingml/2006/chartDrawing">
    <cdr:from>
      <cdr:x>0.41671</cdr:x>
      <cdr:y>0.204</cdr:y>
    </cdr:from>
    <cdr:to>
      <cdr:x>0.67183</cdr:x>
      <cdr:y>0.2908</cdr:y>
    </cdr:to>
    <cdr:sp macro="" textlink="">
      <cdr:nvSpPr>
        <cdr:cNvPr id="7" name="TextBox 7"/>
        <cdr:cNvSpPr txBox="1"/>
      </cdr:nvSpPr>
      <cdr:spPr>
        <a:xfrm xmlns:a="http://schemas.openxmlformats.org/drawingml/2006/main">
          <a:off x="1845656" y="625686"/>
          <a:ext cx="1129958" cy="26622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100" b="1" i="1">
              <a:solidFill>
                <a:sysClr val="windowText" lastClr="000000"/>
              </a:solidFill>
            </a:rPr>
            <a:t>Peak Animas</a:t>
          </a:r>
        </a:p>
      </cdr:txBody>
    </cdr:sp>
  </cdr:relSizeAnchor>
</c:userShapes>
</file>

<file path=xl/drawings/drawing25.xml><?xml version="1.0" encoding="utf-8"?>
<c:userShapes xmlns:c="http://schemas.openxmlformats.org/drawingml/2006/chart">
  <cdr:relSizeAnchor xmlns:cdr="http://schemas.openxmlformats.org/drawingml/2006/chartDrawing">
    <cdr:from>
      <cdr:x>0.1616</cdr:x>
      <cdr:y>0.45963</cdr:y>
    </cdr:from>
    <cdr:to>
      <cdr:x>0.33334</cdr:x>
      <cdr:y>0.54987</cdr:y>
    </cdr:to>
    <cdr:sp macro="" textlink="">
      <cdr:nvSpPr>
        <cdr:cNvPr id="4" name="TextBox 7"/>
        <cdr:cNvSpPr txBox="1"/>
      </cdr:nvSpPr>
      <cdr:spPr>
        <a:xfrm xmlns:a="http://schemas.openxmlformats.org/drawingml/2006/main">
          <a:off x="715730" y="1409703"/>
          <a:ext cx="760658" cy="27677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100" b="1" i="1">
              <a:solidFill>
                <a:sysClr val="windowText" lastClr="000000"/>
              </a:solidFill>
            </a:rPr>
            <a:t>Early Animas</a:t>
          </a:r>
        </a:p>
      </cdr:txBody>
    </cdr:sp>
  </cdr:relSizeAnchor>
  <cdr:relSizeAnchor xmlns:cdr="http://schemas.openxmlformats.org/drawingml/2006/chartDrawing">
    <cdr:from>
      <cdr:x>0.29628</cdr:x>
      <cdr:y>0.21332</cdr:y>
    </cdr:from>
    <cdr:to>
      <cdr:x>0.5514</cdr:x>
      <cdr:y>0.30012</cdr:y>
    </cdr:to>
    <cdr:sp macro="" textlink="">
      <cdr:nvSpPr>
        <cdr:cNvPr id="7" name="TextBox 7"/>
        <cdr:cNvSpPr txBox="1"/>
      </cdr:nvSpPr>
      <cdr:spPr>
        <a:xfrm xmlns:a="http://schemas.openxmlformats.org/drawingml/2006/main">
          <a:off x="1312261" y="654253"/>
          <a:ext cx="1129958" cy="26622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100" b="1" i="1">
              <a:solidFill>
                <a:sysClr val="windowText" lastClr="000000"/>
              </a:solidFill>
            </a:rPr>
            <a:t>Peak Animas</a:t>
          </a:r>
        </a:p>
      </cdr:txBody>
    </cdr:sp>
  </cdr:relSizeAnchor>
</c:userShapes>
</file>

<file path=xl/drawings/drawing26.xml><?xml version="1.0" encoding="utf-8"?>
<c:userShapes xmlns:c="http://schemas.openxmlformats.org/drawingml/2006/chart">
  <cdr:relSizeAnchor xmlns:cdr="http://schemas.openxmlformats.org/drawingml/2006/chartDrawing">
    <cdr:from>
      <cdr:x>0.1616</cdr:x>
      <cdr:y>0.45963</cdr:y>
    </cdr:from>
    <cdr:to>
      <cdr:x>0.33334</cdr:x>
      <cdr:y>0.54987</cdr:y>
    </cdr:to>
    <cdr:sp macro="" textlink="">
      <cdr:nvSpPr>
        <cdr:cNvPr id="4" name="TextBox 7"/>
        <cdr:cNvSpPr txBox="1"/>
      </cdr:nvSpPr>
      <cdr:spPr>
        <a:xfrm xmlns:a="http://schemas.openxmlformats.org/drawingml/2006/main">
          <a:off x="715730" y="1409703"/>
          <a:ext cx="760658" cy="27677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100" b="1" i="1">
              <a:solidFill>
                <a:sysClr val="windowText" lastClr="000000"/>
              </a:solidFill>
            </a:rPr>
            <a:t>Early Animas</a:t>
          </a:r>
        </a:p>
      </cdr:txBody>
    </cdr:sp>
  </cdr:relSizeAnchor>
  <cdr:relSizeAnchor xmlns:cdr="http://schemas.openxmlformats.org/drawingml/2006/chartDrawing">
    <cdr:from>
      <cdr:x>0.1616</cdr:x>
      <cdr:y>0.45963</cdr:y>
    </cdr:from>
    <cdr:to>
      <cdr:x>0.33334</cdr:x>
      <cdr:y>0.54987</cdr:y>
    </cdr:to>
    <cdr:sp macro="" textlink="">
      <cdr:nvSpPr>
        <cdr:cNvPr id="2" name="TextBox 7"/>
        <cdr:cNvSpPr txBox="1"/>
      </cdr:nvSpPr>
      <cdr:spPr>
        <a:xfrm xmlns:a="http://schemas.openxmlformats.org/drawingml/2006/main">
          <a:off x="715730" y="1409703"/>
          <a:ext cx="760658" cy="27677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100" b="1" i="1">
              <a:solidFill>
                <a:sysClr val="windowText" lastClr="000000"/>
              </a:solidFill>
            </a:rPr>
            <a:t>Early Animas</a:t>
          </a:r>
        </a:p>
      </cdr:txBody>
    </cdr:sp>
  </cdr:relSizeAnchor>
  <cdr:relSizeAnchor xmlns:cdr="http://schemas.openxmlformats.org/drawingml/2006/chartDrawing">
    <cdr:from>
      <cdr:x>0.41671</cdr:x>
      <cdr:y>0.204</cdr:y>
    </cdr:from>
    <cdr:to>
      <cdr:x>0.67183</cdr:x>
      <cdr:y>0.2908</cdr:y>
    </cdr:to>
    <cdr:sp macro="" textlink="">
      <cdr:nvSpPr>
        <cdr:cNvPr id="7" name="TextBox 7"/>
        <cdr:cNvSpPr txBox="1"/>
      </cdr:nvSpPr>
      <cdr:spPr>
        <a:xfrm xmlns:a="http://schemas.openxmlformats.org/drawingml/2006/main">
          <a:off x="1845656" y="625686"/>
          <a:ext cx="1129958" cy="26622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100" b="1" i="1">
              <a:solidFill>
                <a:sysClr val="windowText" lastClr="000000"/>
              </a:solidFill>
            </a:rPr>
            <a:t>Peak Animas</a:t>
          </a:r>
        </a:p>
      </cdr:txBody>
    </cdr:sp>
  </cdr:relSizeAnchor>
</c:userShapes>
</file>

<file path=xl/drawings/drawing27.xml><?xml version="1.0" encoding="utf-8"?>
<c:userShapes xmlns:c="http://schemas.openxmlformats.org/drawingml/2006/chart">
  <cdr:relSizeAnchor xmlns:cdr="http://schemas.openxmlformats.org/drawingml/2006/chartDrawing">
    <cdr:from>
      <cdr:x>0.50918</cdr:x>
      <cdr:y>0.21332</cdr:y>
    </cdr:from>
    <cdr:to>
      <cdr:x>0.7643</cdr:x>
      <cdr:y>0.30012</cdr:y>
    </cdr:to>
    <cdr:sp macro="" textlink="">
      <cdr:nvSpPr>
        <cdr:cNvPr id="3" name="TextBox 7"/>
        <cdr:cNvSpPr txBox="1"/>
      </cdr:nvSpPr>
      <cdr:spPr>
        <a:xfrm xmlns:a="http://schemas.openxmlformats.org/drawingml/2006/main">
          <a:off x="2255231" y="654261"/>
          <a:ext cx="1129958" cy="26622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100" b="1" i="1">
              <a:solidFill>
                <a:sysClr val="windowText" lastClr="000000"/>
              </a:solidFill>
            </a:rPr>
            <a:t>Peak Animas</a:t>
          </a:r>
        </a:p>
      </cdr:txBody>
    </cdr:sp>
  </cdr:relSizeAnchor>
  <cdr:relSizeAnchor xmlns:cdr="http://schemas.openxmlformats.org/drawingml/2006/chartDrawing">
    <cdr:from>
      <cdr:x>0.19601</cdr:x>
      <cdr:y>0.40683</cdr:y>
    </cdr:from>
    <cdr:to>
      <cdr:x>0.43871</cdr:x>
      <cdr:y>0.49708</cdr:y>
    </cdr:to>
    <cdr:sp macro="" textlink="">
      <cdr:nvSpPr>
        <cdr:cNvPr id="4" name="TextBox 7"/>
        <cdr:cNvSpPr txBox="1"/>
      </cdr:nvSpPr>
      <cdr:spPr>
        <a:xfrm xmlns:a="http://schemas.openxmlformats.org/drawingml/2006/main">
          <a:off x="868141" y="1247773"/>
          <a:ext cx="1074949" cy="27680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100" b="1" i="1">
              <a:solidFill>
                <a:sysClr val="windowText" lastClr="000000"/>
              </a:solidFill>
            </a:rPr>
            <a:t>Early Animas</a:t>
          </a:r>
        </a:p>
      </cdr:txBody>
    </cdr:sp>
  </cdr:relSizeAnchor>
</c:userShapes>
</file>

<file path=xl/drawings/drawing28.xml><?xml version="1.0" encoding="utf-8"?>
<xdr:wsDr xmlns:xdr="http://schemas.openxmlformats.org/drawingml/2006/spreadsheetDrawing" xmlns:a="http://schemas.openxmlformats.org/drawingml/2006/main">
  <xdr:twoCellAnchor>
    <xdr:from>
      <xdr:col>0</xdr:col>
      <xdr:colOff>198032</xdr:colOff>
      <xdr:row>90</xdr:row>
      <xdr:rowOff>138113</xdr:rowOff>
    </xdr:from>
    <xdr:to>
      <xdr:col>5</xdr:col>
      <xdr:colOff>17500</xdr:colOff>
      <xdr:row>112</xdr:row>
      <xdr:rowOff>66676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577924</xdr:colOff>
      <xdr:row>90</xdr:row>
      <xdr:rowOff>131356</xdr:rowOff>
    </xdr:from>
    <xdr:to>
      <xdr:col>12</xdr:col>
      <xdr:colOff>215974</xdr:colOff>
      <xdr:row>112</xdr:row>
      <xdr:rowOff>55710</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13</xdr:col>
      <xdr:colOff>85725</xdr:colOff>
      <xdr:row>90</xdr:row>
      <xdr:rowOff>145975</xdr:rowOff>
    </xdr:from>
    <xdr:to>
      <xdr:col>19</xdr:col>
      <xdr:colOff>333375</xdr:colOff>
      <xdr:row>112</xdr:row>
      <xdr:rowOff>74538</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20</xdr:col>
      <xdr:colOff>536503</xdr:colOff>
      <xdr:row>91</xdr:row>
      <xdr:rowOff>14619</xdr:rowOff>
    </xdr:from>
    <xdr:to>
      <xdr:col>27</xdr:col>
      <xdr:colOff>174996</xdr:colOff>
      <xdr:row>112</xdr:row>
      <xdr:rowOff>90266</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28</xdr:col>
      <xdr:colOff>647257</xdr:colOff>
      <xdr:row>90</xdr:row>
      <xdr:rowOff>126927</xdr:rowOff>
    </xdr:from>
    <xdr:to>
      <xdr:col>33</xdr:col>
      <xdr:colOff>454098</xdr:colOff>
      <xdr:row>112</xdr:row>
      <xdr:rowOff>36440</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114</xdr:row>
      <xdr:rowOff>38101</xdr:rowOff>
    </xdr:from>
    <xdr:to>
      <xdr:col>5</xdr:col>
      <xdr:colOff>342900</xdr:colOff>
      <xdr:row>133</xdr:row>
      <xdr:rowOff>28575</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5</xdr:col>
      <xdr:colOff>490427</xdr:colOff>
      <xdr:row>114</xdr:row>
      <xdr:rowOff>106325</xdr:rowOff>
    </xdr:from>
    <xdr:to>
      <xdr:col>13</xdr:col>
      <xdr:colOff>42752</xdr:colOff>
      <xdr:row>133</xdr:row>
      <xdr:rowOff>96799</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13</xdr:col>
      <xdr:colOff>245656</xdr:colOff>
      <xdr:row>114</xdr:row>
      <xdr:rowOff>11298</xdr:rowOff>
    </xdr:from>
    <xdr:to>
      <xdr:col>20</xdr:col>
      <xdr:colOff>407138</xdr:colOff>
      <xdr:row>133</xdr:row>
      <xdr:rowOff>1772</xdr:rowOff>
    </xdr:to>
    <xdr:graphicFrame macro="">
      <xdr:nvGraphicFramePr>
        <xdr:cNvPr id="14" name="Chart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20</xdr:col>
      <xdr:colOff>581691</xdr:colOff>
      <xdr:row>114</xdr:row>
      <xdr:rowOff>77972</xdr:rowOff>
    </xdr:from>
    <xdr:to>
      <xdr:col>28</xdr:col>
      <xdr:colOff>134459</xdr:colOff>
      <xdr:row>133</xdr:row>
      <xdr:rowOff>68447</xdr:rowOff>
    </xdr:to>
    <xdr:graphicFrame macro="">
      <xdr:nvGraphicFramePr>
        <xdr:cNvPr id="15" name="Chart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28</xdr:col>
      <xdr:colOff>223506</xdr:colOff>
      <xdr:row>114</xdr:row>
      <xdr:rowOff>97022</xdr:rowOff>
    </xdr:from>
    <xdr:to>
      <xdr:col>34</xdr:col>
      <xdr:colOff>77528</xdr:colOff>
      <xdr:row>133</xdr:row>
      <xdr:rowOff>87497</xdr:rowOff>
    </xdr:to>
    <xdr:graphicFrame macro="">
      <xdr:nvGraphicFramePr>
        <xdr:cNvPr id="16" name="Chart 1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0</xdr:colOff>
      <xdr:row>135</xdr:row>
      <xdr:rowOff>0</xdr:rowOff>
    </xdr:from>
    <xdr:to>
      <xdr:col>5</xdr:col>
      <xdr:colOff>342900</xdr:colOff>
      <xdr:row>153</xdr:row>
      <xdr:rowOff>152059</xdr:rowOff>
    </xdr:to>
    <xdr:graphicFrame macro="">
      <xdr:nvGraphicFramePr>
        <xdr:cNvPr id="17" name="Chart 1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29.xml><?xml version="1.0" encoding="utf-8"?>
<c:userShapes xmlns:c="http://schemas.openxmlformats.org/drawingml/2006/chart">
  <cdr:relSizeAnchor xmlns:cdr="http://schemas.openxmlformats.org/drawingml/2006/chartDrawing">
    <cdr:from>
      <cdr:x>0.45341</cdr:x>
      <cdr:y>0.5134</cdr:y>
    </cdr:from>
    <cdr:to>
      <cdr:x>0.64696</cdr:x>
      <cdr:y>0.63221</cdr:y>
    </cdr:to>
    <cdr:sp macro="" textlink="">
      <cdr:nvSpPr>
        <cdr:cNvPr id="2" name="TextBox 7"/>
        <cdr:cNvSpPr txBox="1"/>
      </cdr:nvSpPr>
      <cdr:spPr>
        <a:xfrm xmlns:a="http://schemas.openxmlformats.org/drawingml/2006/main">
          <a:off x="2010217" y="1571307"/>
          <a:ext cx="858113" cy="363627"/>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100" b="1" i="1">
              <a:solidFill>
                <a:sysClr val="windowText" lastClr="000000"/>
              </a:solidFill>
            </a:rPr>
            <a:t>San Juan Release</a:t>
          </a:r>
        </a:p>
      </cdr:txBody>
    </cdr:sp>
  </cdr:relSizeAnchor>
  <cdr:relSizeAnchor xmlns:cdr="http://schemas.openxmlformats.org/drawingml/2006/chartDrawing">
    <cdr:from>
      <cdr:x>0.60166</cdr:x>
      <cdr:y>0.18847</cdr:y>
    </cdr:from>
    <cdr:to>
      <cdr:x>0.85678</cdr:x>
      <cdr:y>0.27527</cdr:y>
    </cdr:to>
    <cdr:sp macro="" textlink="">
      <cdr:nvSpPr>
        <cdr:cNvPr id="3" name="TextBox 7"/>
        <cdr:cNvSpPr txBox="1"/>
      </cdr:nvSpPr>
      <cdr:spPr>
        <a:xfrm xmlns:a="http://schemas.openxmlformats.org/drawingml/2006/main">
          <a:off x="2664818" y="578034"/>
          <a:ext cx="1129958" cy="26622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100" b="1" i="1">
              <a:solidFill>
                <a:sysClr val="windowText" lastClr="000000"/>
              </a:solidFill>
            </a:rPr>
            <a:t>Peak Animas</a:t>
          </a:r>
        </a:p>
      </cdr:txBody>
    </cdr:sp>
  </cdr:relSizeAnchor>
  <cdr:relSizeAnchor xmlns:cdr="http://schemas.openxmlformats.org/drawingml/2006/chartDrawing">
    <cdr:from>
      <cdr:x>0.19816</cdr:x>
      <cdr:y>0.75776</cdr:y>
    </cdr:from>
    <cdr:to>
      <cdr:x>0.44086</cdr:x>
      <cdr:y>0.84801</cdr:y>
    </cdr:to>
    <cdr:sp macro="" textlink="">
      <cdr:nvSpPr>
        <cdr:cNvPr id="4" name="TextBox 7"/>
        <cdr:cNvSpPr txBox="1"/>
      </cdr:nvSpPr>
      <cdr:spPr>
        <a:xfrm xmlns:a="http://schemas.openxmlformats.org/drawingml/2006/main">
          <a:off x="877660" y="2324099"/>
          <a:ext cx="1074965" cy="27679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100" b="1" i="1">
              <a:solidFill>
                <a:sysClr val="windowText" lastClr="000000"/>
              </a:solidFill>
            </a:rPr>
            <a:t>Early Animas</a:t>
          </a:r>
        </a:p>
      </cdr:txBody>
    </cdr:sp>
  </cdr:relSizeAnchor>
</c:userShapes>
</file>

<file path=xl/drawings/drawing3.xml><?xml version="1.0" encoding="utf-8"?>
<c:userShapes xmlns:c="http://schemas.openxmlformats.org/drawingml/2006/chart">
  <cdr:relSizeAnchor xmlns:cdr="http://schemas.openxmlformats.org/drawingml/2006/chartDrawing">
    <cdr:from>
      <cdr:x>0.16447</cdr:x>
      <cdr:y>0.48054</cdr:y>
    </cdr:from>
    <cdr:to>
      <cdr:x>0.40717</cdr:x>
      <cdr:y>0.57079</cdr:y>
    </cdr:to>
    <cdr:sp macro="" textlink="">
      <cdr:nvSpPr>
        <cdr:cNvPr id="4" name="TextBox 7"/>
        <cdr:cNvSpPr txBox="1"/>
      </cdr:nvSpPr>
      <cdr:spPr>
        <a:xfrm xmlns:a="http://schemas.openxmlformats.org/drawingml/2006/main">
          <a:off x="732026" y="1470747"/>
          <a:ext cx="1080232" cy="27621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100" b="1" i="1">
              <a:solidFill>
                <a:sysClr val="windowText" lastClr="000000"/>
              </a:solidFill>
            </a:rPr>
            <a:t>Early Animas</a:t>
          </a:r>
        </a:p>
      </cdr:txBody>
    </cdr:sp>
  </cdr:relSizeAnchor>
  <cdr:relSizeAnchor xmlns:cdr="http://schemas.openxmlformats.org/drawingml/2006/chartDrawing">
    <cdr:from>
      <cdr:x>0.55763</cdr:x>
      <cdr:y>0.20465</cdr:y>
    </cdr:from>
    <cdr:to>
      <cdr:x>0.81275</cdr:x>
      <cdr:y>0.29145</cdr:y>
    </cdr:to>
    <cdr:sp macro="" textlink="">
      <cdr:nvSpPr>
        <cdr:cNvPr id="5" name="TextBox 7"/>
        <cdr:cNvSpPr txBox="1"/>
      </cdr:nvSpPr>
      <cdr:spPr>
        <a:xfrm xmlns:a="http://schemas.openxmlformats.org/drawingml/2006/main">
          <a:off x="2481949" y="626357"/>
          <a:ext cx="1135513" cy="2656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100" b="1" i="1">
              <a:solidFill>
                <a:sysClr val="windowText" lastClr="000000"/>
              </a:solidFill>
            </a:rPr>
            <a:t>Peak Animas</a:t>
          </a:r>
        </a:p>
      </cdr:txBody>
    </cdr:sp>
  </cdr:relSizeAnchor>
</c:userShapes>
</file>

<file path=xl/drawings/drawing30.xml><?xml version="1.0" encoding="utf-8"?>
<c:userShapes xmlns:c="http://schemas.openxmlformats.org/drawingml/2006/chart">
  <cdr:relSizeAnchor xmlns:cdr="http://schemas.openxmlformats.org/drawingml/2006/chartDrawing">
    <cdr:from>
      <cdr:x>0.49892</cdr:x>
      <cdr:y>0.56407</cdr:y>
    </cdr:from>
    <cdr:to>
      <cdr:x>0.70753</cdr:x>
      <cdr:y>0.64286</cdr:y>
    </cdr:to>
    <cdr:sp macro="" textlink="">
      <cdr:nvSpPr>
        <cdr:cNvPr id="2" name="TextBox 7"/>
        <cdr:cNvSpPr txBox="1"/>
      </cdr:nvSpPr>
      <cdr:spPr>
        <a:xfrm xmlns:a="http://schemas.openxmlformats.org/drawingml/2006/main">
          <a:off x="2209799" y="1730031"/>
          <a:ext cx="923939" cy="241653"/>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100" b="1" i="1">
              <a:solidFill>
                <a:sysClr val="windowText" lastClr="000000"/>
              </a:solidFill>
            </a:rPr>
            <a:t>San Juan Release</a:t>
          </a:r>
        </a:p>
      </cdr:txBody>
    </cdr:sp>
  </cdr:relSizeAnchor>
  <cdr:relSizeAnchor xmlns:cdr="http://schemas.openxmlformats.org/drawingml/2006/chartDrawing">
    <cdr:from>
      <cdr:x>0.64682</cdr:x>
      <cdr:y>0.35928</cdr:y>
    </cdr:from>
    <cdr:to>
      <cdr:x>0.90194</cdr:x>
      <cdr:y>0.44608</cdr:y>
    </cdr:to>
    <cdr:sp macro="" textlink="">
      <cdr:nvSpPr>
        <cdr:cNvPr id="3" name="TextBox 7"/>
        <cdr:cNvSpPr txBox="1"/>
      </cdr:nvSpPr>
      <cdr:spPr>
        <a:xfrm xmlns:a="http://schemas.openxmlformats.org/drawingml/2006/main">
          <a:off x="2864852" y="1101922"/>
          <a:ext cx="1129959" cy="26622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100" b="1" i="1">
              <a:solidFill>
                <a:sysClr val="windowText" lastClr="000000"/>
              </a:solidFill>
            </a:rPr>
            <a:t>Peak Animas</a:t>
          </a:r>
        </a:p>
      </cdr:txBody>
    </cdr:sp>
  </cdr:relSizeAnchor>
  <cdr:relSizeAnchor xmlns:cdr="http://schemas.openxmlformats.org/drawingml/2006/chartDrawing">
    <cdr:from>
      <cdr:x>0.1702</cdr:x>
      <cdr:y>0.76397</cdr:y>
    </cdr:from>
    <cdr:to>
      <cdr:x>0.4129</cdr:x>
      <cdr:y>0.85422</cdr:y>
    </cdr:to>
    <cdr:sp macro="" textlink="">
      <cdr:nvSpPr>
        <cdr:cNvPr id="4" name="TextBox 7"/>
        <cdr:cNvSpPr txBox="1"/>
      </cdr:nvSpPr>
      <cdr:spPr>
        <a:xfrm xmlns:a="http://schemas.openxmlformats.org/drawingml/2006/main">
          <a:off x="753855" y="2343138"/>
          <a:ext cx="1074949" cy="27680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100" b="1" i="1">
              <a:solidFill>
                <a:sysClr val="windowText" lastClr="000000"/>
              </a:solidFill>
            </a:rPr>
            <a:t>Early Animas</a:t>
          </a:r>
        </a:p>
      </cdr:txBody>
    </cdr:sp>
  </cdr:relSizeAnchor>
</c:userShapes>
</file>

<file path=xl/drawings/drawing31.xml><?xml version="1.0" encoding="utf-8"?>
<c:userShapes xmlns:c="http://schemas.openxmlformats.org/drawingml/2006/chart">
  <cdr:relSizeAnchor xmlns:cdr="http://schemas.openxmlformats.org/drawingml/2006/chartDrawing">
    <cdr:from>
      <cdr:x>0.47072</cdr:x>
      <cdr:y>0.57192</cdr:y>
    </cdr:from>
    <cdr:to>
      <cdr:x>0.67072</cdr:x>
      <cdr:y>0.71044</cdr:y>
    </cdr:to>
    <cdr:sp macro="" textlink="">
      <cdr:nvSpPr>
        <cdr:cNvPr id="2" name="TextBox 7"/>
        <cdr:cNvSpPr txBox="1"/>
      </cdr:nvSpPr>
      <cdr:spPr>
        <a:xfrm xmlns:a="http://schemas.openxmlformats.org/drawingml/2006/main">
          <a:off x="2093651" y="1750400"/>
          <a:ext cx="889546" cy="42394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100" b="1" i="1">
              <a:solidFill>
                <a:sysClr val="windowText" lastClr="000000"/>
              </a:solidFill>
            </a:rPr>
            <a:t>San Juan Release</a:t>
          </a:r>
        </a:p>
      </cdr:txBody>
    </cdr:sp>
  </cdr:relSizeAnchor>
  <cdr:relSizeAnchor xmlns:cdr="http://schemas.openxmlformats.org/drawingml/2006/chartDrawing">
    <cdr:from>
      <cdr:x>0.63607</cdr:x>
      <cdr:y>0.50213</cdr:y>
    </cdr:from>
    <cdr:to>
      <cdr:x>0.89119</cdr:x>
      <cdr:y>0.58893</cdr:y>
    </cdr:to>
    <cdr:sp macro="" textlink="">
      <cdr:nvSpPr>
        <cdr:cNvPr id="3" name="TextBox 7"/>
        <cdr:cNvSpPr txBox="1"/>
      </cdr:nvSpPr>
      <cdr:spPr>
        <a:xfrm xmlns:a="http://schemas.openxmlformats.org/drawingml/2006/main">
          <a:off x="2817227" y="1540072"/>
          <a:ext cx="1129959" cy="26622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100" b="1" i="1">
              <a:solidFill>
                <a:sysClr val="windowText" lastClr="000000"/>
              </a:solidFill>
            </a:rPr>
            <a:t>Peak Animas</a:t>
          </a:r>
        </a:p>
      </cdr:txBody>
    </cdr:sp>
  </cdr:relSizeAnchor>
  <cdr:relSizeAnchor xmlns:cdr="http://schemas.openxmlformats.org/drawingml/2006/chartDrawing">
    <cdr:from>
      <cdr:x>0.19601</cdr:x>
      <cdr:y>0.75465</cdr:y>
    </cdr:from>
    <cdr:to>
      <cdr:x>0.43871</cdr:x>
      <cdr:y>0.8449</cdr:y>
    </cdr:to>
    <cdr:sp macro="" textlink="">
      <cdr:nvSpPr>
        <cdr:cNvPr id="4" name="TextBox 7"/>
        <cdr:cNvSpPr txBox="1"/>
      </cdr:nvSpPr>
      <cdr:spPr>
        <a:xfrm xmlns:a="http://schemas.openxmlformats.org/drawingml/2006/main">
          <a:off x="868150" y="2314563"/>
          <a:ext cx="1074949" cy="27680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100" b="1" i="1">
              <a:solidFill>
                <a:sysClr val="windowText" lastClr="000000"/>
              </a:solidFill>
            </a:rPr>
            <a:t>Early Animas</a:t>
          </a:r>
        </a:p>
      </cdr:txBody>
    </cdr:sp>
  </cdr:relSizeAnchor>
</c:userShapes>
</file>

<file path=xl/drawings/drawing32.xml><?xml version="1.0" encoding="utf-8"?>
<c:userShapes xmlns:c="http://schemas.openxmlformats.org/drawingml/2006/chart">
  <cdr:relSizeAnchor xmlns:cdr="http://schemas.openxmlformats.org/drawingml/2006/chartDrawing">
    <cdr:from>
      <cdr:x>0.50538</cdr:x>
      <cdr:y>0.58581</cdr:y>
    </cdr:from>
    <cdr:to>
      <cdr:x>0.68602</cdr:x>
      <cdr:y>0.6646</cdr:y>
    </cdr:to>
    <cdr:sp macro="" textlink="">
      <cdr:nvSpPr>
        <cdr:cNvPr id="2" name="TextBox 7"/>
        <cdr:cNvSpPr txBox="1"/>
      </cdr:nvSpPr>
      <cdr:spPr>
        <a:xfrm xmlns:a="http://schemas.openxmlformats.org/drawingml/2006/main">
          <a:off x="2238374" y="1796709"/>
          <a:ext cx="800093" cy="241652"/>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100" b="1" i="1">
              <a:solidFill>
                <a:sysClr val="windowText" lastClr="000000"/>
              </a:solidFill>
            </a:rPr>
            <a:t>San Juan Release</a:t>
          </a:r>
        </a:p>
      </cdr:txBody>
    </cdr:sp>
  </cdr:relSizeAnchor>
  <cdr:relSizeAnchor xmlns:cdr="http://schemas.openxmlformats.org/drawingml/2006/chartDrawing">
    <cdr:from>
      <cdr:x>0.61671</cdr:x>
      <cdr:y>0.3717</cdr:y>
    </cdr:from>
    <cdr:to>
      <cdr:x>0.87183</cdr:x>
      <cdr:y>0.4585</cdr:y>
    </cdr:to>
    <cdr:sp macro="" textlink="">
      <cdr:nvSpPr>
        <cdr:cNvPr id="3" name="TextBox 7"/>
        <cdr:cNvSpPr txBox="1"/>
      </cdr:nvSpPr>
      <cdr:spPr>
        <a:xfrm xmlns:a="http://schemas.openxmlformats.org/drawingml/2006/main">
          <a:off x="2731502" y="1140022"/>
          <a:ext cx="1129959" cy="26622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100" b="1" i="1">
              <a:solidFill>
                <a:sysClr val="windowText" lastClr="000000"/>
              </a:solidFill>
            </a:rPr>
            <a:t>Peak Animas</a:t>
          </a:r>
        </a:p>
      </cdr:txBody>
    </cdr:sp>
  </cdr:relSizeAnchor>
  <cdr:relSizeAnchor xmlns:cdr="http://schemas.openxmlformats.org/drawingml/2006/chartDrawing">
    <cdr:from>
      <cdr:x>0.19816</cdr:x>
      <cdr:y>0.75776</cdr:y>
    </cdr:from>
    <cdr:to>
      <cdr:x>0.44086</cdr:x>
      <cdr:y>0.84801</cdr:y>
    </cdr:to>
    <cdr:sp macro="" textlink="">
      <cdr:nvSpPr>
        <cdr:cNvPr id="4" name="TextBox 7"/>
        <cdr:cNvSpPr txBox="1"/>
      </cdr:nvSpPr>
      <cdr:spPr>
        <a:xfrm xmlns:a="http://schemas.openxmlformats.org/drawingml/2006/main">
          <a:off x="877660" y="2324099"/>
          <a:ext cx="1074965" cy="27679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100" b="1" i="1">
              <a:solidFill>
                <a:sysClr val="windowText" lastClr="000000"/>
              </a:solidFill>
            </a:rPr>
            <a:t>Early Animas</a:t>
          </a:r>
        </a:p>
      </cdr:txBody>
    </cdr:sp>
  </cdr:relSizeAnchor>
</c:userShapes>
</file>

<file path=xl/drawings/drawing33.xml><?xml version="1.0" encoding="utf-8"?>
<c:userShapes xmlns:c="http://schemas.openxmlformats.org/drawingml/2006/chart">
  <cdr:relSizeAnchor xmlns:cdr="http://schemas.openxmlformats.org/drawingml/2006/chartDrawing">
    <cdr:from>
      <cdr:x>0.48602</cdr:x>
      <cdr:y>0.56096</cdr:y>
    </cdr:from>
    <cdr:to>
      <cdr:x>0.66236</cdr:x>
      <cdr:y>0.69876</cdr:y>
    </cdr:to>
    <cdr:sp macro="" textlink="">
      <cdr:nvSpPr>
        <cdr:cNvPr id="2" name="TextBox 7"/>
        <cdr:cNvSpPr txBox="1"/>
      </cdr:nvSpPr>
      <cdr:spPr>
        <a:xfrm xmlns:a="http://schemas.openxmlformats.org/drawingml/2006/main">
          <a:off x="2152649" y="1720507"/>
          <a:ext cx="781029" cy="42261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100" b="1" i="1">
              <a:solidFill>
                <a:sysClr val="windowText" lastClr="000000"/>
              </a:solidFill>
            </a:rPr>
            <a:t>San Juan Release</a:t>
          </a:r>
        </a:p>
      </cdr:txBody>
    </cdr:sp>
  </cdr:relSizeAnchor>
  <cdr:relSizeAnchor xmlns:cdr="http://schemas.openxmlformats.org/drawingml/2006/chartDrawing">
    <cdr:from>
      <cdr:x>0.70753</cdr:x>
      <cdr:y>0.46176</cdr:y>
    </cdr:from>
    <cdr:to>
      <cdr:x>0.86968</cdr:x>
      <cdr:y>0.54856</cdr:y>
    </cdr:to>
    <cdr:sp macro="" textlink="">
      <cdr:nvSpPr>
        <cdr:cNvPr id="3" name="TextBox 7"/>
        <cdr:cNvSpPr txBox="1"/>
      </cdr:nvSpPr>
      <cdr:spPr>
        <a:xfrm xmlns:a="http://schemas.openxmlformats.org/drawingml/2006/main">
          <a:off x="3133725" y="1416241"/>
          <a:ext cx="718196" cy="26622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100" b="1" i="1">
              <a:solidFill>
                <a:sysClr val="windowText" lastClr="000000"/>
              </a:solidFill>
            </a:rPr>
            <a:t>Peak Animas</a:t>
          </a:r>
        </a:p>
      </cdr:txBody>
    </cdr:sp>
  </cdr:relSizeAnchor>
  <cdr:relSizeAnchor xmlns:cdr="http://schemas.openxmlformats.org/drawingml/2006/chartDrawing">
    <cdr:from>
      <cdr:x>0.19816</cdr:x>
      <cdr:y>0.75776</cdr:y>
    </cdr:from>
    <cdr:to>
      <cdr:x>0.44086</cdr:x>
      <cdr:y>0.84801</cdr:y>
    </cdr:to>
    <cdr:sp macro="" textlink="">
      <cdr:nvSpPr>
        <cdr:cNvPr id="4" name="TextBox 7"/>
        <cdr:cNvSpPr txBox="1"/>
      </cdr:nvSpPr>
      <cdr:spPr>
        <a:xfrm xmlns:a="http://schemas.openxmlformats.org/drawingml/2006/main">
          <a:off x="877660" y="2324099"/>
          <a:ext cx="1074965" cy="27679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100" b="1" i="1">
              <a:solidFill>
                <a:sysClr val="windowText" lastClr="000000"/>
              </a:solidFill>
            </a:rPr>
            <a:t>Early Animas</a:t>
          </a:r>
        </a:p>
      </cdr:txBody>
    </cdr:sp>
  </cdr:relSizeAnchor>
</c:userShapes>
</file>

<file path=xl/drawings/drawing34.xml><?xml version="1.0" encoding="utf-8"?>
<c:userShapes xmlns:c="http://schemas.openxmlformats.org/drawingml/2006/chart">
  <cdr:relSizeAnchor xmlns:cdr="http://schemas.openxmlformats.org/drawingml/2006/chartDrawing">
    <cdr:from>
      <cdr:x>0.45341</cdr:x>
      <cdr:y>0.5134</cdr:y>
    </cdr:from>
    <cdr:to>
      <cdr:x>0.64696</cdr:x>
      <cdr:y>0.63221</cdr:y>
    </cdr:to>
    <cdr:sp macro="" textlink="">
      <cdr:nvSpPr>
        <cdr:cNvPr id="2" name="TextBox 7"/>
        <cdr:cNvSpPr txBox="1"/>
      </cdr:nvSpPr>
      <cdr:spPr>
        <a:xfrm xmlns:a="http://schemas.openxmlformats.org/drawingml/2006/main">
          <a:off x="2010217" y="1571307"/>
          <a:ext cx="858113" cy="363627"/>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100" b="1" i="1">
              <a:solidFill>
                <a:sysClr val="windowText" lastClr="000000"/>
              </a:solidFill>
            </a:rPr>
            <a:t>San Juan Release</a:t>
          </a:r>
        </a:p>
      </cdr:txBody>
    </cdr:sp>
  </cdr:relSizeAnchor>
  <cdr:relSizeAnchor xmlns:cdr="http://schemas.openxmlformats.org/drawingml/2006/chartDrawing">
    <cdr:from>
      <cdr:x>0.60166</cdr:x>
      <cdr:y>0.18847</cdr:y>
    </cdr:from>
    <cdr:to>
      <cdr:x>0.85678</cdr:x>
      <cdr:y>0.27527</cdr:y>
    </cdr:to>
    <cdr:sp macro="" textlink="">
      <cdr:nvSpPr>
        <cdr:cNvPr id="3" name="TextBox 7"/>
        <cdr:cNvSpPr txBox="1"/>
      </cdr:nvSpPr>
      <cdr:spPr>
        <a:xfrm xmlns:a="http://schemas.openxmlformats.org/drawingml/2006/main">
          <a:off x="2664818" y="578034"/>
          <a:ext cx="1129958" cy="26622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100" b="1" i="1">
              <a:solidFill>
                <a:sysClr val="windowText" lastClr="000000"/>
              </a:solidFill>
            </a:rPr>
            <a:t>Peak Animas</a:t>
          </a:r>
        </a:p>
      </cdr:txBody>
    </cdr:sp>
  </cdr:relSizeAnchor>
  <cdr:relSizeAnchor xmlns:cdr="http://schemas.openxmlformats.org/drawingml/2006/chartDrawing">
    <cdr:from>
      <cdr:x>0.19816</cdr:x>
      <cdr:y>0.75776</cdr:y>
    </cdr:from>
    <cdr:to>
      <cdr:x>0.44086</cdr:x>
      <cdr:y>0.84801</cdr:y>
    </cdr:to>
    <cdr:sp macro="" textlink="">
      <cdr:nvSpPr>
        <cdr:cNvPr id="4" name="TextBox 7"/>
        <cdr:cNvSpPr txBox="1"/>
      </cdr:nvSpPr>
      <cdr:spPr>
        <a:xfrm xmlns:a="http://schemas.openxmlformats.org/drawingml/2006/main">
          <a:off x="877660" y="2324099"/>
          <a:ext cx="1074965" cy="27679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100" b="1" i="1">
              <a:solidFill>
                <a:sysClr val="windowText" lastClr="000000"/>
              </a:solidFill>
            </a:rPr>
            <a:t>Early Animas</a:t>
          </a:r>
        </a:p>
      </cdr:txBody>
    </cdr:sp>
  </cdr:relSizeAnchor>
  <cdr:relSizeAnchor xmlns:cdr="http://schemas.openxmlformats.org/drawingml/2006/chartDrawing">
    <cdr:from>
      <cdr:x>0.45341</cdr:x>
      <cdr:y>0.5134</cdr:y>
    </cdr:from>
    <cdr:to>
      <cdr:x>0.64696</cdr:x>
      <cdr:y>0.63221</cdr:y>
    </cdr:to>
    <cdr:sp macro="" textlink="">
      <cdr:nvSpPr>
        <cdr:cNvPr id="5" name="TextBox 7"/>
        <cdr:cNvSpPr txBox="1"/>
      </cdr:nvSpPr>
      <cdr:spPr>
        <a:xfrm xmlns:a="http://schemas.openxmlformats.org/drawingml/2006/main">
          <a:off x="2010217" y="1571307"/>
          <a:ext cx="858113" cy="363627"/>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100" b="1" i="1">
              <a:solidFill>
                <a:sysClr val="windowText" lastClr="000000"/>
              </a:solidFill>
            </a:rPr>
            <a:t>San Juan Release</a:t>
          </a:r>
        </a:p>
      </cdr:txBody>
    </cdr:sp>
  </cdr:relSizeAnchor>
  <cdr:relSizeAnchor xmlns:cdr="http://schemas.openxmlformats.org/drawingml/2006/chartDrawing">
    <cdr:from>
      <cdr:x>0.60166</cdr:x>
      <cdr:y>0.18847</cdr:y>
    </cdr:from>
    <cdr:to>
      <cdr:x>0.85678</cdr:x>
      <cdr:y>0.27527</cdr:y>
    </cdr:to>
    <cdr:sp macro="" textlink="">
      <cdr:nvSpPr>
        <cdr:cNvPr id="6" name="TextBox 7"/>
        <cdr:cNvSpPr txBox="1"/>
      </cdr:nvSpPr>
      <cdr:spPr>
        <a:xfrm xmlns:a="http://schemas.openxmlformats.org/drawingml/2006/main">
          <a:off x="2664818" y="578034"/>
          <a:ext cx="1129958" cy="26622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100" b="1" i="1">
              <a:solidFill>
                <a:sysClr val="windowText" lastClr="000000"/>
              </a:solidFill>
            </a:rPr>
            <a:t>Peak Animas</a:t>
          </a:r>
        </a:p>
      </cdr:txBody>
    </cdr:sp>
  </cdr:relSizeAnchor>
  <cdr:relSizeAnchor xmlns:cdr="http://schemas.openxmlformats.org/drawingml/2006/chartDrawing">
    <cdr:from>
      <cdr:x>0.19816</cdr:x>
      <cdr:y>0.75776</cdr:y>
    </cdr:from>
    <cdr:to>
      <cdr:x>0.44086</cdr:x>
      <cdr:y>0.84801</cdr:y>
    </cdr:to>
    <cdr:sp macro="" textlink="">
      <cdr:nvSpPr>
        <cdr:cNvPr id="7" name="TextBox 7"/>
        <cdr:cNvSpPr txBox="1"/>
      </cdr:nvSpPr>
      <cdr:spPr>
        <a:xfrm xmlns:a="http://schemas.openxmlformats.org/drawingml/2006/main">
          <a:off x="877660" y="2324099"/>
          <a:ext cx="1074965" cy="27679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100" b="1" i="1">
              <a:solidFill>
                <a:sysClr val="windowText" lastClr="000000"/>
              </a:solidFill>
            </a:rPr>
            <a:t>Early Animas</a:t>
          </a:r>
        </a:p>
      </cdr:txBody>
    </cdr:sp>
  </cdr:relSizeAnchor>
</c:userShapes>
</file>

<file path=xl/drawings/drawing35.xml><?xml version="1.0" encoding="utf-8"?>
<xdr:wsDr xmlns:xdr="http://schemas.openxmlformats.org/drawingml/2006/spreadsheetDrawing" xmlns:a="http://schemas.openxmlformats.org/drawingml/2006/main">
  <xdr:twoCellAnchor>
    <xdr:from>
      <xdr:col>0</xdr:col>
      <xdr:colOff>190500</xdr:colOff>
      <xdr:row>63</xdr:row>
      <xdr:rowOff>100012</xdr:rowOff>
    </xdr:from>
    <xdr:to>
      <xdr:col>5</xdr:col>
      <xdr:colOff>9525</xdr:colOff>
      <xdr:row>86</xdr:row>
      <xdr:rowOff>76200</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190500</xdr:colOff>
      <xdr:row>64</xdr:row>
      <xdr:rowOff>19050</xdr:rowOff>
    </xdr:from>
    <xdr:to>
      <xdr:col>11</xdr:col>
      <xdr:colOff>438150</xdr:colOff>
      <xdr:row>86</xdr:row>
      <xdr:rowOff>157163</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12</xdr:col>
      <xdr:colOff>542925</xdr:colOff>
      <xdr:row>63</xdr:row>
      <xdr:rowOff>114300</xdr:rowOff>
    </xdr:from>
    <xdr:to>
      <xdr:col>19</xdr:col>
      <xdr:colOff>180975</xdr:colOff>
      <xdr:row>86</xdr:row>
      <xdr:rowOff>90488</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27</xdr:col>
      <xdr:colOff>600075</xdr:colOff>
      <xdr:row>63</xdr:row>
      <xdr:rowOff>66675</xdr:rowOff>
    </xdr:from>
    <xdr:to>
      <xdr:col>33</xdr:col>
      <xdr:colOff>781050</xdr:colOff>
      <xdr:row>86</xdr:row>
      <xdr:rowOff>42863</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19</xdr:col>
      <xdr:colOff>542925</xdr:colOff>
      <xdr:row>63</xdr:row>
      <xdr:rowOff>66675</xdr:rowOff>
    </xdr:from>
    <xdr:to>
      <xdr:col>26</xdr:col>
      <xdr:colOff>457200</xdr:colOff>
      <xdr:row>86</xdr:row>
      <xdr:rowOff>42863</xdr:rowOff>
    </xdr:to>
    <xdr:graphicFrame macro="">
      <xdr:nvGraphicFramePr>
        <xdr:cNvPr id="15" name="Chart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114300</xdr:colOff>
      <xdr:row>89</xdr:row>
      <xdr:rowOff>76200</xdr:rowOff>
    </xdr:from>
    <xdr:to>
      <xdr:col>5</xdr:col>
      <xdr:colOff>457200</xdr:colOff>
      <xdr:row>108</xdr:row>
      <xdr:rowOff>66675</xdr:rowOff>
    </xdr:to>
    <xdr:graphicFrame macro="">
      <xdr:nvGraphicFramePr>
        <xdr:cNvPr id="17" name="Chart 1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5</xdr:col>
      <xdr:colOff>542925</xdr:colOff>
      <xdr:row>89</xdr:row>
      <xdr:rowOff>95250</xdr:rowOff>
    </xdr:from>
    <xdr:to>
      <xdr:col>13</xdr:col>
      <xdr:colOff>95250</xdr:colOff>
      <xdr:row>108</xdr:row>
      <xdr:rowOff>85725</xdr:rowOff>
    </xdr:to>
    <xdr:graphicFrame macro="">
      <xdr:nvGraphicFramePr>
        <xdr:cNvPr id="18" name="Chart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13</xdr:col>
      <xdr:colOff>323851</xdr:colOff>
      <xdr:row>89</xdr:row>
      <xdr:rowOff>104775</xdr:rowOff>
    </xdr:from>
    <xdr:to>
      <xdr:col>20</xdr:col>
      <xdr:colOff>295275</xdr:colOff>
      <xdr:row>108</xdr:row>
      <xdr:rowOff>95250</xdr:rowOff>
    </xdr:to>
    <xdr:graphicFrame macro="">
      <xdr:nvGraphicFramePr>
        <xdr:cNvPr id="20" name="Chart 1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28</xdr:col>
      <xdr:colOff>19050</xdr:colOff>
      <xdr:row>89</xdr:row>
      <xdr:rowOff>9525</xdr:rowOff>
    </xdr:from>
    <xdr:to>
      <xdr:col>34</xdr:col>
      <xdr:colOff>514350</xdr:colOff>
      <xdr:row>108</xdr:row>
      <xdr:rowOff>0</xdr:rowOff>
    </xdr:to>
    <xdr:graphicFrame macro="">
      <xdr:nvGraphicFramePr>
        <xdr:cNvPr id="21" name="Chart 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20</xdr:col>
      <xdr:colOff>390525</xdr:colOff>
      <xdr:row>89</xdr:row>
      <xdr:rowOff>76200</xdr:rowOff>
    </xdr:from>
    <xdr:to>
      <xdr:col>27</xdr:col>
      <xdr:colOff>419100</xdr:colOff>
      <xdr:row>108</xdr:row>
      <xdr:rowOff>66675</xdr:rowOff>
    </xdr:to>
    <xdr:graphicFrame macro="">
      <xdr:nvGraphicFramePr>
        <xdr:cNvPr id="22" name="Chart 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2</xdr:col>
      <xdr:colOff>333375</xdr:colOff>
      <xdr:row>59</xdr:row>
      <xdr:rowOff>133350</xdr:rowOff>
    </xdr:from>
    <xdr:to>
      <xdr:col>20</xdr:col>
      <xdr:colOff>552450</xdr:colOff>
      <xdr:row>63</xdr:row>
      <xdr:rowOff>9525</xdr:rowOff>
    </xdr:to>
    <xdr:sp macro="" textlink="">
      <xdr:nvSpPr>
        <xdr:cNvPr id="2" name="TextBox 1"/>
        <xdr:cNvSpPr txBox="1"/>
      </xdr:nvSpPr>
      <xdr:spPr>
        <a:xfrm>
          <a:off x="2314575" y="9344025"/>
          <a:ext cx="11468100" cy="6000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chemeClr val="dk1"/>
              </a:solidFill>
              <a:effectLst/>
              <a:latin typeface="+mn-lt"/>
              <a:ea typeface="+mn-ea"/>
              <a:cs typeface="+mn-cs"/>
            </a:rPr>
            <a:t>Figure 9-43. Relationship of four trace metals to aluminum (left column) and concentrations and ratio of metal to aluminum plotted in time during 2016 snowmelt (right column) in the San Juan River at Bluff RK 377). </a:t>
          </a:r>
          <a:endParaRPr lang="en-US" sz="1100" b="1"/>
        </a:p>
      </xdr:txBody>
    </xdr:sp>
    <xdr:clientData/>
  </xdr:twoCellAnchor>
  <xdr:twoCellAnchor>
    <xdr:from>
      <xdr:col>35</xdr:col>
      <xdr:colOff>0</xdr:colOff>
      <xdr:row>43</xdr:row>
      <xdr:rowOff>0</xdr:rowOff>
    </xdr:from>
    <xdr:to>
      <xdr:col>42</xdr:col>
      <xdr:colOff>161925</xdr:colOff>
      <xdr:row>61</xdr:row>
      <xdr:rowOff>76200</xdr:rowOff>
    </xdr:to>
    <xdr:graphicFrame macro="">
      <xdr:nvGraphicFramePr>
        <xdr:cNvPr id="14" name="Chart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36.xml><?xml version="1.0" encoding="utf-8"?>
<c:userShapes xmlns:c="http://schemas.openxmlformats.org/drawingml/2006/chart">
  <cdr:relSizeAnchor xmlns:cdr="http://schemas.openxmlformats.org/drawingml/2006/chartDrawing">
    <cdr:from>
      <cdr:x>0.40314</cdr:x>
      <cdr:y>0.59823</cdr:y>
    </cdr:from>
    <cdr:to>
      <cdr:x>0.68387</cdr:x>
      <cdr:y>0.67702</cdr:y>
    </cdr:to>
    <cdr:sp macro="" textlink="">
      <cdr:nvSpPr>
        <cdr:cNvPr id="2" name="TextBox 7"/>
        <cdr:cNvSpPr txBox="1"/>
      </cdr:nvSpPr>
      <cdr:spPr>
        <a:xfrm xmlns:a="http://schemas.openxmlformats.org/drawingml/2006/main">
          <a:off x="1785552" y="1834812"/>
          <a:ext cx="1243398" cy="2416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100" b="1" i="1">
              <a:solidFill>
                <a:sysClr val="windowText" lastClr="000000"/>
              </a:solidFill>
            </a:rPr>
            <a:t>San Juan Release</a:t>
          </a:r>
        </a:p>
      </cdr:txBody>
    </cdr:sp>
  </cdr:relSizeAnchor>
  <cdr:relSizeAnchor xmlns:cdr="http://schemas.openxmlformats.org/drawingml/2006/chartDrawing">
    <cdr:from>
      <cdr:x>0.60166</cdr:x>
      <cdr:y>0.18847</cdr:y>
    </cdr:from>
    <cdr:to>
      <cdr:x>0.85678</cdr:x>
      <cdr:y>0.27527</cdr:y>
    </cdr:to>
    <cdr:sp macro="" textlink="">
      <cdr:nvSpPr>
        <cdr:cNvPr id="3" name="TextBox 7"/>
        <cdr:cNvSpPr txBox="1"/>
      </cdr:nvSpPr>
      <cdr:spPr>
        <a:xfrm xmlns:a="http://schemas.openxmlformats.org/drawingml/2006/main">
          <a:off x="2664818" y="578034"/>
          <a:ext cx="1129958" cy="26622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100" b="1" i="1">
              <a:solidFill>
                <a:sysClr val="windowText" lastClr="000000"/>
              </a:solidFill>
            </a:rPr>
            <a:t>Peak Animas</a:t>
          </a:r>
        </a:p>
      </cdr:txBody>
    </cdr:sp>
  </cdr:relSizeAnchor>
  <cdr:relSizeAnchor xmlns:cdr="http://schemas.openxmlformats.org/drawingml/2006/chartDrawing">
    <cdr:from>
      <cdr:x>0.19816</cdr:x>
      <cdr:y>0.75776</cdr:y>
    </cdr:from>
    <cdr:to>
      <cdr:x>0.44086</cdr:x>
      <cdr:y>0.84801</cdr:y>
    </cdr:to>
    <cdr:sp macro="" textlink="">
      <cdr:nvSpPr>
        <cdr:cNvPr id="4" name="TextBox 7"/>
        <cdr:cNvSpPr txBox="1"/>
      </cdr:nvSpPr>
      <cdr:spPr>
        <a:xfrm xmlns:a="http://schemas.openxmlformats.org/drawingml/2006/main">
          <a:off x="877660" y="2324099"/>
          <a:ext cx="1074965" cy="27679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100" b="1" i="1">
              <a:solidFill>
                <a:sysClr val="windowText" lastClr="000000"/>
              </a:solidFill>
            </a:rPr>
            <a:t>Early Animas</a:t>
          </a:r>
        </a:p>
      </cdr:txBody>
    </cdr:sp>
  </cdr:relSizeAnchor>
</c:userShapes>
</file>

<file path=xl/drawings/drawing37.xml><?xml version="1.0" encoding="utf-8"?>
<c:userShapes xmlns:c="http://schemas.openxmlformats.org/drawingml/2006/chart">
  <cdr:relSizeAnchor xmlns:cdr="http://schemas.openxmlformats.org/drawingml/2006/chartDrawing">
    <cdr:from>
      <cdr:x>0.4268</cdr:x>
      <cdr:y>0.56407</cdr:y>
    </cdr:from>
    <cdr:to>
      <cdr:x>0.70753</cdr:x>
      <cdr:y>0.64286</cdr:y>
    </cdr:to>
    <cdr:sp macro="" textlink="">
      <cdr:nvSpPr>
        <cdr:cNvPr id="2" name="TextBox 7"/>
        <cdr:cNvSpPr txBox="1"/>
      </cdr:nvSpPr>
      <cdr:spPr>
        <a:xfrm xmlns:a="http://schemas.openxmlformats.org/drawingml/2006/main">
          <a:off x="1890330" y="1730034"/>
          <a:ext cx="1243388" cy="241652"/>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100" b="1" i="1">
              <a:solidFill>
                <a:sysClr val="windowText" lastClr="000000"/>
              </a:solidFill>
            </a:rPr>
            <a:t>San Juan Release</a:t>
          </a:r>
        </a:p>
      </cdr:txBody>
    </cdr:sp>
  </cdr:relSizeAnchor>
  <cdr:relSizeAnchor xmlns:cdr="http://schemas.openxmlformats.org/drawingml/2006/chartDrawing">
    <cdr:from>
      <cdr:x>0.64682</cdr:x>
      <cdr:y>0.35928</cdr:y>
    </cdr:from>
    <cdr:to>
      <cdr:x>0.90194</cdr:x>
      <cdr:y>0.44608</cdr:y>
    </cdr:to>
    <cdr:sp macro="" textlink="">
      <cdr:nvSpPr>
        <cdr:cNvPr id="3" name="TextBox 7"/>
        <cdr:cNvSpPr txBox="1"/>
      </cdr:nvSpPr>
      <cdr:spPr>
        <a:xfrm xmlns:a="http://schemas.openxmlformats.org/drawingml/2006/main">
          <a:off x="2864852" y="1101922"/>
          <a:ext cx="1129959" cy="26622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100" b="1" i="1">
              <a:solidFill>
                <a:sysClr val="windowText" lastClr="000000"/>
              </a:solidFill>
            </a:rPr>
            <a:t>Peak Animas</a:t>
          </a:r>
        </a:p>
      </cdr:txBody>
    </cdr:sp>
  </cdr:relSizeAnchor>
  <cdr:relSizeAnchor xmlns:cdr="http://schemas.openxmlformats.org/drawingml/2006/chartDrawing">
    <cdr:from>
      <cdr:x>0.19386</cdr:x>
      <cdr:y>0.75776</cdr:y>
    </cdr:from>
    <cdr:to>
      <cdr:x>0.43656</cdr:x>
      <cdr:y>0.84801</cdr:y>
    </cdr:to>
    <cdr:sp macro="" textlink="">
      <cdr:nvSpPr>
        <cdr:cNvPr id="4" name="TextBox 7"/>
        <cdr:cNvSpPr txBox="1"/>
      </cdr:nvSpPr>
      <cdr:spPr>
        <a:xfrm xmlns:a="http://schemas.openxmlformats.org/drawingml/2006/main">
          <a:off x="858625" y="2324088"/>
          <a:ext cx="1074949" cy="27680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100" b="1" i="1">
              <a:solidFill>
                <a:sysClr val="windowText" lastClr="000000"/>
              </a:solidFill>
            </a:rPr>
            <a:t>Early Animas</a:t>
          </a:r>
        </a:p>
      </cdr:txBody>
    </cdr:sp>
  </cdr:relSizeAnchor>
</c:userShapes>
</file>

<file path=xl/drawings/drawing38.xml><?xml version="1.0" encoding="utf-8"?>
<c:userShapes xmlns:c="http://schemas.openxmlformats.org/drawingml/2006/chart">
  <cdr:relSizeAnchor xmlns:cdr="http://schemas.openxmlformats.org/drawingml/2006/chartDrawing">
    <cdr:from>
      <cdr:x>0.40529</cdr:x>
      <cdr:y>0.58581</cdr:y>
    </cdr:from>
    <cdr:to>
      <cdr:x>0.68602</cdr:x>
      <cdr:y>0.6646</cdr:y>
    </cdr:to>
    <cdr:sp macro="" textlink="">
      <cdr:nvSpPr>
        <cdr:cNvPr id="2" name="TextBox 7"/>
        <cdr:cNvSpPr txBox="1"/>
      </cdr:nvSpPr>
      <cdr:spPr>
        <a:xfrm xmlns:a="http://schemas.openxmlformats.org/drawingml/2006/main">
          <a:off x="1795077" y="1796712"/>
          <a:ext cx="1243398" cy="2416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100" b="1" i="1">
              <a:solidFill>
                <a:sysClr val="windowText" lastClr="000000"/>
              </a:solidFill>
            </a:rPr>
            <a:t>San Juan Release</a:t>
          </a:r>
        </a:p>
      </cdr:txBody>
    </cdr:sp>
  </cdr:relSizeAnchor>
  <cdr:relSizeAnchor xmlns:cdr="http://schemas.openxmlformats.org/drawingml/2006/chartDrawing">
    <cdr:from>
      <cdr:x>0.63607</cdr:x>
      <cdr:y>0.50213</cdr:y>
    </cdr:from>
    <cdr:to>
      <cdr:x>0.89119</cdr:x>
      <cdr:y>0.58893</cdr:y>
    </cdr:to>
    <cdr:sp macro="" textlink="">
      <cdr:nvSpPr>
        <cdr:cNvPr id="3" name="TextBox 7"/>
        <cdr:cNvSpPr txBox="1"/>
      </cdr:nvSpPr>
      <cdr:spPr>
        <a:xfrm xmlns:a="http://schemas.openxmlformats.org/drawingml/2006/main">
          <a:off x="2817227" y="1540072"/>
          <a:ext cx="1129959" cy="26622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100" b="1" i="1">
              <a:solidFill>
                <a:sysClr val="windowText" lastClr="000000"/>
              </a:solidFill>
            </a:rPr>
            <a:t>Peak Animas</a:t>
          </a:r>
        </a:p>
      </cdr:txBody>
    </cdr:sp>
  </cdr:relSizeAnchor>
  <cdr:relSizeAnchor xmlns:cdr="http://schemas.openxmlformats.org/drawingml/2006/chartDrawing">
    <cdr:from>
      <cdr:x>0.19601</cdr:x>
      <cdr:y>0.75465</cdr:y>
    </cdr:from>
    <cdr:to>
      <cdr:x>0.43871</cdr:x>
      <cdr:y>0.8449</cdr:y>
    </cdr:to>
    <cdr:sp macro="" textlink="">
      <cdr:nvSpPr>
        <cdr:cNvPr id="4" name="TextBox 7"/>
        <cdr:cNvSpPr txBox="1"/>
      </cdr:nvSpPr>
      <cdr:spPr>
        <a:xfrm xmlns:a="http://schemas.openxmlformats.org/drawingml/2006/main">
          <a:off x="868150" y="2314563"/>
          <a:ext cx="1074949" cy="27680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100" b="1" i="1">
              <a:solidFill>
                <a:sysClr val="windowText" lastClr="000000"/>
              </a:solidFill>
            </a:rPr>
            <a:t>Early Animas</a:t>
          </a:r>
        </a:p>
      </cdr:txBody>
    </cdr:sp>
  </cdr:relSizeAnchor>
</c:userShapes>
</file>

<file path=xl/drawings/drawing39.xml><?xml version="1.0" encoding="utf-8"?>
<c:userShapes xmlns:c="http://schemas.openxmlformats.org/drawingml/2006/chart">
  <cdr:relSizeAnchor xmlns:cdr="http://schemas.openxmlformats.org/drawingml/2006/chartDrawing">
    <cdr:from>
      <cdr:x>0.49677</cdr:x>
      <cdr:y>0.58581</cdr:y>
    </cdr:from>
    <cdr:to>
      <cdr:x>0.68602</cdr:x>
      <cdr:y>0.6646</cdr:y>
    </cdr:to>
    <cdr:sp macro="" textlink="">
      <cdr:nvSpPr>
        <cdr:cNvPr id="2" name="TextBox 7"/>
        <cdr:cNvSpPr txBox="1"/>
      </cdr:nvSpPr>
      <cdr:spPr>
        <a:xfrm xmlns:a="http://schemas.openxmlformats.org/drawingml/2006/main">
          <a:off x="2200274" y="1796709"/>
          <a:ext cx="838193" cy="241652"/>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100" b="1" i="1">
              <a:solidFill>
                <a:sysClr val="windowText" lastClr="000000"/>
              </a:solidFill>
            </a:rPr>
            <a:t>San Juan Release</a:t>
          </a:r>
        </a:p>
      </cdr:txBody>
    </cdr:sp>
  </cdr:relSizeAnchor>
  <cdr:relSizeAnchor xmlns:cdr="http://schemas.openxmlformats.org/drawingml/2006/chartDrawing">
    <cdr:from>
      <cdr:x>0.61671</cdr:x>
      <cdr:y>0.3717</cdr:y>
    </cdr:from>
    <cdr:to>
      <cdr:x>0.87183</cdr:x>
      <cdr:y>0.4585</cdr:y>
    </cdr:to>
    <cdr:sp macro="" textlink="">
      <cdr:nvSpPr>
        <cdr:cNvPr id="3" name="TextBox 7"/>
        <cdr:cNvSpPr txBox="1"/>
      </cdr:nvSpPr>
      <cdr:spPr>
        <a:xfrm xmlns:a="http://schemas.openxmlformats.org/drawingml/2006/main">
          <a:off x="2731502" y="1140022"/>
          <a:ext cx="1129959" cy="26622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100" b="1" i="1">
              <a:solidFill>
                <a:sysClr val="windowText" lastClr="000000"/>
              </a:solidFill>
            </a:rPr>
            <a:t>Peak Animas</a:t>
          </a:r>
        </a:p>
      </cdr:txBody>
    </cdr:sp>
  </cdr:relSizeAnchor>
  <cdr:relSizeAnchor xmlns:cdr="http://schemas.openxmlformats.org/drawingml/2006/chartDrawing">
    <cdr:from>
      <cdr:x>0.19816</cdr:x>
      <cdr:y>0.75776</cdr:y>
    </cdr:from>
    <cdr:to>
      <cdr:x>0.44086</cdr:x>
      <cdr:y>0.84801</cdr:y>
    </cdr:to>
    <cdr:sp macro="" textlink="">
      <cdr:nvSpPr>
        <cdr:cNvPr id="4" name="TextBox 7"/>
        <cdr:cNvSpPr txBox="1"/>
      </cdr:nvSpPr>
      <cdr:spPr>
        <a:xfrm xmlns:a="http://schemas.openxmlformats.org/drawingml/2006/main">
          <a:off x="877660" y="2324099"/>
          <a:ext cx="1074965" cy="27679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100" b="1" i="1">
              <a:solidFill>
                <a:sysClr val="windowText" lastClr="000000"/>
              </a:solidFill>
            </a:rPr>
            <a:t>Early Animas</a:t>
          </a:r>
        </a:p>
      </cdr:txBody>
    </cdr:sp>
  </cdr:relSizeAnchor>
</c:userShapes>
</file>

<file path=xl/drawings/drawing4.xml><?xml version="1.0" encoding="utf-8"?>
<c:userShapes xmlns:c="http://schemas.openxmlformats.org/drawingml/2006/chart">
  <cdr:relSizeAnchor xmlns:cdr="http://schemas.openxmlformats.org/drawingml/2006/chartDrawing">
    <cdr:from>
      <cdr:x>0.18071</cdr:x>
      <cdr:y>0.61016</cdr:y>
    </cdr:from>
    <cdr:to>
      <cdr:x>0.42341</cdr:x>
      <cdr:y>0.70041</cdr:y>
    </cdr:to>
    <cdr:sp macro="" textlink="">
      <cdr:nvSpPr>
        <cdr:cNvPr id="4" name="TextBox 7"/>
        <cdr:cNvSpPr txBox="1"/>
      </cdr:nvSpPr>
      <cdr:spPr>
        <a:xfrm xmlns:a="http://schemas.openxmlformats.org/drawingml/2006/main">
          <a:off x="803765" y="1867438"/>
          <a:ext cx="1079465" cy="27621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100" b="1" i="1">
              <a:solidFill>
                <a:sysClr val="windowText" lastClr="000000"/>
              </a:solidFill>
            </a:rPr>
            <a:t>Early Animas</a:t>
          </a:r>
        </a:p>
      </cdr:txBody>
    </cdr:sp>
  </cdr:relSizeAnchor>
  <cdr:relSizeAnchor xmlns:cdr="http://schemas.openxmlformats.org/drawingml/2006/chartDrawing">
    <cdr:from>
      <cdr:x>0.42961</cdr:x>
      <cdr:y>0.21021</cdr:y>
    </cdr:from>
    <cdr:to>
      <cdr:x>0.68473</cdr:x>
      <cdr:y>0.29701</cdr:y>
    </cdr:to>
    <cdr:sp macro="" textlink="">
      <cdr:nvSpPr>
        <cdr:cNvPr id="5" name="TextBox 7"/>
        <cdr:cNvSpPr txBox="1"/>
      </cdr:nvSpPr>
      <cdr:spPr>
        <a:xfrm xmlns:a="http://schemas.openxmlformats.org/drawingml/2006/main">
          <a:off x="1902806" y="644736"/>
          <a:ext cx="1129958" cy="26622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100" b="1" i="1">
              <a:solidFill>
                <a:sysClr val="windowText" lastClr="000000"/>
              </a:solidFill>
            </a:rPr>
            <a:t>Peak Animas</a:t>
          </a:r>
        </a:p>
      </cdr:txBody>
    </cdr:sp>
  </cdr:relSizeAnchor>
</c:userShapes>
</file>

<file path=xl/drawings/drawing40.xml><?xml version="1.0" encoding="utf-8"?>
<c:userShapes xmlns:c="http://schemas.openxmlformats.org/drawingml/2006/chart">
  <cdr:relSizeAnchor xmlns:cdr="http://schemas.openxmlformats.org/drawingml/2006/chartDrawing">
    <cdr:from>
      <cdr:x>0.43681</cdr:x>
      <cdr:y>0.64792</cdr:y>
    </cdr:from>
    <cdr:to>
      <cdr:x>0.72949</cdr:x>
      <cdr:y>0.72671</cdr:y>
    </cdr:to>
    <cdr:sp macro="" textlink="">
      <cdr:nvSpPr>
        <cdr:cNvPr id="2" name="TextBox 7"/>
        <cdr:cNvSpPr txBox="1"/>
      </cdr:nvSpPr>
      <cdr:spPr>
        <a:xfrm xmlns:a="http://schemas.openxmlformats.org/drawingml/2006/main">
          <a:off x="1876425" y="1987196"/>
          <a:ext cx="1257300" cy="241653"/>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100" b="1" i="1">
              <a:solidFill>
                <a:sysClr val="windowText" lastClr="000000"/>
              </a:solidFill>
            </a:rPr>
            <a:t>San Juan Release</a:t>
          </a:r>
        </a:p>
      </cdr:txBody>
    </cdr:sp>
  </cdr:relSizeAnchor>
  <cdr:relSizeAnchor xmlns:cdr="http://schemas.openxmlformats.org/drawingml/2006/chartDrawing">
    <cdr:from>
      <cdr:x>0.69032</cdr:x>
      <cdr:y>0.46176</cdr:y>
    </cdr:from>
    <cdr:to>
      <cdr:x>0.86968</cdr:x>
      <cdr:y>0.54856</cdr:y>
    </cdr:to>
    <cdr:sp macro="" textlink="">
      <cdr:nvSpPr>
        <cdr:cNvPr id="3" name="TextBox 7"/>
        <cdr:cNvSpPr txBox="1"/>
      </cdr:nvSpPr>
      <cdr:spPr>
        <a:xfrm xmlns:a="http://schemas.openxmlformats.org/drawingml/2006/main">
          <a:off x="3057525" y="1416247"/>
          <a:ext cx="794411" cy="26622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100" b="1" i="1">
              <a:solidFill>
                <a:sysClr val="windowText" lastClr="000000"/>
              </a:solidFill>
            </a:rPr>
            <a:t>Peak Animas</a:t>
          </a:r>
        </a:p>
      </cdr:txBody>
    </cdr:sp>
  </cdr:relSizeAnchor>
  <cdr:relSizeAnchor xmlns:cdr="http://schemas.openxmlformats.org/drawingml/2006/chartDrawing">
    <cdr:from>
      <cdr:x>0.19816</cdr:x>
      <cdr:y>0.75776</cdr:y>
    </cdr:from>
    <cdr:to>
      <cdr:x>0.44086</cdr:x>
      <cdr:y>0.84801</cdr:y>
    </cdr:to>
    <cdr:sp macro="" textlink="">
      <cdr:nvSpPr>
        <cdr:cNvPr id="4" name="TextBox 7"/>
        <cdr:cNvSpPr txBox="1"/>
      </cdr:nvSpPr>
      <cdr:spPr>
        <a:xfrm xmlns:a="http://schemas.openxmlformats.org/drawingml/2006/main">
          <a:off x="877660" y="2324099"/>
          <a:ext cx="1074965" cy="27679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100" b="1" i="1">
              <a:solidFill>
                <a:sysClr val="windowText" lastClr="000000"/>
              </a:solidFill>
            </a:rPr>
            <a:t>Early Animas</a:t>
          </a:r>
        </a:p>
      </cdr:txBody>
    </cdr:sp>
  </cdr:relSizeAnchor>
</c:userShapes>
</file>

<file path=xl/drawings/drawing41.xml><?xml version="1.0" encoding="utf-8"?>
<c:userShapes xmlns:c="http://schemas.openxmlformats.org/drawingml/2006/chart">
  <cdr:relSizeAnchor xmlns:cdr="http://schemas.openxmlformats.org/drawingml/2006/chartDrawing">
    <cdr:from>
      <cdr:x>0.40314</cdr:x>
      <cdr:y>0.59823</cdr:y>
    </cdr:from>
    <cdr:to>
      <cdr:x>0.68387</cdr:x>
      <cdr:y>0.67702</cdr:y>
    </cdr:to>
    <cdr:sp macro="" textlink="">
      <cdr:nvSpPr>
        <cdr:cNvPr id="2" name="TextBox 7"/>
        <cdr:cNvSpPr txBox="1"/>
      </cdr:nvSpPr>
      <cdr:spPr>
        <a:xfrm xmlns:a="http://schemas.openxmlformats.org/drawingml/2006/main">
          <a:off x="1785552" y="1834812"/>
          <a:ext cx="1243398" cy="2416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100" b="1" i="1">
              <a:solidFill>
                <a:sysClr val="windowText" lastClr="000000"/>
              </a:solidFill>
            </a:rPr>
            <a:t>San Juan Release</a:t>
          </a:r>
        </a:p>
      </cdr:txBody>
    </cdr:sp>
  </cdr:relSizeAnchor>
  <cdr:relSizeAnchor xmlns:cdr="http://schemas.openxmlformats.org/drawingml/2006/chartDrawing">
    <cdr:from>
      <cdr:x>0.19816</cdr:x>
      <cdr:y>0.75776</cdr:y>
    </cdr:from>
    <cdr:to>
      <cdr:x>0.44086</cdr:x>
      <cdr:y>0.84801</cdr:y>
    </cdr:to>
    <cdr:sp macro="" textlink="">
      <cdr:nvSpPr>
        <cdr:cNvPr id="4" name="TextBox 7"/>
        <cdr:cNvSpPr txBox="1"/>
      </cdr:nvSpPr>
      <cdr:spPr>
        <a:xfrm xmlns:a="http://schemas.openxmlformats.org/drawingml/2006/main">
          <a:off x="877660" y="2324099"/>
          <a:ext cx="1074965" cy="27679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100" b="1" i="1">
              <a:solidFill>
                <a:sysClr val="windowText" lastClr="000000"/>
              </a:solidFill>
            </a:rPr>
            <a:t>Early Animas</a:t>
          </a:r>
        </a:p>
      </cdr:txBody>
    </cdr:sp>
  </cdr:relSizeAnchor>
  <cdr:relSizeAnchor xmlns:cdr="http://schemas.openxmlformats.org/drawingml/2006/chartDrawing">
    <cdr:from>
      <cdr:x>0.70489</cdr:x>
      <cdr:y>0.24437</cdr:y>
    </cdr:from>
    <cdr:to>
      <cdr:x>0.85806</cdr:x>
      <cdr:y>0.33117</cdr:y>
    </cdr:to>
    <cdr:sp macro="" textlink="">
      <cdr:nvSpPr>
        <cdr:cNvPr id="6" name="TextBox 7"/>
        <cdr:cNvSpPr txBox="1"/>
      </cdr:nvSpPr>
      <cdr:spPr>
        <a:xfrm xmlns:a="http://schemas.openxmlformats.org/drawingml/2006/main">
          <a:off x="3122028" y="749497"/>
          <a:ext cx="678448" cy="26622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100" b="1" i="1">
              <a:solidFill>
                <a:sysClr val="windowText" lastClr="000000"/>
              </a:solidFill>
            </a:rPr>
            <a:t>Peak Animas</a:t>
          </a:r>
        </a:p>
      </cdr:txBody>
    </cdr:sp>
  </cdr:relSizeAnchor>
</c:userShapes>
</file>

<file path=xl/drawings/drawing42.xml><?xml version="1.0" encoding="utf-8"?>
<xdr:wsDr xmlns:xdr="http://schemas.openxmlformats.org/drawingml/2006/spreadsheetDrawing" xmlns:a="http://schemas.openxmlformats.org/drawingml/2006/main">
  <xdr:twoCellAnchor>
    <xdr:from>
      <xdr:col>0</xdr:col>
      <xdr:colOff>57150</xdr:colOff>
      <xdr:row>78</xdr:row>
      <xdr:rowOff>4762</xdr:rowOff>
    </xdr:from>
    <xdr:to>
      <xdr:col>4</xdr:col>
      <xdr:colOff>485775</xdr:colOff>
      <xdr:row>99</xdr:row>
      <xdr:rowOff>95250</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361950</xdr:colOff>
      <xdr:row>78</xdr:row>
      <xdr:rowOff>76200</xdr:rowOff>
    </xdr:from>
    <xdr:to>
      <xdr:col>12</xdr:col>
      <xdr:colOff>0</xdr:colOff>
      <xdr:row>100</xdr:row>
      <xdr:rowOff>4763</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13</xdr:col>
      <xdr:colOff>38100</xdr:colOff>
      <xdr:row>78</xdr:row>
      <xdr:rowOff>19050</xdr:rowOff>
    </xdr:from>
    <xdr:to>
      <xdr:col>19</xdr:col>
      <xdr:colOff>285750</xdr:colOff>
      <xdr:row>99</xdr:row>
      <xdr:rowOff>109538</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20</xdr:col>
      <xdr:colOff>104775</xdr:colOff>
      <xdr:row>78</xdr:row>
      <xdr:rowOff>66675</xdr:rowOff>
    </xdr:from>
    <xdr:to>
      <xdr:col>26</xdr:col>
      <xdr:colOff>352425</xdr:colOff>
      <xdr:row>99</xdr:row>
      <xdr:rowOff>138113</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28</xdr:col>
      <xdr:colOff>19050</xdr:colOff>
      <xdr:row>78</xdr:row>
      <xdr:rowOff>28575</xdr:rowOff>
    </xdr:from>
    <xdr:to>
      <xdr:col>34</xdr:col>
      <xdr:colOff>266700</xdr:colOff>
      <xdr:row>99</xdr:row>
      <xdr:rowOff>100013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101</xdr:row>
      <xdr:rowOff>85725</xdr:rowOff>
    </xdr:from>
    <xdr:to>
      <xdr:col>5</xdr:col>
      <xdr:colOff>342900</xdr:colOff>
      <xdr:row>120</xdr:row>
      <xdr:rowOff>76200</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5</xdr:col>
      <xdr:colOff>476250</xdr:colOff>
      <xdr:row>101</xdr:row>
      <xdr:rowOff>142875</xdr:rowOff>
    </xdr:from>
    <xdr:to>
      <xdr:col>13</xdr:col>
      <xdr:colOff>28575</xdr:colOff>
      <xdr:row>120</xdr:row>
      <xdr:rowOff>133350</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13</xdr:col>
      <xdr:colOff>95250</xdr:colOff>
      <xdr:row>101</xdr:row>
      <xdr:rowOff>57150</xdr:rowOff>
    </xdr:from>
    <xdr:to>
      <xdr:col>20</xdr:col>
      <xdr:colOff>257175</xdr:colOff>
      <xdr:row>120</xdr:row>
      <xdr:rowOff>47625</xdr:rowOff>
    </xdr:to>
    <xdr:graphicFrame macro="">
      <xdr:nvGraphicFramePr>
        <xdr:cNvPr id="14" name="Chart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20</xdr:col>
      <xdr:colOff>390525</xdr:colOff>
      <xdr:row>101</xdr:row>
      <xdr:rowOff>152400</xdr:rowOff>
    </xdr:from>
    <xdr:to>
      <xdr:col>27</xdr:col>
      <xdr:colOff>552450</xdr:colOff>
      <xdr:row>120</xdr:row>
      <xdr:rowOff>142875</xdr:rowOff>
    </xdr:to>
    <xdr:graphicFrame macro="">
      <xdr:nvGraphicFramePr>
        <xdr:cNvPr id="15" name="Chart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28</xdr:col>
      <xdr:colOff>57150</xdr:colOff>
      <xdr:row>101</xdr:row>
      <xdr:rowOff>133350</xdr:rowOff>
    </xdr:from>
    <xdr:to>
      <xdr:col>35</xdr:col>
      <xdr:colOff>152400</xdr:colOff>
      <xdr:row>120</xdr:row>
      <xdr:rowOff>123825</xdr:rowOff>
    </xdr:to>
    <xdr:graphicFrame macro="">
      <xdr:nvGraphicFramePr>
        <xdr:cNvPr id="16" name="Chart 1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wsDr>
</file>

<file path=xl/drawings/drawing43.xml><?xml version="1.0" encoding="utf-8"?>
<c:userShapes xmlns:c="http://schemas.openxmlformats.org/drawingml/2006/chart">
  <cdr:relSizeAnchor xmlns:cdr="http://schemas.openxmlformats.org/drawingml/2006/chartDrawing">
    <cdr:from>
      <cdr:x>0.48817</cdr:x>
      <cdr:y>0.47711</cdr:y>
    </cdr:from>
    <cdr:to>
      <cdr:x>0.72473</cdr:x>
      <cdr:y>0.5559</cdr:y>
    </cdr:to>
    <cdr:sp macro="" textlink="">
      <cdr:nvSpPr>
        <cdr:cNvPr id="2" name="TextBox 7"/>
        <cdr:cNvSpPr txBox="1"/>
      </cdr:nvSpPr>
      <cdr:spPr>
        <a:xfrm xmlns:a="http://schemas.openxmlformats.org/drawingml/2006/main">
          <a:off x="2162175" y="1463326"/>
          <a:ext cx="1047746" cy="241653"/>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100" b="1" i="1">
              <a:solidFill>
                <a:sysClr val="windowText" lastClr="000000"/>
              </a:solidFill>
            </a:rPr>
            <a:t>San Juan Release</a:t>
          </a:r>
        </a:p>
      </cdr:txBody>
    </cdr:sp>
  </cdr:relSizeAnchor>
  <cdr:relSizeAnchor xmlns:cdr="http://schemas.openxmlformats.org/drawingml/2006/chartDrawing">
    <cdr:from>
      <cdr:x>0.62101</cdr:x>
      <cdr:y>0.26922</cdr:y>
    </cdr:from>
    <cdr:to>
      <cdr:x>0.87613</cdr:x>
      <cdr:y>0.35602</cdr:y>
    </cdr:to>
    <cdr:sp macro="" textlink="">
      <cdr:nvSpPr>
        <cdr:cNvPr id="3" name="TextBox 7"/>
        <cdr:cNvSpPr txBox="1"/>
      </cdr:nvSpPr>
      <cdr:spPr>
        <a:xfrm xmlns:a="http://schemas.openxmlformats.org/drawingml/2006/main">
          <a:off x="2750552" y="825697"/>
          <a:ext cx="1129959" cy="26622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100" b="1" i="1">
              <a:solidFill>
                <a:sysClr val="windowText" lastClr="000000"/>
              </a:solidFill>
            </a:rPr>
            <a:t>Peak Animas</a:t>
          </a:r>
        </a:p>
      </cdr:txBody>
    </cdr:sp>
  </cdr:relSizeAnchor>
  <cdr:relSizeAnchor xmlns:cdr="http://schemas.openxmlformats.org/drawingml/2006/chartDrawing">
    <cdr:from>
      <cdr:x>0.19816</cdr:x>
      <cdr:y>0.75776</cdr:y>
    </cdr:from>
    <cdr:to>
      <cdr:x>0.44086</cdr:x>
      <cdr:y>0.84801</cdr:y>
    </cdr:to>
    <cdr:sp macro="" textlink="">
      <cdr:nvSpPr>
        <cdr:cNvPr id="4" name="TextBox 7"/>
        <cdr:cNvSpPr txBox="1"/>
      </cdr:nvSpPr>
      <cdr:spPr>
        <a:xfrm xmlns:a="http://schemas.openxmlformats.org/drawingml/2006/main">
          <a:off x="877660" y="2324099"/>
          <a:ext cx="1074965" cy="27679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100" b="1" i="1">
              <a:solidFill>
                <a:sysClr val="windowText" lastClr="000000"/>
              </a:solidFill>
            </a:rPr>
            <a:t>Early Animas</a:t>
          </a:r>
        </a:p>
      </cdr:txBody>
    </cdr:sp>
  </cdr:relSizeAnchor>
</c:userShapes>
</file>

<file path=xl/drawings/drawing44.xml><?xml version="1.0" encoding="utf-8"?>
<c:userShapes xmlns:c="http://schemas.openxmlformats.org/drawingml/2006/chart">
  <cdr:relSizeAnchor xmlns:cdr="http://schemas.openxmlformats.org/drawingml/2006/chartDrawing">
    <cdr:from>
      <cdr:x>0.48602</cdr:x>
      <cdr:y>0.56407</cdr:y>
    </cdr:from>
    <cdr:to>
      <cdr:x>0.70753</cdr:x>
      <cdr:y>0.64286</cdr:y>
    </cdr:to>
    <cdr:sp macro="" textlink="">
      <cdr:nvSpPr>
        <cdr:cNvPr id="2" name="TextBox 7"/>
        <cdr:cNvSpPr txBox="1"/>
      </cdr:nvSpPr>
      <cdr:spPr>
        <a:xfrm xmlns:a="http://schemas.openxmlformats.org/drawingml/2006/main">
          <a:off x="2152649" y="1730031"/>
          <a:ext cx="981089" cy="241653"/>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100" b="1" i="1">
              <a:solidFill>
                <a:sysClr val="windowText" lastClr="000000"/>
              </a:solidFill>
            </a:rPr>
            <a:t>San Juan Release</a:t>
          </a:r>
        </a:p>
      </cdr:txBody>
    </cdr:sp>
  </cdr:relSizeAnchor>
  <cdr:relSizeAnchor xmlns:cdr="http://schemas.openxmlformats.org/drawingml/2006/chartDrawing">
    <cdr:from>
      <cdr:x>0.64682</cdr:x>
      <cdr:y>0.35928</cdr:y>
    </cdr:from>
    <cdr:to>
      <cdr:x>0.90194</cdr:x>
      <cdr:y>0.44608</cdr:y>
    </cdr:to>
    <cdr:sp macro="" textlink="">
      <cdr:nvSpPr>
        <cdr:cNvPr id="3" name="TextBox 7"/>
        <cdr:cNvSpPr txBox="1"/>
      </cdr:nvSpPr>
      <cdr:spPr>
        <a:xfrm xmlns:a="http://schemas.openxmlformats.org/drawingml/2006/main">
          <a:off x="2864852" y="1101922"/>
          <a:ext cx="1129959" cy="26622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100" b="1" i="1">
              <a:solidFill>
                <a:sysClr val="windowText" lastClr="000000"/>
              </a:solidFill>
            </a:rPr>
            <a:t>Peak Animas</a:t>
          </a:r>
        </a:p>
      </cdr:txBody>
    </cdr:sp>
  </cdr:relSizeAnchor>
  <cdr:relSizeAnchor xmlns:cdr="http://schemas.openxmlformats.org/drawingml/2006/chartDrawing">
    <cdr:from>
      <cdr:x>0.1702</cdr:x>
      <cdr:y>0.76397</cdr:y>
    </cdr:from>
    <cdr:to>
      <cdr:x>0.4129</cdr:x>
      <cdr:y>0.85422</cdr:y>
    </cdr:to>
    <cdr:sp macro="" textlink="">
      <cdr:nvSpPr>
        <cdr:cNvPr id="4" name="TextBox 7"/>
        <cdr:cNvSpPr txBox="1"/>
      </cdr:nvSpPr>
      <cdr:spPr>
        <a:xfrm xmlns:a="http://schemas.openxmlformats.org/drawingml/2006/main">
          <a:off x="753855" y="2343138"/>
          <a:ext cx="1074949" cy="27680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100" b="1" i="1">
              <a:solidFill>
                <a:sysClr val="windowText" lastClr="000000"/>
              </a:solidFill>
            </a:rPr>
            <a:t>Early Animas</a:t>
          </a:r>
        </a:p>
      </cdr:txBody>
    </cdr:sp>
  </cdr:relSizeAnchor>
</c:userShapes>
</file>

<file path=xl/drawings/drawing45.xml><?xml version="1.0" encoding="utf-8"?>
<c:userShapes xmlns:c="http://schemas.openxmlformats.org/drawingml/2006/chart">
  <cdr:relSizeAnchor xmlns:cdr="http://schemas.openxmlformats.org/drawingml/2006/chartDrawing">
    <cdr:from>
      <cdr:x>0.49677</cdr:x>
      <cdr:y>0.53923</cdr:y>
    </cdr:from>
    <cdr:to>
      <cdr:x>0.67742</cdr:x>
      <cdr:y>0.61802</cdr:y>
    </cdr:to>
    <cdr:sp macro="" textlink="">
      <cdr:nvSpPr>
        <cdr:cNvPr id="2" name="TextBox 7"/>
        <cdr:cNvSpPr txBox="1"/>
      </cdr:nvSpPr>
      <cdr:spPr>
        <a:xfrm xmlns:a="http://schemas.openxmlformats.org/drawingml/2006/main">
          <a:off x="2200274" y="1653834"/>
          <a:ext cx="800093" cy="241652"/>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100" b="1" i="1">
              <a:solidFill>
                <a:sysClr val="windowText" lastClr="000000"/>
              </a:solidFill>
            </a:rPr>
            <a:t>San Juan Release</a:t>
          </a:r>
        </a:p>
      </cdr:txBody>
    </cdr:sp>
  </cdr:relSizeAnchor>
  <cdr:relSizeAnchor xmlns:cdr="http://schemas.openxmlformats.org/drawingml/2006/chartDrawing">
    <cdr:from>
      <cdr:x>0.63607</cdr:x>
      <cdr:y>0.50213</cdr:y>
    </cdr:from>
    <cdr:to>
      <cdr:x>0.89119</cdr:x>
      <cdr:y>0.58893</cdr:y>
    </cdr:to>
    <cdr:sp macro="" textlink="">
      <cdr:nvSpPr>
        <cdr:cNvPr id="3" name="TextBox 7"/>
        <cdr:cNvSpPr txBox="1"/>
      </cdr:nvSpPr>
      <cdr:spPr>
        <a:xfrm xmlns:a="http://schemas.openxmlformats.org/drawingml/2006/main">
          <a:off x="2817227" y="1540072"/>
          <a:ext cx="1129959" cy="26622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100" b="1" i="1">
              <a:solidFill>
                <a:sysClr val="windowText" lastClr="000000"/>
              </a:solidFill>
            </a:rPr>
            <a:t>Peak Animas</a:t>
          </a:r>
        </a:p>
      </cdr:txBody>
    </cdr:sp>
  </cdr:relSizeAnchor>
  <cdr:relSizeAnchor xmlns:cdr="http://schemas.openxmlformats.org/drawingml/2006/chartDrawing">
    <cdr:from>
      <cdr:x>0.19601</cdr:x>
      <cdr:y>0.75465</cdr:y>
    </cdr:from>
    <cdr:to>
      <cdr:x>0.43871</cdr:x>
      <cdr:y>0.8449</cdr:y>
    </cdr:to>
    <cdr:sp macro="" textlink="">
      <cdr:nvSpPr>
        <cdr:cNvPr id="4" name="TextBox 7"/>
        <cdr:cNvSpPr txBox="1"/>
      </cdr:nvSpPr>
      <cdr:spPr>
        <a:xfrm xmlns:a="http://schemas.openxmlformats.org/drawingml/2006/main">
          <a:off x="868150" y="2314563"/>
          <a:ext cx="1074949" cy="27680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100" b="1" i="1">
              <a:solidFill>
                <a:sysClr val="windowText" lastClr="000000"/>
              </a:solidFill>
            </a:rPr>
            <a:t>Early Animas</a:t>
          </a:r>
        </a:p>
      </cdr:txBody>
    </cdr:sp>
  </cdr:relSizeAnchor>
</c:userShapes>
</file>

<file path=xl/drawings/drawing46.xml><?xml version="1.0" encoding="utf-8"?>
<c:userShapes xmlns:c="http://schemas.openxmlformats.org/drawingml/2006/chart">
  <cdr:relSizeAnchor xmlns:cdr="http://schemas.openxmlformats.org/drawingml/2006/chartDrawing">
    <cdr:from>
      <cdr:x>0.49247</cdr:x>
      <cdr:y>0.53923</cdr:y>
    </cdr:from>
    <cdr:to>
      <cdr:x>0.69032</cdr:x>
      <cdr:y>0.61802</cdr:y>
    </cdr:to>
    <cdr:sp macro="" textlink="">
      <cdr:nvSpPr>
        <cdr:cNvPr id="2" name="TextBox 7"/>
        <cdr:cNvSpPr txBox="1"/>
      </cdr:nvSpPr>
      <cdr:spPr>
        <a:xfrm xmlns:a="http://schemas.openxmlformats.org/drawingml/2006/main">
          <a:off x="2181224" y="1653834"/>
          <a:ext cx="876293" cy="241652"/>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100" b="1" i="1">
              <a:solidFill>
                <a:sysClr val="windowText" lastClr="000000"/>
              </a:solidFill>
            </a:rPr>
            <a:t>San Juan Release</a:t>
          </a:r>
        </a:p>
      </cdr:txBody>
    </cdr:sp>
  </cdr:relSizeAnchor>
  <cdr:relSizeAnchor xmlns:cdr="http://schemas.openxmlformats.org/drawingml/2006/chartDrawing">
    <cdr:from>
      <cdr:x>0.61671</cdr:x>
      <cdr:y>0.3717</cdr:y>
    </cdr:from>
    <cdr:to>
      <cdr:x>0.87183</cdr:x>
      <cdr:y>0.4585</cdr:y>
    </cdr:to>
    <cdr:sp macro="" textlink="">
      <cdr:nvSpPr>
        <cdr:cNvPr id="3" name="TextBox 7"/>
        <cdr:cNvSpPr txBox="1"/>
      </cdr:nvSpPr>
      <cdr:spPr>
        <a:xfrm xmlns:a="http://schemas.openxmlformats.org/drawingml/2006/main">
          <a:off x="2731502" y="1140022"/>
          <a:ext cx="1129959" cy="26622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100" b="1" i="1">
              <a:solidFill>
                <a:sysClr val="windowText" lastClr="000000"/>
              </a:solidFill>
            </a:rPr>
            <a:t>Peak Animas</a:t>
          </a:r>
        </a:p>
      </cdr:txBody>
    </cdr:sp>
  </cdr:relSizeAnchor>
  <cdr:relSizeAnchor xmlns:cdr="http://schemas.openxmlformats.org/drawingml/2006/chartDrawing">
    <cdr:from>
      <cdr:x>0.17665</cdr:x>
      <cdr:y>0.70497</cdr:y>
    </cdr:from>
    <cdr:to>
      <cdr:x>0.34839</cdr:x>
      <cdr:y>0.79521</cdr:y>
    </cdr:to>
    <cdr:sp macro="" textlink="">
      <cdr:nvSpPr>
        <cdr:cNvPr id="4" name="TextBox 7"/>
        <cdr:cNvSpPr txBox="1"/>
      </cdr:nvSpPr>
      <cdr:spPr>
        <a:xfrm xmlns:a="http://schemas.openxmlformats.org/drawingml/2006/main">
          <a:off x="782425" y="2162163"/>
          <a:ext cx="760625" cy="27680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100" b="1" i="1">
              <a:solidFill>
                <a:sysClr val="windowText" lastClr="000000"/>
              </a:solidFill>
            </a:rPr>
            <a:t>Early Animas</a:t>
          </a:r>
        </a:p>
      </cdr:txBody>
    </cdr:sp>
  </cdr:relSizeAnchor>
</c:userShapes>
</file>

<file path=xl/drawings/drawing47.xml><?xml version="1.0" encoding="utf-8"?>
<c:userShapes xmlns:c="http://schemas.openxmlformats.org/drawingml/2006/chart">
  <cdr:relSizeAnchor xmlns:cdr="http://schemas.openxmlformats.org/drawingml/2006/chartDrawing">
    <cdr:from>
      <cdr:x>0.47527</cdr:x>
      <cdr:y>0.60755</cdr:y>
    </cdr:from>
    <cdr:to>
      <cdr:x>0.69247</cdr:x>
      <cdr:y>0.68634</cdr:y>
    </cdr:to>
    <cdr:sp macro="" textlink="">
      <cdr:nvSpPr>
        <cdr:cNvPr id="2" name="TextBox 7"/>
        <cdr:cNvSpPr txBox="1"/>
      </cdr:nvSpPr>
      <cdr:spPr>
        <a:xfrm xmlns:a="http://schemas.openxmlformats.org/drawingml/2006/main">
          <a:off x="2105025" y="1863382"/>
          <a:ext cx="962004" cy="241653"/>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100" b="1" i="1">
              <a:solidFill>
                <a:sysClr val="windowText" lastClr="000000"/>
              </a:solidFill>
            </a:rPr>
            <a:t>San Juan Release</a:t>
          </a:r>
        </a:p>
      </cdr:txBody>
    </cdr:sp>
  </cdr:relSizeAnchor>
  <cdr:relSizeAnchor xmlns:cdr="http://schemas.openxmlformats.org/drawingml/2006/chartDrawing">
    <cdr:from>
      <cdr:x>0.65327</cdr:x>
      <cdr:y>0.35306</cdr:y>
    </cdr:from>
    <cdr:to>
      <cdr:x>0.90839</cdr:x>
      <cdr:y>0.43986</cdr:y>
    </cdr:to>
    <cdr:sp macro="" textlink="">
      <cdr:nvSpPr>
        <cdr:cNvPr id="3" name="TextBox 7"/>
        <cdr:cNvSpPr txBox="1"/>
      </cdr:nvSpPr>
      <cdr:spPr>
        <a:xfrm xmlns:a="http://schemas.openxmlformats.org/drawingml/2006/main">
          <a:off x="2893413" y="1082866"/>
          <a:ext cx="1129958" cy="26622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100" b="1" i="1">
              <a:solidFill>
                <a:sysClr val="windowText" lastClr="000000"/>
              </a:solidFill>
            </a:rPr>
            <a:t>Peak Animas</a:t>
          </a:r>
        </a:p>
      </cdr:txBody>
    </cdr:sp>
  </cdr:relSizeAnchor>
  <cdr:relSizeAnchor xmlns:cdr="http://schemas.openxmlformats.org/drawingml/2006/chartDrawing">
    <cdr:from>
      <cdr:x>0.21751</cdr:x>
      <cdr:y>0.6708</cdr:y>
    </cdr:from>
    <cdr:to>
      <cdr:x>0.36129</cdr:x>
      <cdr:y>0.81677</cdr:y>
    </cdr:to>
    <cdr:sp macro="" textlink="">
      <cdr:nvSpPr>
        <cdr:cNvPr id="4" name="TextBox 7"/>
        <cdr:cNvSpPr txBox="1"/>
      </cdr:nvSpPr>
      <cdr:spPr>
        <a:xfrm xmlns:a="http://schemas.openxmlformats.org/drawingml/2006/main">
          <a:off x="963401" y="2057388"/>
          <a:ext cx="636800" cy="447687"/>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100" b="1" i="1">
              <a:solidFill>
                <a:sysClr val="windowText" lastClr="000000"/>
              </a:solidFill>
            </a:rPr>
            <a:t>Early Animas</a:t>
          </a:r>
        </a:p>
      </cdr:txBody>
    </cdr:sp>
  </cdr:relSizeAnchor>
</c:userShapes>
</file>

<file path=xl/drawings/drawing5.xml><?xml version="1.0" encoding="utf-8"?>
<c:userShapes xmlns:c="http://schemas.openxmlformats.org/drawingml/2006/chart">
  <cdr:relSizeAnchor xmlns:cdr="http://schemas.openxmlformats.org/drawingml/2006/chartDrawing">
    <cdr:from>
      <cdr:x>0.42961</cdr:x>
      <cdr:y>0.21021</cdr:y>
    </cdr:from>
    <cdr:to>
      <cdr:x>0.68473</cdr:x>
      <cdr:y>0.29701</cdr:y>
    </cdr:to>
    <cdr:sp macro="" textlink="">
      <cdr:nvSpPr>
        <cdr:cNvPr id="5" name="TextBox 7"/>
        <cdr:cNvSpPr txBox="1"/>
      </cdr:nvSpPr>
      <cdr:spPr>
        <a:xfrm xmlns:a="http://schemas.openxmlformats.org/drawingml/2006/main">
          <a:off x="1902806" y="644736"/>
          <a:ext cx="1129958" cy="26622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100" b="1" i="1">
              <a:solidFill>
                <a:sysClr val="windowText" lastClr="000000"/>
              </a:solidFill>
            </a:rPr>
            <a:t>Peak Animas</a:t>
          </a:r>
        </a:p>
      </cdr:txBody>
    </cdr:sp>
  </cdr:relSizeAnchor>
  <cdr:relSizeAnchor xmlns:cdr="http://schemas.openxmlformats.org/drawingml/2006/chartDrawing">
    <cdr:from>
      <cdr:x>0.20676</cdr:x>
      <cdr:y>0.66149</cdr:y>
    </cdr:from>
    <cdr:to>
      <cdr:x>0.44946</cdr:x>
      <cdr:y>0.75174</cdr:y>
    </cdr:to>
    <cdr:sp macro="" textlink="">
      <cdr:nvSpPr>
        <cdr:cNvPr id="6" name="TextBox 7"/>
        <cdr:cNvSpPr txBox="1"/>
      </cdr:nvSpPr>
      <cdr:spPr>
        <a:xfrm xmlns:a="http://schemas.openxmlformats.org/drawingml/2006/main">
          <a:off x="915775" y="2028813"/>
          <a:ext cx="1074949" cy="27680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100" b="1" i="1">
              <a:solidFill>
                <a:sysClr val="windowText" lastClr="000000"/>
              </a:solidFill>
            </a:rPr>
            <a:t>Early Animas</a:t>
          </a:r>
        </a:p>
      </cdr:txBody>
    </cdr:sp>
  </cdr:relSizeAnchor>
</c:userShapes>
</file>

<file path=xl/drawings/drawing6.xml><?xml version="1.0" encoding="utf-8"?>
<c:userShapes xmlns:c="http://schemas.openxmlformats.org/drawingml/2006/chart">
  <cdr:relSizeAnchor xmlns:cdr="http://schemas.openxmlformats.org/drawingml/2006/chartDrawing">
    <cdr:from>
      <cdr:x>0.56144</cdr:x>
      <cdr:y>0.20743</cdr:y>
    </cdr:from>
    <cdr:to>
      <cdr:x>0.81656</cdr:x>
      <cdr:y>0.29423</cdr:y>
    </cdr:to>
    <cdr:sp macro="" textlink="">
      <cdr:nvSpPr>
        <cdr:cNvPr id="5" name="TextBox 7"/>
        <cdr:cNvSpPr txBox="1"/>
      </cdr:nvSpPr>
      <cdr:spPr>
        <a:xfrm xmlns:a="http://schemas.openxmlformats.org/drawingml/2006/main">
          <a:off x="2499147" y="634862"/>
          <a:ext cx="1135626" cy="26565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100" b="1" i="1">
              <a:solidFill>
                <a:sysClr val="windowText" lastClr="000000"/>
              </a:solidFill>
            </a:rPr>
            <a:t>Peak Animas</a:t>
          </a:r>
        </a:p>
      </cdr:txBody>
    </cdr:sp>
  </cdr:relSizeAnchor>
  <cdr:relSizeAnchor xmlns:cdr="http://schemas.openxmlformats.org/drawingml/2006/chartDrawing">
    <cdr:from>
      <cdr:x>0.20363</cdr:x>
      <cdr:y>0.37071</cdr:y>
    </cdr:from>
    <cdr:to>
      <cdr:x>0.37537</cdr:x>
      <cdr:y>0.46095</cdr:y>
    </cdr:to>
    <cdr:sp macro="" textlink="">
      <cdr:nvSpPr>
        <cdr:cNvPr id="2" name="TextBox 7"/>
        <cdr:cNvSpPr txBox="1"/>
      </cdr:nvSpPr>
      <cdr:spPr>
        <a:xfrm xmlns:a="http://schemas.openxmlformats.org/drawingml/2006/main">
          <a:off x="906434" y="1134594"/>
          <a:ext cx="764473" cy="276187"/>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100" b="1" i="1">
              <a:solidFill>
                <a:sysClr val="windowText" lastClr="000000"/>
              </a:solidFill>
            </a:rPr>
            <a:t>Early Animas</a:t>
          </a:r>
        </a:p>
      </cdr:txBody>
    </cdr:sp>
  </cdr:relSizeAnchor>
</c:userShapes>
</file>

<file path=xl/drawings/drawing7.xml><?xml version="1.0" encoding="utf-8"?>
<c:userShapes xmlns:c="http://schemas.openxmlformats.org/drawingml/2006/chart">
  <cdr:relSizeAnchor xmlns:cdr="http://schemas.openxmlformats.org/drawingml/2006/chartDrawing">
    <cdr:from>
      <cdr:x>0.1598</cdr:x>
      <cdr:y>0.52435</cdr:y>
    </cdr:from>
    <cdr:to>
      <cdr:x>0.4025</cdr:x>
      <cdr:y>0.6146</cdr:y>
    </cdr:to>
    <cdr:sp macro="" textlink="">
      <cdr:nvSpPr>
        <cdr:cNvPr id="4" name="TextBox 7"/>
        <cdr:cNvSpPr txBox="1"/>
      </cdr:nvSpPr>
      <cdr:spPr>
        <a:xfrm xmlns:a="http://schemas.openxmlformats.org/drawingml/2006/main">
          <a:off x="708463" y="1604814"/>
          <a:ext cx="1076022" cy="27621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100" b="1" i="1">
              <a:solidFill>
                <a:sysClr val="windowText" lastClr="000000"/>
              </a:solidFill>
            </a:rPr>
            <a:t>Early Animas</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382701</xdr:colOff>
      <xdr:row>47</xdr:row>
      <xdr:rowOff>155122</xdr:rowOff>
    </xdr:from>
    <xdr:to>
      <xdr:col>4</xdr:col>
      <xdr:colOff>595803</xdr:colOff>
      <xdr:row>69</xdr:row>
      <xdr:rowOff>83685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577924</xdr:colOff>
      <xdr:row>47</xdr:row>
      <xdr:rowOff>131356</xdr:rowOff>
    </xdr:from>
    <xdr:to>
      <xdr:col>12</xdr:col>
      <xdr:colOff>215974</xdr:colOff>
      <xdr:row>69</xdr:row>
      <xdr:rowOff>55710</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13</xdr:col>
      <xdr:colOff>85725</xdr:colOff>
      <xdr:row>47</xdr:row>
      <xdr:rowOff>145975</xdr:rowOff>
    </xdr:from>
    <xdr:to>
      <xdr:col>19</xdr:col>
      <xdr:colOff>333375</xdr:colOff>
      <xdr:row>69</xdr:row>
      <xdr:rowOff>74538</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20</xdr:col>
      <xdr:colOff>536503</xdr:colOff>
      <xdr:row>48</xdr:row>
      <xdr:rowOff>14619</xdr:rowOff>
    </xdr:from>
    <xdr:to>
      <xdr:col>27</xdr:col>
      <xdr:colOff>174996</xdr:colOff>
      <xdr:row>69</xdr:row>
      <xdr:rowOff>90266</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28</xdr:col>
      <xdr:colOff>647257</xdr:colOff>
      <xdr:row>47</xdr:row>
      <xdr:rowOff>126927</xdr:rowOff>
    </xdr:from>
    <xdr:to>
      <xdr:col>33</xdr:col>
      <xdr:colOff>454098</xdr:colOff>
      <xdr:row>69</xdr:row>
      <xdr:rowOff>36440</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71</xdr:row>
      <xdr:rowOff>38101</xdr:rowOff>
    </xdr:from>
    <xdr:to>
      <xdr:col>5</xdr:col>
      <xdr:colOff>342900</xdr:colOff>
      <xdr:row>90</xdr:row>
      <xdr:rowOff>28575</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5</xdr:col>
      <xdr:colOff>490427</xdr:colOff>
      <xdr:row>71</xdr:row>
      <xdr:rowOff>106325</xdr:rowOff>
    </xdr:from>
    <xdr:to>
      <xdr:col>13</xdr:col>
      <xdr:colOff>42752</xdr:colOff>
      <xdr:row>90</xdr:row>
      <xdr:rowOff>96799</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13</xdr:col>
      <xdr:colOff>245656</xdr:colOff>
      <xdr:row>71</xdr:row>
      <xdr:rowOff>11298</xdr:rowOff>
    </xdr:from>
    <xdr:to>
      <xdr:col>20</xdr:col>
      <xdr:colOff>407138</xdr:colOff>
      <xdr:row>90</xdr:row>
      <xdr:rowOff>1772</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20</xdr:col>
      <xdr:colOff>547674</xdr:colOff>
      <xdr:row>71</xdr:row>
      <xdr:rowOff>69467</xdr:rowOff>
    </xdr:from>
    <xdr:to>
      <xdr:col>28</xdr:col>
      <xdr:colOff>100442</xdr:colOff>
      <xdr:row>90</xdr:row>
      <xdr:rowOff>59942</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28</xdr:col>
      <xdr:colOff>484755</xdr:colOff>
      <xdr:row>71</xdr:row>
      <xdr:rowOff>17008</xdr:rowOff>
    </xdr:from>
    <xdr:to>
      <xdr:col>34</xdr:col>
      <xdr:colOff>233125</xdr:colOff>
      <xdr:row>90</xdr:row>
      <xdr:rowOff>7483</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0.1598</cdr:x>
      <cdr:y>0.52435</cdr:y>
    </cdr:from>
    <cdr:to>
      <cdr:x>0.4025</cdr:x>
      <cdr:y>0.6146</cdr:y>
    </cdr:to>
    <cdr:sp macro="" textlink="">
      <cdr:nvSpPr>
        <cdr:cNvPr id="4" name="TextBox 7"/>
        <cdr:cNvSpPr txBox="1"/>
      </cdr:nvSpPr>
      <cdr:spPr>
        <a:xfrm xmlns:a="http://schemas.openxmlformats.org/drawingml/2006/main">
          <a:off x="708463" y="1604814"/>
          <a:ext cx="1076022" cy="27621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100" b="1" i="1">
              <a:solidFill>
                <a:sysClr val="windowText" lastClr="000000"/>
              </a:solidFill>
            </a:rPr>
            <a:t>Early Animas</a:t>
          </a:r>
        </a:p>
      </cdr:txBody>
    </cdr:sp>
  </cdr:relSizeAnchor>
  <cdr:relSizeAnchor xmlns:cdr="http://schemas.openxmlformats.org/drawingml/2006/chartDrawing">
    <cdr:from>
      <cdr:x>0.42961</cdr:x>
      <cdr:y>0.21021</cdr:y>
    </cdr:from>
    <cdr:to>
      <cdr:x>0.68473</cdr:x>
      <cdr:y>0.29701</cdr:y>
    </cdr:to>
    <cdr:sp macro="" textlink="">
      <cdr:nvSpPr>
        <cdr:cNvPr id="7" name="TextBox 7"/>
        <cdr:cNvSpPr txBox="1"/>
      </cdr:nvSpPr>
      <cdr:spPr>
        <a:xfrm xmlns:a="http://schemas.openxmlformats.org/drawingml/2006/main">
          <a:off x="1902806" y="644736"/>
          <a:ext cx="1129958" cy="26622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100" b="1" i="1">
              <a:solidFill>
                <a:sysClr val="windowText" lastClr="000000"/>
              </a:solidFill>
            </a:rPr>
            <a:t>Peak Animas</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2.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tabSelected="1" workbookViewId="0">
      <selection activeCell="B17" sqref="B17"/>
    </sheetView>
  </sheetViews>
  <sheetFormatPr defaultRowHeight="12.75" x14ac:dyDescent="0.2"/>
  <cols>
    <col min="1" max="1" width="65.85546875" customWidth="1"/>
    <col min="2" max="2" width="25.140625" customWidth="1"/>
    <col min="3" max="3" width="29.140625" customWidth="1"/>
  </cols>
  <sheetData>
    <row r="1" spans="1:3" ht="18.75" x14ac:dyDescent="0.3">
      <c r="A1" s="12" t="s">
        <v>180</v>
      </c>
    </row>
    <row r="3" spans="1:3" ht="45" x14ac:dyDescent="0.25">
      <c r="A3" s="59" t="s">
        <v>190</v>
      </c>
    </row>
    <row r="4" spans="1:3" ht="15" x14ac:dyDescent="0.25">
      <c r="A4" s="60"/>
    </row>
    <row r="5" spans="1:3" ht="15" x14ac:dyDescent="0.25">
      <c r="A5" s="60"/>
    </row>
    <row r="6" spans="1:3" ht="15" x14ac:dyDescent="0.25">
      <c r="A6" s="60" t="s">
        <v>181</v>
      </c>
    </row>
    <row r="7" spans="1:3" ht="15" x14ac:dyDescent="0.25">
      <c r="A7" s="60" t="s">
        <v>182</v>
      </c>
    </row>
    <row r="8" spans="1:3" ht="15" x14ac:dyDescent="0.25">
      <c r="A8" s="60" t="s">
        <v>183</v>
      </c>
    </row>
    <row r="9" spans="1:3" ht="15" x14ac:dyDescent="0.25">
      <c r="A9" s="60"/>
    </row>
    <row r="10" spans="1:3" ht="45" x14ac:dyDescent="0.25">
      <c r="A10" s="61" t="s">
        <v>379</v>
      </c>
    </row>
    <row r="11" spans="1:3" ht="15" x14ac:dyDescent="0.25">
      <c r="A11" s="60"/>
    </row>
    <row r="12" spans="1:3" ht="30" x14ac:dyDescent="0.25">
      <c r="A12" s="35" t="s">
        <v>184</v>
      </c>
      <c r="B12" s="55" t="s">
        <v>185</v>
      </c>
      <c r="C12" s="55"/>
    </row>
    <row r="13" spans="1:3" ht="15" x14ac:dyDescent="0.25">
      <c r="A13" s="62"/>
      <c r="B13" s="36" t="s">
        <v>186</v>
      </c>
      <c r="C13" s="36" t="s">
        <v>187</v>
      </c>
    </row>
    <row r="14" spans="1:3" ht="15.75" x14ac:dyDescent="0.25">
      <c r="A14" s="60"/>
      <c r="B14" s="37" t="s">
        <v>179</v>
      </c>
      <c r="C14" s="38" t="s">
        <v>189</v>
      </c>
    </row>
    <row r="15" spans="1:3" ht="15" x14ac:dyDescent="0.25">
      <c r="A15" s="60"/>
    </row>
    <row r="16" spans="1:3" ht="15" x14ac:dyDescent="0.25">
      <c r="A16" s="60"/>
    </row>
    <row r="17" spans="1:1" ht="45" x14ac:dyDescent="0.25">
      <c r="A17" s="59" t="s">
        <v>188</v>
      </c>
    </row>
  </sheetData>
  <sheetProtection algorithmName="SHA-512" hashValue="qQvnSR0e01CCnepvBhypiX4MGJUCyFvueQ3UL1HbrtMPW1hk6GMBG3KfaAQs7gMeWIMpQi2noBVDN1FE4p4X0A==" saltValue="1NKR3J74kz+ATh3QPw/InA==" spinCount="100000" sheet="1" scenarios="1"/>
  <mergeCells count="1">
    <mergeCell ref="B12:C1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188"/>
  <sheetViews>
    <sheetView topLeftCell="A71" zoomScale="112" zoomScaleNormal="112" workbookViewId="0">
      <selection activeCell="F100" sqref="F100:F101"/>
    </sheetView>
  </sheetViews>
  <sheetFormatPr defaultRowHeight="12.75" x14ac:dyDescent="0.2"/>
  <cols>
    <col min="1" max="1" width="23.140625" customWidth="1"/>
    <col min="2" max="2" width="15.42578125" customWidth="1"/>
    <col min="3" max="3" width="14.85546875" customWidth="1"/>
    <col min="4" max="4" width="13.28515625" customWidth="1"/>
    <col min="16" max="16" width="9.140625" style="7"/>
    <col min="29" max="29" width="12" style="8" customWidth="1"/>
    <col min="30" max="30" width="11.42578125" customWidth="1"/>
    <col min="31" max="31" width="12.85546875" customWidth="1"/>
    <col min="32" max="32" width="12" customWidth="1"/>
    <col min="33" max="33" width="13" customWidth="1"/>
  </cols>
  <sheetData>
    <row r="1" spans="1:36" ht="21" x14ac:dyDescent="0.35">
      <c r="A1" s="11" t="s">
        <v>319</v>
      </c>
      <c r="E1" s="12" t="s">
        <v>191</v>
      </c>
    </row>
    <row r="2" spans="1:36" ht="21.75" customHeight="1" x14ac:dyDescent="0.25">
      <c r="E2" s="56" t="s">
        <v>177</v>
      </c>
      <c r="F2" s="56"/>
      <c r="G2" s="56"/>
      <c r="H2" s="56"/>
      <c r="I2" s="56"/>
      <c r="J2" s="56"/>
      <c r="K2" s="56"/>
      <c r="L2" s="56"/>
      <c r="M2" s="56"/>
      <c r="N2" s="56"/>
      <c r="O2" s="56"/>
      <c r="P2" s="56"/>
      <c r="Q2" s="56"/>
      <c r="R2" s="56"/>
      <c r="S2" s="56"/>
      <c r="T2" s="56"/>
      <c r="U2" s="56"/>
      <c r="V2" s="56"/>
      <c r="W2" s="56"/>
      <c r="X2" s="56"/>
      <c r="Y2" s="56"/>
      <c r="Z2" s="56"/>
      <c r="AA2" s="56"/>
      <c r="AB2" s="56"/>
      <c r="AC2" s="13"/>
      <c r="AD2" s="14"/>
      <c r="AE2" s="14" t="s">
        <v>160</v>
      </c>
      <c r="AF2" s="14"/>
      <c r="AG2" s="14"/>
      <c r="AH2" s="17"/>
      <c r="AI2" s="17"/>
      <c r="AJ2" s="17"/>
    </row>
    <row r="3" spans="1:36" s="1" customFormat="1" ht="22.5" x14ac:dyDescent="0.2">
      <c r="A3" s="23" t="s">
        <v>192</v>
      </c>
      <c r="B3" s="39" t="s">
        <v>174</v>
      </c>
      <c r="C3" s="23" t="s">
        <v>175</v>
      </c>
      <c r="D3" s="23" t="s">
        <v>176</v>
      </c>
      <c r="E3" s="9" t="s">
        <v>0</v>
      </c>
      <c r="F3" s="9" t="s">
        <v>1</v>
      </c>
      <c r="G3" s="9" t="s">
        <v>2</v>
      </c>
      <c r="H3" s="9" t="s">
        <v>3</v>
      </c>
      <c r="I3" s="9" t="s">
        <v>4</v>
      </c>
      <c r="J3" s="9" t="s">
        <v>5</v>
      </c>
      <c r="K3" s="9" t="s">
        <v>6</v>
      </c>
      <c r="L3" s="9" t="s">
        <v>7</v>
      </c>
      <c r="M3" s="9" t="s">
        <v>8</v>
      </c>
      <c r="N3" s="10" t="s">
        <v>9</v>
      </c>
      <c r="O3" s="9" t="s">
        <v>10</v>
      </c>
      <c r="P3" s="10" t="s">
        <v>11</v>
      </c>
      <c r="Q3" s="9" t="s">
        <v>12</v>
      </c>
      <c r="R3" s="9" t="s">
        <v>13</v>
      </c>
      <c r="S3" s="9" t="s">
        <v>14</v>
      </c>
      <c r="T3" s="9" t="s">
        <v>15</v>
      </c>
      <c r="U3" s="9" t="s">
        <v>16</v>
      </c>
      <c r="V3" s="9" t="s">
        <v>17</v>
      </c>
      <c r="W3" s="9" t="s">
        <v>18</v>
      </c>
      <c r="X3" s="9" t="s">
        <v>19</v>
      </c>
      <c r="Y3" s="9" t="s">
        <v>20</v>
      </c>
      <c r="Z3" s="9" t="s">
        <v>21</v>
      </c>
      <c r="AA3" s="9" t="s">
        <v>22</v>
      </c>
      <c r="AB3" s="10" t="s">
        <v>23</v>
      </c>
      <c r="AC3" s="16" t="s">
        <v>159</v>
      </c>
      <c r="AD3" s="41" t="s">
        <v>193</v>
      </c>
      <c r="AE3" s="41" t="s">
        <v>161</v>
      </c>
      <c r="AF3" s="41" t="s">
        <v>162</v>
      </c>
      <c r="AG3" s="41" t="s">
        <v>163</v>
      </c>
    </row>
    <row r="4" spans="1:36" s="1" customFormat="1" ht="11.25" x14ac:dyDescent="0.2">
      <c r="A4" s="1" t="s">
        <v>320</v>
      </c>
      <c r="B4" s="47">
        <v>16.350935040000003</v>
      </c>
      <c r="C4" s="1" t="s">
        <v>171</v>
      </c>
      <c r="D4" s="49">
        <v>42221.572916666664</v>
      </c>
      <c r="E4" s="44">
        <v>5.97</v>
      </c>
      <c r="F4" s="44"/>
      <c r="G4" s="18">
        <v>2.8899999999999999E-2</v>
      </c>
      <c r="H4" s="44"/>
      <c r="I4" s="44"/>
      <c r="J4" s="18">
        <v>2.2699999999999999E-3</v>
      </c>
      <c r="K4" s="44"/>
      <c r="L4" s="44"/>
      <c r="M4" s="44"/>
      <c r="N4" s="45">
        <v>4.9299999999999997E-2</v>
      </c>
      <c r="O4" s="44">
        <v>66.3</v>
      </c>
      <c r="P4" s="45">
        <v>0.214</v>
      </c>
      <c r="Q4" s="44"/>
      <c r="R4" s="44">
        <v>1.48</v>
      </c>
      <c r="S4" s="44"/>
      <c r="T4" s="44"/>
      <c r="U4" s="18">
        <v>4.3299999999999996E-3</v>
      </c>
      <c r="V4" s="44"/>
      <c r="W4" s="44"/>
      <c r="X4" s="44"/>
      <c r="Y4" s="44"/>
      <c r="Z4" s="44"/>
      <c r="AA4" s="44"/>
      <c r="AB4" s="45">
        <v>0.73099999999999998</v>
      </c>
      <c r="AC4" s="15">
        <f>P4/E4</f>
        <v>3.5845896147403689E-2</v>
      </c>
      <c r="AD4" s="15">
        <f>G4/E4</f>
        <v>4.8408710217755441E-3</v>
      </c>
      <c r="AE4" s="15">
        <f>N4/E4</f>
        <v>8.2579564489112228E-3</v>
      </c>
      <c r="AF4" s="15">
        <f>AB4/E4</f>
        <v>0.12244556113902848</v>
      </c>
      <c r="AG4" s="15">
        <f>J4/E4</f>
        <v>3.8023450586264655E-4</v>
      </c>
    </row>
    <row r="5" spans="1:36" s="1" customFormat="1" ht="11.25" x14ac:dyDescent="0.2">
      <c r="A5" s="1" t="s">
        <v>321</v>
      </c>
      <c r="B5" s="47">
        <v>16.350935040000003</v>
      </c>
      <c r="C5" s="1" t="s">
        <v>171</v>
      </c>
      <c r="D5" s="49">
        <v>42221.677083333336</v>
      </c>
      <c r="E5" s="44">
        <v>126</v>
      </c>
      <c r="F5" s="44"/>
      <c r="G5" s="18">
        <v>1.08</v>
      </c>
      <c r="H5" s="44"/>
      <c r="I5" s="44"/>
      <c r="J5" s="18">
        <v>2.8300000000000002E-2</v>
      </c>
      <c r="K5" s="44"/>
      <c r="L5" s="44"/>
      <c r="M5" s="44"/>
      <c r="N5" s="45">
        <v>4.82</v>
      </c>
      <c r="O5" s="44">
        <v>1250</v>
      </c>
      <c r="P5" s="45">
        <v>25.6</v>
      </c>
      <c r="Q5" s="44"/>
      <c r="R5" s="44">
        <v>12.2</v>
      </c>
      <c r="S5" s="44"/>
      <c r="T5" s="44"/>
      <c r="U5" s="18">
        <v>1.3800000000000002E-2</v>
      </c>
      <c r="V5" s="44"/>
      <c r="W5" s="44"/>
      <c r="X5" s="44"/>
      <c r="Y5" s="44"/>
      <c r="Z5" s="44"/>
      <c r="AA5" s="44"/>
      <c r="AB5" s="45">
        <v>6.84</v>
      </c>
      <c r="AC5" s="15">
        <f t="shared" ref="AC5:AC54" si="0">P5/E5</f>
        <v>0.20317460317460317</v>
      </c>
      <c r="AD5" s="15">
        <f t="shared" ref="AD5:AD54" si="1">G5/E5</f>
        <v>8.5714285714285719E-3</v>
      </c>
      <c r="AE5" s="15">
        <f t="shared" ref="AE5:AE54" si="2">N5/E5</f>
        <v>3.8253968253968255E-2</v>
      </c>
      <c r="AF5" s="15">
        <f t="shared" ref="AF5:AF54" si="3">AB5/E5</f>
        <v>5.4285714285714284E-2</v>
      </c>
      <c r="AG5" s="15">
        <f t="shared" ref="AG5:AG54" si="4">J5/E5</f>
        <v>2.2460317460317461E-4</v>
      </c>
    </row>
    <row r="6" spans="1:36" s="1" customFormat="1" ht="11.25" x14ac:dyDescent="0.2">
      <c r="A6" s="1" t="s">
        <v>322</v>
      </c>
      <c r="B6" s="47">
        <v>16.350935040000003</v>
      </c>
      <c r="C6" s="1" t="s">
        <v>171</v>
      </c>
      <c r="D6" s="49">
        <v>42221.840277777781</v>
      </c>
      <c r="E6" s="44">
        <v>12.8</v>
      </c>
      <c r="F6" s="44"/>
      <c r="G6" s="18">
        <v>0.11600000000000001</v>
      </c>
      <c r="H6" s="44"/>
      <c r="I6" s="44"/>
      <c r="J6" s="18">
        <v>4.6900000000000006E-3</v>
      </c>
      <c r="K6" s="44"/>
      <c r="L6" s="44"/>
      <c r="M6" s="44"/>
      <c r="N6" s="45">
        <v>0.54200000000000004</v>
      </c>
      <c r="O6" s="44">
        <v>164</v>
      </c>
      <c r="P6" s="45">
        <v>1.39</v>
      </c>
      <c r="Q6" s="44"/>
      <c r="R6" s="44">
        <v>2.02</v>
      </c>
      <c r="S6" s="44"/>
      <c r="T6" s="44"/>
      <c r="U6" s="18">
        <v>6.6100000000000004E-3</v>
      </c>
      <c r="V6" s="44"/>
      <c r="W6" s="44"/>
      <c r="X6" s="44"/>
      <c r="Y6" s="44"/>
      <c r="Z6" s="44"/>
      <c r="AA6" s="44"/>
      <c r="AB6" s="45">
        <v>1.25</v>
      </c>
      <c r="AC6" s="15">
        <f t="shared" si="0"/>
        <v>0.10859374999999999</v>
      </c>
      <c r="AD6" s="15">
        <f t="shared" si="1"/>
        <v>9.0624999999999994E-3</v>
      </c>
      <c r="AE6" s="15">
        <f t="shared" si="2"/>
        <v>4.2343749999999999E-2</v>
      </c>
      <c r="AF6" s="15">
        <f t="shared" si="3"/>
        <v>9.765625E-2</v>
      </c>
      <c r="AG6" s="15">
        <f t="shared" si="4"/>
        <v>3.6640625000000003E-4</v>
      </c>
    </row>
    <row r="7" spans="1:36" s="1" customFormat="1" ht="11.25" x14ac:dyDescent="0.2">
      <c r="A7" s="1" t="s">
        <v>323</v>
      </c>
      <c r="B7" s="47">
        <v>16.350935040000003</v>
      </c>
      <c r="C7" s="1" t="s">
        <v>171</v>
      </c>
      <c r="D7" s="49">
        <v>42221.993055555555</v>
      </c>
      <c r="E7" s="44">
        <v>4.47</v>
      </c>
      <c r="F7" s="44"/>
      <c r="G7" s="18">
        <v>2.7100000000000003E-2</v>
      </c>
      <c r="H7" s="44"/>
      <c r="I7" s="44"/>
      <c r="J7" s="18">
        <v>3.2299999999999998E-3</v>
      </c>
      <c r="K7" s="44"/>
      <c r="L7" s="44"/>
      <c r="M7" s="44"/>
      <c r="N7" s="45">
        <v>0.18</v>
      </c>
      <c r="O7" s="44">
        <v>35.700000000000003</v>
      </c>
      <c r="P7" s="45">
        <v>0.30099999999999999</v>
      </c>
      <c r="Q7" s="44"/>
      <c r="R7" s="44">
        <v>1.35</v>
      </c>
      <c r="S7" s="44"/>
      <c r="T7" s="44"/>
      <c r="U7" s="18">
        <v>3.7499999999999999E-3</v>
      </c>
      <c r="V7" s="44"/>
      <c r="W7" s="44"/>
      <c r="X7" s="44"/>
      <c r="Y7" s="44"/>
      <c r="Z7" s="44"/>
      <c r="AA7" s="44"/>
      <c r="AB7" s="45">
        <v>0.80600000000000005</v>
      </c>
      <c r="AC7" s="15">
        <f t="shared" si="0"/>
        <v>6.7337807606263983E-2</v>
      </c>
      <c r="AD7" s="15">
        <f t="shared" si="1"/>
        <v>6.062639821029084E-3</v>
      </c>
      <c r="AE7" s="15">
        <f t="shared" si="2"/>
        <v>4.0268456375838924E-2</v>
      </c>
      <c r="AF7" s="15">
        <f t="shared" si="3"/>
        <v>0.18031319910514543</v>
      </c>
      <c r="AG7" s="15">
        <f t="shared" si="4"/>
        <v>7.2259507829977631E-4</v>
      </c>
    </row>
    <row r="8" spans="1:36" s="1" customFormat="1" ht="11.25" x14ac:dyDescent="0.2">
      <c r="A8" s="1" t="s">
        <v>324</v>
      </c>
      <c r="B8" s="47">
        <v>16.350935040000003</v>
      </c>
      <c r="C8" s="1" t="s">
        <v>171</v>
      </c>
      <c r="D8" s="19">
        <v>42222.270833333336</v>
      </c>
      <c r="E8" s="44">
        <v>2.78</v>
      </c>
      <c r="F8" s="44"/>
      <c r="G8" s="18">
        <v>1.5699999999999999E-2</v>
      </c>
      <c r="H8" s="44"/>
      <c r="I8" s="44"/>
      <c r="J8" s="18">
        <v>2.3400000000000001E-3</v>
      </c>
      <c r="K8" s="44"/>
      <c r="L8" s="44"/>
      <c r="M8" s="44"/>
      <c r="N8" s="45">
        <v>0.113</v>
      </c>
      <c r="O8" s="44">
        <v>18.399999999999999</v>
      </c>
      <c r="P8" s="45">
        <v>8.8300000000000003E-2</v>
      </c>
      <c r="Q8" s="44"/>
      <c r="R8" s="44">
        <v>1.17</v>
      </c>
      <c r="S8" s="44"/>
      <c r="T8" s="44"/>
      <c r="U8" s="18">
        <v>3.5400000000000002E-3</v>
      </c>
      <c r="V8" s="44"/>
      <c r="W8" s="44"/>
      <c r="X8" s="44"/>
      <c r="Y8" s="44"/>
      <c r="Z8" s="44"/>
      <c r="AA8" s="44"/>
      <c r="AB8" s="45">
        <v>0.67200000000000004</v>
      </c>
      <c r="AC8" s="15">
        <f t="shared" si="0"/>
        <v>3.1762589928057555E-2</v>
      </c>
      <c r="AD8" s="15">
        <f t="shared" si="1"/>
        <v>5.6474820143884892E-3</v>
      </c>
      <c r="AE8" s="15">
        <f t="shared" si="2"/>
        <v>4.0647482014388496E-2</v>
      </c>
      <c r="AF8" s="15">
        <f t="shared" si="3"/>
        <v>0.24172661870503601</v>
      </c>
      <c r="AG8" s="15">
        <f t="shared" si="4"/>
        <v>8.4172661870503609E-4</v>
      </c>
    </row>
    <row r="9" spans="1:36" s="1" customFormat="1" ht="11.25" x14ac:dyDescent="0.2">
      <c r="A9" s="1" t="s">
        <v>325</v>
      </c>
      <c r="B9" s="47">
        <v>16.350935040000003</v>
      </c>
      <c r="C9" s="1" t="s">
        <v>171</v>
      </c>
      <c r="D9" s="49">
        <v>42222.59375</v>
      </c>
      <c r="E9" s="44">
        <v>7.14</v>
      </c>
      <c r="F9" s="44"/>
      <c r="G9" s="18">
        <v>2.35E-2</v>
      </c>
      <c r="H9" s="44"/>
      <c r="I9" s="44"/>
      <c r="J9" s="18">
        <v>2.5000000000000001E-3</v>
      </c>
      <c r="K9" s="44"/>
      <c r="L9" s="44"/>
      <c r="M9" s="44"/>
      <c r="N9" s="45">
        <v>0.13300000000000001</v>
      </c>
      <c r="O9" s="44">
        <v>33.700000000000003</v>
      </c>
      <c r="P9" s="45">
        <v>0.29099999999999998</v>
      </c>
      <c r="Q9" s="44"/>
      <c r="R9" s="44">
        <v>1.49</v>
      </c>
      <c r="S9" s="44"/>
      <c r="T9" s="44"/>
      <c r="U9" s="18">
        <v>6.4999999999999997E-3</v>
      </c>
      <c r="V9" s="44"/>
      <c r="W9" s="44"/>
      <c r="X9" s="44"/>
      <c r="Y9" s="44"/>
      <c r="Z9" s="44"/>
      <c r="AA9" s="44"/>
      <c r="AB9" s="45">
        <v>0.69799999999999995</v>
      </c>
      <c r="AC9" s="15">
        <f t="shared" si="0"/>
        <v>4.0756302521008404E-2</v>
      </c>
      <c r="AD9" s="15">
        <f t="shared" si="1"/>
        <v>3.2913165266106443E-3</v>
      </c>
      <c r="AE9" s="15">
        <f t="shared" si="2"/>
        <v>1.862745098039216E-2</v>
      </c>
      <c r="AF9" s="15">
        <f t="shared" si="3"/>
        <v>9.7759103641456582E-2</v>
      </c>
      <c r="AG9" s="15">
        <f t="shared" si="4"/>
        <v>3.5014005602240897E-4</v>
      </c>
    </row>
    <row r="10" spans="1:36" s="1" customFormat="1" ht="11.25" x14ac:dyDescent="0.2">
      <c r="A10" s="1" t="s">
        <v>326</v>
      </c>
      <c r="B10" s="47">
        <v>15.658917120000002</v>
      </c>
      <c r="C10" s="1" t="s">
        <v>171</v>
      </c>
      <c r="D10" s="49">
        <v>42223</v>
      </c>
      <c r="E10" s="44">
        <v>2.2999999999999998</v>
      </c>
      <c r="F10" s="44"/>
      <c r="G10" s="18">
        <v>9.4000000000000004E-3</v>
      </c>
      <c r="H10" s="44"/>
      <c r="I10" s="44"/>
      <c r="J10" s="18">
        <v>3.4000000000000002E-2</v>
      </c>
      <c r="K10" s="44"/>
      <c r="L10" s="44"/>
      <c r="M10" s="44"/>
      <c r="N10" s="45">
        <v>8.1000000000000003E-2</v>
      </c>
      <c r="O10" s="44">
        <v>8.3000000000000007</v>
      </c>
      <c r="P10" s="45">
        <v>4.9000000000000002E-2</v>
      </c>
      <c r="Q10" s="44"/>
      <c r="R10" s="44">
        <v>1.1000000000000001</v>
      </c>
      <c r="S10" s="44"/>
      <c r="T10" s="44"/>
      <c r="U10" s="18">
        <v>3.0999999999999999E-3</v>
      </c>
      <c r="V10" s="44"/>
      <c r="W10" s="44"/>
      <c r="X10" s="44"/>
      <c r="Y10" s="44"/>
      <c r="Z10" s="44"/>
      <c r="AA10" s="44"/>
      <c r="AB10" s="45">
        <v>0.55000000000000004</v>
      </c>
      <c r="AC10" s="15">
        <f t="shared" si="0"/>
        <v>2.1304347826086961E-2</v>
      </c>
      <c r="AD10" s="15">
        <f t="shared" si="1"/>
        <v>4.0869565217391312E-3</v>
      </c>
      <c r="AE10" s="15">
        <f t="shared" si="2"/>
        <v>3.5217391304347832E-2</v>
      </c>
      <c r="AF10" s="15">
        <f t="shared" si="3"/>
        <v>0.23913043478260873</v>
      </c>
      <c r="AG10" s="15">
        <f t="shared" si="4"/>
        <v>1.4782608695652176E-2</v>
      </c>
    </row>
    <row r="11" spans="1:36" s="1" customFormat="1" ht="11.25" x14ac:dyDescent="0.2">
      <c r="A11" s="1" t="s">
        <v>327</v>
      </c>
      <c r="B11" s="47">
        <v>15.884225279999999</v>
      </c>
      <c r="C11" s="1" t="s">
        <v>304</v>
      </c>
      <c r="D11" s="49">
        <v>42223.461805555555</v>
      </c>
      <c r="E11" s="44">
        <v>0.80600000000000005</v>
      </c>
      <c r="F11" s="44"/>
      <c r="G11" s="18"/>
      <c r="H11" s="44"/>
      <c r="I11" s="44"/>
      <c r="J11" s="18">
        <v>1.9399999999999999E-3</v>
      </c>
      <c r="K11" s="44"/>
      <c r="L11" s="44"/>
      <c r="M11" s="44"/>
      <c r="N11" s="45">
        <v>4.5700000000000005E-2</v>
      </c>
      <c r="O11" s="44">
        <v>3.2050000000000001</v>
      </c>
      <c r="P11" s="45">
        <v>8.0000000000000002E-3</v>
      </c>
      <c r="Q11" s="44"/>
      <c r="R11" s="44">
        <v>1.1134000000000002</v>
      </c>
      <c r="S11" s="44"/>
      <c r="T11" s="44"/>
      <c r="U11" s="18"/>
      <c r="V11" s="44"/>
      <c r="W11" s="44"/>
      <c r="X11" s="44"/>
      <c r="Y11" s="44"/>
      <c r="Z11" s="44"/>
      <c r="AA11" s="44"/>
      <c r="AB11" s="45">
        <v>0.48499999999999999</v>
      </c>
      <c r="AC11" s="15">
        <f t="shared" si="0"/>
        <v>9.9255583126550868E-3</v>
      </c>
      <c r="AD11" s="15"/>
      <c r="AE11" s="15">
        <f t="shared" si="2"/>
        <v>5.6699751861042189E-2</v>
      </c>
      <c r="AF11" s="15">
        <f t="shared" si="3"/>
        <v>0.6017369727047146</v>
      </c>
      <c r="AG11" s="15">
        <f t="shared" si="4"/>
        <v>2.4069478908188583E-3</v>
      </c>
    </row>
    <row r="12" spans="1:36" s="1" customFormat="1" ht="11.25" x14ac:dyDescent="0.2">
      <c r="A12" s="1" t="s">
        <v>328</v>
      </c>
      <c r="B12" s="47">
        <v>16.399215359999999</v>
      </c>
      <c r="C12" s="1" t="s">
        <v>304</v>
      </c>
      <c r="D12" s="49">
        <v>42223.479166666664</v>
      </c>
      <c r="E12" s="44">
        <v>0.97099999999999997</v>
      </c>
      <c r="F12" s="44"/>
      <c r="G12" s="18"/>
      <c r="H12" s="44"/>
      <c r="I12" s="44"/>
      <c r="J12" s="18">
        <v>2.1000000000000003E-3</v>
      </c>
      <c r="K12" s="44"/>
      <c r="L12" s="44"/>
      <c r="M12" s="44"/>
      <c r="N12" s="45">
        <v>4.8100000000000004E-2</v>
      </c>
      <c r="O12" s="44">
        <v>3.3879999999999999</v>
      </c>
      <c r="P12" s="45">
        <v>1.35E-2</v>
      </c>
      <c r="Q12" s="44"/>
      <c r="R12" s="44">
        <v>1.0390999999999999</v>
      </c>
      <c r="S12" s="44"/>
      <c r="T12" s="44"/>
      <c r="U12" s="18"/>
      <c r="V12" s="44"/>
      <c r="W12" s="44"/>
      <c r="X12" s="44"/>
      <c r="Y12" s="44"/>
      <c r="Z12" s="44"/>
      <c r="AA12" s="44"/>
      <c r="AB12" s="45">
        <v>0.5101</v>
      </c>
      <c r="AC12" s="15">
        <f t="shared" si="0"/>
        <v>1.3903192584963956E-2</v>
      </c>
      <c r="AD12" s="15"/>
      <c r="AE12" s="15">
        <f t="shared" si="2"/>
        <v>4.9536560247167877E-2</v>
      </c>
      <c r="AF12" s="15">
        <f t="shared" si="3"/>
        <v>0.5253347064881565</v>
      </c>
      <c r="AG12" s="15">
        <f t="shared" si="4"/>
        <v>2.1627188465499487E-3</v>
      </c>
    </row>
    <row r="13" spans="1:36" s="1" customFormat="1" ht="11.25" x14ac:dyDescent="0.2">
      <c r="A13" s="1" t="s">
        <v>329</v>
      </c>
      <c r="B13" s="47">
        <v>15.658917120000002</v>
      </c>
      <c r="C13" s="1" t="s">
        <v>304</v>
      </c>
      <c r="D13" s="49">
        <v>42223.652777777781</v>
      </c>
      <c r="E13" s="44">
        <v>2.2000000000000002</v>
      </c>
      <c r="F13" s="44"/>
      <c r="G13" s="18">
        <v>6.0000000000000001E-3</v>
      </c>
      <c r="H13" s="44"/>
      <c r="I13" s="44"/>
      <c r="J13" s="18">
        <v>1.9E-3</v>
      </c>
      <c r="K13" s="44"/>
      <c r="L13" s="44"/>
      <c r="M13" s="44"/>
      <c r="N13" s="45">
        <v>0.08</v>
      </c>
      <c r="O13" s="44"/>
      <c r="P13" s="45">
        <v>4.8000000000000001E-2</v>
      </c>
      <c r="Q13" s="44"/>
      <c r="R13" s="44">
        <v>1.2</v>
      </c>
      <c r="S13" s="44"/>
      <c r="T13" s="44"/>
      <c r="U13" s="18">
        <v>7.0000000000000001E-3</v>
      </c>
      <c r="V13" s="44"/>
      <c r="W13" s="44"/>
      <c r="X13" s="44"/>
      <c r="Y13" s="44"/>
      <c r="Z13" s="44"/>
      <c r="AA13" s="44"/>
      <c r="AB13" s="45">
        <v>0.55000000000000004</v>
      </c>
      <c r="AC13" s="15">
        <f t="shared" si="0"/>
        <v>2.1818181818181816E-2</v>
      </c>
      <c r="AD13" s="15">
        <f t="shared" si="1"/>
        <v>2.7272727272727271E-3</v>
      </c>
      <c r="AE13" s="15">
        <f t="shared" si="2"/>
        <v>3.6363636363636362E-2</v>
      </c>
      <c r="AF13" s="15">
        <f t="shared" si="3"/>
        <v>0.25</v>
      </c>
      <c r="AG13" s="15">
        <f t="shared" si="4"/>
        <v>8.6363636363636352E-4</v>
      </c>
    </row>
    <row r="14" spans="1:36" s="1" customFormat="1" ht="11.25" x14ac:dyDescent="0.2">
      <c r="A14" s="1" t="s">
        <v>330</v>
      </c>
      <c r="B14" s="47">
        <v>16.350935040000003</v>
      </c>
      <c r="C14" s="1" t="s">
        <v>304</v>
      </c>
      <c r="D14" s="19">
        <v>42223.75</v>
      </c>
      <c r="E14" s="44">
        <v>2.0299999999999998</v>
      </c>
      <c r="F14" s="44"/>
      <c r="G14" s="18">
        <v>4.9000000000000007E-3</v>
      </c>
      <c r="H14" s="44"/>
      <c r="I14" s="44"/>
      <c r="J14" s="18">
        <v>2E-3</v>
      </c>
      <c r="K14" s="44"/>
      <c r="L14" s="44"/>
      <c r="M14" s="44"/>
      <c r="N14" s="45">
        <v>7.2999999999999995E-2</v>
      </c>
      <c r="O14" s="44">
        <v>8.7799999999999994</v>
      </c>
      <c r="P14" s="45">
        <v>4.1399999999999999E-2</v>
      </c>
      <c r="Q14" s="44"/>
      <c r="R14" s="44">
        <v>1.2</v>
      </c>
      <c r="S14" s="44"/>
      <c r="T14" s="44"/>
      <c r="U14" s="18">
        <v>5.0999999999999995E-3</v>
      </c>
      <c r="V14" s="44"/>
      <c r="W14" s="44"/>
      <c r="X14" s="44"/>
      <c r="Y14" s="44"/>
      <c r="Z14" s="44"/>
      <c r="AA14" s="44"/>
      <c r="AB14" s="45">
        <v>0.46200000000000002</v>
      </c>
      <c r="AC14" s="15">
        <f t="shared" si="0"/>
        <v>2.0394088669950742E-2</v>
      </c>
      <c r="AD14" s="15">
        <f t="shared" si="1"/>
        <v>2.4137931034482764E-3</v>
      </c>
      <c r="AE14" s="15">
        <f t="shared" si="2"/>
        <v>3.5960591133004927E-2</v>
      </c>
      <c r="AF14" s="15">
        <f t="shared" si="3"/>
        <v>0.22758620689655176</v>
      </c>
      <c r="AG14" s="15">
        <f t="shared" si="4"/>
        <v>9.8522167487684743E-4</v>
      </c>
    </row>
    <row r="15" spans="1:36" s="1" customFormat="1" ht="11.25" x14ac:dyDescent="0.2">
      <c r="A15" s="1" t="s">
        <v>331</v>
      </c>
      <c r="B15" s="47">
        <v>16.350935040000003</v>
      </c>
      <c r="C15" s="1" t="s">
        <v>304</v>
      </c>
      <c r="D15" s="49">
        <v>42224.607638888891</v>
      </c>
      <c r="E15" s="44">
        <v>1.52</v>
      </c>
      <c r="F15" s="44"/>
      <c r="G15" s="18">
        <v>2.5000000000000001E-3</v>
      </c>
      <c r="H15" s="44"/>
      <c r="I15" s="44"/>
      <c r="J15" s="18">
        <v>1.6100000000000001E-3</v>
      </c>
      <c r="K15" s="44"/>
      <c r="L15" s="44"/>
      <c r="M15" s="44"/>
      <c r="N15" s="45">
        <v>5.4799999999999995E-2</v>
      </c>
      <c r="O15" s="44">
        <v>3.55</v>
      </c>
      <c r="P15" s="45">
        <v>1.8699999999999998E-2</v>
      </c>
      <c r="Q15" s="44"/>
      <c r="R15" s="44">
        <v>1.1000000000000001</v>
      </c>
      <c r="S15" s="44"/>
      <c r="T15" s="44"/>
      <c r="U15" s="18">
        <v>2.5000000000000001E-3</v>
      </c>
      <c r="V15" s="44"/>
      <c r="W15" s="44"/>
      <c r="X15" s="44"/>
      <c r="Y15" s="44"/>
      <c r="Z15" s="44"/>
      <c r="AA15" s="44"/>
      <c r="AB15" s="45">
        <v>0.53100000000000003</v>
      </c>
      <c r="AC15" s="15">
        <f t="shared" si="0"/>
        <v>1.2302631578947367E-2</v>
      </c>
      <c r="AD15" s="15">
        <f t="shared" si="1"/>
        <v>1.6447368421052631E-3</v>
      </c>
      <c r="AE15" s="15">
        <f t="shared" si="2"/>
        <v>3.6052631578947364E-2</v>
      </c>
      <c r="AF15" s="15">
        <f t="shared" si="3"/>
        <v>0.3493421052631579</v>
      </c>
      <c r="AG15" s="15">
        <f t="shared" si="4"/>
        <v>1.0592105263157894E-3</v>
      </c>
    </row>
    <row r="16" spans="1:36" s="1" customFormat="1" ht="11.25" x14ac:dyDescent="0.2">
      <c r="A16" s="1" t="s">
        <v>332</v>
      </c>
      <c r="B16" s="47">
        <v>16.350935040000003</v>
      </c>
      <c r="C16" s="1" t="s">
        <v>304</v>
      </c>
      <c r="D16" s="19">
        <v>42225.560416666667</v>
      </c>
      <c r="E16" s="44">
        <v>1.58</v>
      </c>
      <c r="F16" s="44"/>
      <c r="G16" s="18">
        <v>2.5000000000000001E-3</v>
      </c>
      <c r="H16" s="44"/>
      <c r="I16" s="44"/>
      <c r="J16" s="18">
        <v>1.6100000000000001E-3</v>
      </c>
      <c r="K16" s="44"/>
      <c r="L16" s="44"/>
      <c r="M16" s="44"/>
      <c r="N16" s="45">
        <v>5.7200000000000001E-2</v>
      </c>
      <c r="O16" s="44">
        <v>3.34</v>
      </c>
      <c r="P16" s="45">
        <v>1.1599999999999999E-2</v>
      </c>
      <c r="Q16" s="44"/>
      <c r="R16" s="44">
        <v>1.1200000000000001</v>
      </c>
      <c r="S16" s="44"/>
      <c r="T16" s="44"/>
      <c r="U16" s="18">
        <v>2.5000000000000001E-3</v>
      </c>
      <c r="V16" s="44"/>
      <c r="W16" s="44"/>
      <c r="X16" s="44"/>
      <c r="Y16" s="44"/>
      <c r="Z16" s="44"/>
      <c r="AA16" s="44"/>
      <c r="AB16" s="45">
        <v>0.57099999999999995</v>
      </c>
      <c r="AC16" s="15">
        <f t="shared" si="0"/>
        <v>7.3417721518987331E-3</v>
      </c>
      <c r="AD16" s="15">
        <f t="shared" si="1"/>
        <v>1.5822784810126582E-3</v>
      </c>
      <c r="AE16" s="15">
        <f t="shared" si="2"/>
        <v>3.6202531645569622E-2</v>
      </c>
      <c r="AF16" s="15">
        <f t="shared" si="3"/>
        <v>0.36139240506329107</v>
      </c>
      <c r="AG16" s="15">
        <f t="shared" si="4"/>
        <v>1.0189873417721519E-3</v>
      </c>
    </row>
    <row r="17" spans="1:33" s="1" customFormat="1" ht="11.25" x14ac:dyDescent="0.2">
      <c r="A17" s="1" t="s">
        <v>333</v>
      </c>
      <c r="B17" s="47">
        <v>15.56235648</v>
      </c>
      <c r="C17" s="1" t="s">
        <v>304</v>
      </c>
      <c r="D17" s="19">
        <v>42227.461805555555</v>
      </c>
      <c r="E17" s="44">
        <v>1.7</v>
      </c>
      <c r="F17" s="44"/>
      <c r="G17" s="18">
        <v>3.2000000000000003E-4</v>
      </c>
      <c r="H17" s="44"/>
      <c r="I17" s="44"/>
      <c r="J17" s="18">
        <v>3.5999999999999999E-3</v>
      </c>
      <c r="K17" s="44"/>
      <c r="L17" s="44"/>
      <c r="M17" s="44"/>
      <c r="N17" s="45">
        <v>7.6999999999999999E-2</v>
      </c>
      <c r="O17" s="44"/>
      <c r="P17" s="45">
        <v>1.2999999999999999E-2</v>
      </c>
      <c r="Q17" s="44"/>
      <c r="R17" s="44">
        <v>8.1999999999999998E-4</v>
      </c>
      <c r="S17" s="44"/>
      <c r="T17" s="44"/>
      <c r="U17" s="18">
        <v>5.0000000000000001E-3</v>
      </c>
      <c r="V17" s="44"/>
      <c r="W17" s="44"/>
      <c r="X17" s="44"/>
      <c r="Y17" s="44"/>
      <c r="Z17" s="44"/>
      <c r="AA17" s="44"/>
      <c r="AB17" s="45">
        <v>0.61</v>
      </c>
      <c r="AC17" s="15">
        <f t="shared" si="0"/>
        <v>7.6470588235294113E-3</v>
      </c>
      <c r="AD17" s="15">
        <f t="shared" si="1"/>
        <v>1.8823529411764707E-4</v>
      </c>
      <c r="AE17" s="15">
        <f t="shared" si="2"/>
        <v>4.5294117647058825E-2</v>
      </c>
      <c r="AF17" s="15">
        <f t="shared" si="3"/>
        <v>0.35882352941176471</v>
      </c>
      <c r="AG17" s="15">
        <f t="shared" si="4"/>
        <v>2.1176470588235292E-3</v>
      </c>
    </row>
    <row r="18" spans="1:33" s="1" customFormat="1" ht="11.25" x14ac:dyDescent="0.2">
      <c r="A18" s="1" t="s">
        <v>334</v>
      </c>
      <c r="B18" s="47">
        <v>16.415308799999998</v>
      </c>
      <c r="C18" s="1" t="s">
        <v>304</v>
      </c>
      <c r="D18" s="49">
        <v>42227.548611111109</v>
      </c>
      <c r="E18" s="44">
        <v>1.7</v>
      </c>
      <c r="F18" s="44"/>
      <c r="G18" s="18">
        <v>3.8999999999999999E-4</v>
      </c>
      <c r="H18" s="44"/>
      <c r="I18" s="44"/>
      <c r="J18" s="18">
        <v>1.9E-3</v>
      </c>
      <c r="K18" s="44"/>
      <c r="L18" s="44"/>
      <c r="M18" s="44"/>
      <c r="N18" s="45">
        <v>8.5999999999999993E-2</v>
      </c>
      <c r="O18" s="44"/>
      <c r="P18" s="45">
        <v>1.2999999999999999E-2</v>
      </c>
      <c r="Q18" s="44"/>
      <c r="R18" s="44">
        <v>8.1999999999999998E-4</v>
      </c>
      <c r="S18" s="44"/>
      <c r="T18" s="44"/>
      <c r="U18" s="18">
        <v>2.8E-3</v>
      </c>
      <c r="V18" s="44"/>
      <c r="W18" s="44"/>
      <c r="X18" s="44"/>
      <c r="Y18" s="44"/>
      <c r="Z18" s="44"/>
      <c r="AA18" s="44"/>
      <c r="AB18" s="45">
        <v>0.67</v>
      </c>
      <c r="AC18" s="15">
        <f t="shared" si="0"/>
        <v>7.6470588235294113E-3</v>
      </c>
      <c r="AD18" s="15">
        <f t="shared" si="1"/>
        <v>2.2941176470588236E-4</v>
      </c>
      <c r="AE18" s="15">
        <f t="shared" si="2"/>
        <v>5.0588235294117642E-2</v>
      </c>
      <c r="AF18" s="15">
        <f t="shared" si="3"/>
        <v>0.39411764705882357</v>
      </c>
      <c r="AG18" s="15">
        <f t="shared" si="4"/>
        <v>1.1176470588235294E-3</v>
      </c>
    </row>
    <row r="19" spans="1:33" s="1" customFormat="1" ht="11.25" x14ac:dyDescent="0.2">
      <c r="A19" s="1" t="s">
        <v>335</v>
      </c>
      <c r="B19" s="47">
        <v>16.415308799999998</v>
      </c>
      <c r="C19" s="1" t="s">
        <v>304</v>
      </c>
      <c r="D19" s="49">
        <v>42231.547222222223</v>
      </c>
      <c r="E19" s="44">
        <v>0.68</v>
      </c>
      <c r="F19" s="44"/>
      <c r="G19" s="18">
        <v>9.1E-4</v>
      </c>
      <c r="H19" s="44"/>
      <c r="I19" s="44"/>
      <c r="J19" s="18">
        <v>1.8E-3</v>
      </c>
      <c r="K19" s="44"/>
      <c r="L19" s="44"/>
      <c r="M19" s="44"/>
      <c r="N19" s="45">
        <v>3.5000000000000003E-2</v>
      </c>
      <c r="O19" s="44"/>
      <c r="P19" s="45">
        <v>4.9000000000000007E-3</v>
      </c>
      <c r="Q19" s="44"/>
      <c r="R19" s="44">
        <v>1</v>
      </c>
      <c r="S19" s="44"/>
      <c r="T19" s="44"/>
      <c r="U19" s="18">
        <v>2.5999999999999999E-3</v>
      </c>
      <c r="V19" s="44"/>
      <c r="W19" s="44"/>
      <c r="X19" s="44"/>
      <c r="Y19" s="44"/>
      <c r="Z19" s="44"/>
      <c r="AA19" s="44"/>
      <c r="AB19" s="45">
        <v>0.61</v>
      </c>
      <c r="AC19" s="15">
        <f t="shared" si="0"/>
        <v>7.2058823529411774E-3</v>
      </c>
      <c r="AD19" s="15">
        <f t="shared" si="1"/>
        <v>1.338235294117647E-3</v>
      </c>
      <c r="AE19" s="15">
        <f t="shared" si="2"/>
        <v>5.1470588235294122E-2</v>
      </c>
      <c r="AF19" s="15">
        <f t="shared" si="3"/>
        <v>0.89705882352941169</v>
      </c>
      <c r="AG19" s="15">
        <f t="shared" si="4"/>
        <v>2.6470588235294116E-3</v>
      </c>
    </row>
    <row r="20" spans="1:33" s="1" customFormat="1" ht="11.25" x14ac:dyDescent="0.2">
      <c r="A20" s="1" t="s">
        <v>336</v>
      </c>
      <c r="B20" s="47">
        <v>16.350935040000003</v>
      </c>
      <c r="C20" s="1" t="s">
        <v>304</v>
      </c>
      <c r="D20" s="19">
        <v>42232.513888888891</v>
      </c>
      <c r="E20" s="44">
        <v>1.7</v>
      </c>
      <c r="F20" s="44"/>
      <c r="G20" s="18">
        <v>5.6000000000000006E-4</v>
      </c>
      <c r="H20" s="44"/>
      <c r="I20" s="44"/>
      <c r="J20" s="18">
        <v>2E-3</v>
      </c>
      <c r="K20" s="44"/>
      <c r="L20" s="44"/>
      <c r="M20" s="44"/>
      <c r="N20" s="45">
        <v>5.8000000000000003E-2</v>
      </c>
      <c r="O20" s="44">
        <v>2.5</v>
      </c>
      <c r="P20" s="45">
        <v>5.1999999999999998E-3</v>
      </c>
      <c r="Q20" s="44"/>
      <c r="R20" s="44">
        <v>1.1000000000000001</v>
      </c>
      <c r="S20" s="44"/>
      <c r="T20" s="44"/>
      <c r="U20" s="18">
        <v>4.2000000000000006E-3</v>
      </c>
      <c r="V20" s="44"/>
      <c r="W20" s="44"/>
      <c r="X20" s="44"/>
      <c r="Y20" s="44"/>
      <c r="Z20" s="44"/>
      <c r="AA20" s="44"/>
      <c r="AB20" s="45">
        <v>0.56999999999999995</v>
      </c>
      <c r="AC20" s="15">
        <f t="shared" si="0"/>
        <v>3.0588235294117644E-3</v>
      </c>
      <c r="AD20" s="15">
        <f t="shared" si="1"/>
        <v>3.2941176470588238E-4</v>
      </c>
      <c r="AE20" s="15">
        <f t="shared" si="2"/>
        <v>3.411764705882353E-2</v>
      </c>
      <c r="AF20" s="15">
        <f t="shared" si="3"/>
        <v>0.3352941176470588</v>
      </c>
      <c r="AG20" s="15">
        <f t="shared" si="4"/>
        <v>1.1764705882352942E-3</v>
      </c>
    </row>
    <row r="21" spans="1:33" s="1" customFormat="1" ht="11.25" x14ac:dyDescent="0.2">
      <c r="A21" s="1" t="s">
        <v>337</v>
      </c>
      <c r="B21" s="47">
        <v>16.350935040000003</v>
      </c>
      <c r="C21" s="1" t="s">
        <v>304</v>
      </c>
      <c r="D21" s="19">
        <v>42233.520833333336</v>
      </c>
      <c r="E21" s="44">
        <v>1.7</v>
      </c>
      <c r="F21" s="44"/>
      <c r="G21" s="18">
        <v>6.6E-4</v>
      </c>
      <c r="H21" s="44"/>
      <c r="I21" s="44"/>
      <c r="J21" s="18">
        <v>1.9E-3</v>
      </c>
      <c r="K21" s="44"/>
      <c r="L21" s="44"/>
      <c r="M21" s="44"/>
      <c r="N21" s="45">
        <v>5.6000000000000001E-2</v>
      </c>
      <c r="O21" s="44">
        <v>2.5</v>
      </c>
      <c r="P21" s="45">
        <v>4.9000000000000007E-3</v>
      </c>
      <c r="Q21" s="44"/>
      <c r="R21" s="44">
        <v>1.1000000000000001</v>
      </c>
      <c r="S21" s="44"/>
      <c r="T21" s="44"/>
      <c r="U21" s="18">
        <v>3.8999999999999998E-3</v>
      </c>
      <c r="V21" s="44"/>
      <c r="W21" s="44"/>
      <c r="X21" s="44"/>
      <c r="Y21" s="44"/>
      <c r="Z21" s="44"/>
      <c r="AA21" s="44"/>
      <c r="AB21" s="45">
        <v>0.55000000000000004</v>
      </c>
      <c r="AC21" s="15">
        <f t="shared" si="0"/>
        <v>2.8823529411764709E-3</v>
      </c>
      <c r="AD21" s="15">
        <f t="shared" si="1"/>
        <v>3.8823529411764708E-4</v>
      </c>
      <c r="AE21" s="15">
        <f t="shared" si="2"/>
        <v>3.2941176470588238E-2</v>
      </c>
      <c r="AF21" s="15">
        <f t="shared" si="3"/>
        <v>0.3235294117647059</v>
      </c>
      <c r="AG21" s="15">
        <f t="shared" si="4"/>
        <v>1.1176470588235294E-3</v>
      </c>
    </row>
    <row r="22" spans="1:33" s="1" customFormat="1" ht="11.25" x14ac:dyDescent="0.2">
      <c r="A22" s="1" t="s">
        <v>338</v>
      </c>
      <c r="B22" s="47">
        <v>16.350935040000003</v>
      </c>
      <c r="C22" s="1" t="s">
        <v>304</v>
      </c>
      <c r="D22" s="49">
        <v>42233.520833333336</v>
      </c>
      <c r="E22" s="44">
        <v>1.7</v>
      </c>
      <c r="F22" s="44"/>
      <c r="G22" s="18">
        <v>7.6000000000000004E-4</v>
      </c>
      <c r="H22" s="44"/>
      <c r="I22" s="44"/>
      <c r="J22" s="18">
        <v>2E-3</v>
      </c>
      <c r="K22" s="44"/>
      <c r="L22" s="44"/>
      <c r="M22" s="44"/>
      <c r="N22" s="45">
        <v>0.06</v>
      </c>
      <c r="O22" s="44">
        <v>2.6</v>
      </c>
      <c r="P22" s="45">
        <v>5.1999999999999998E-3</v>
      </c>
      <c r="Q22" s="44"/>
      <c r="R22" s="44">
        <v>1.2</v>
      </c>
      <c r="S22" s="44"/>
      <c r="T22" s="44"/>
      <c r="U22" s="18">
        <v>4.2000000000000006E-3</v>
      </c>
      <c r="V22" s="44"/>
      <c r="W22" s="44"/>
      <c r="X22" s="44"/>
      <c r="Y22" s="44"/>
      <c r="Z22" s="44"/>
      <c r="AA22" s="44"/>
      <c r="AB22" s="45">
        <v>0.57999999999999996</v>
      </c>
      <c r="AC22" s="15">
        <f t="shared" si="0"/>
        <v>3.0588235294117644E-3</v>
      </c>
      <c r="AD22" s="15">
        <f t="shared" si="1"/>
        <v>4.4705882352941178E-4</v>
      </c>
      <c r="AE22" s="15">
        <f t="shared" si="2"/>
        <v>3.5294117647058823E-2</v>
      </c>
      <c r="AF22" s="15">
        <f t="shared" si="3"/>
        <v>0.3411764705882353</v>
      </c>
      <c r="AG22" s="15">
        <f t="shared" si="4"/>
        <v>1.1764705882352942E-3</v>
      </c>
    </row>
    <row r="23" spans="1:33" s="1" customFormat="1" ht="11.25" x14ac:dyDescent="0.2">
      <c r="A23" s="1" t="s">
        <v>339</v>
      </c>
      <c r="B23" s="47">
        <v>16.350935040000003</v>
      </c>
      <c r="C23" s="1" t="s">
        <v>304</v>
      </c>
      <c r="D23" s="49">
        <v>42236.65625</v>
      </c>
      <c r="E23" s="44">
        <v>1.8</v>
      </c>
      <c r="F23" s="44"/>
      <c r="G23" s="18">
        <v>1.2999999999999999E-3</v>
      </c>
      <c r="H23" s="44"/>
      <c r="I23" s="44"/>
      <c r="J23" s="18">
        <v>2.3E-3</v>
      </c>
      <c r="K23" s="44"/>
      <c r="L23" s="44"/>
      <c r="M23" s="44"/>
      <c r="N23" s="45">
        <v>6.0999999999999999E-2</v>
      </c>
      <c r="O23" s="44">
        <v>2.9</v>
      </c>
      <c r="P23" s="45">
        <v>1.2E-2</v>
      </c>
      <c r="Q23" s="44"/>
      <c r="R23" s="44">
        <v>1.3</v>
      </c>
      <c r="S23" s="44"/>
      <c r="T23" s="44"/>
      <c r="U23" s="18">
        <v>4.5999999999999999E-3</v>
      </c>
      <c r="V23" s="44"/>
      <c r="W23" s="44"/>
      <c r="X23" s="44"/>
      <c r="Y23" s="44"/>
      <c r="Z23" s="44"/>
      <c r="AA23" s="44"/>
      <c r="AB23" s="45">
        <v>0.62</v>
      </c>
      <c r="AC23" s="15">
        <f t="shared" si="0"/>
        <v>6.6666666666666662E-3</v>
      </c>
      <c r="AD23" s="15">
        <f t="shared" si="1"/>
        <v>7.2222222222222219E-4</v>
      </c>
      <c r="AE23" s="15">
        <f t="shared" si="2"/>
        <v>3.3888888888888885E-2</v>
      </c>
      <c r="AF23" s="15">
        <f t="shared" si="3"/>
        <v>0.34444444444444444</v>
      </c>
      <c r="AG23" s="15">
        <f t="shared" si="4"/>
        <v>1.2777777777777776E-3</v>
      </c>
    </row>
    <row r="24" spans="1:33" s="1" customFormat="1" ht="11.25" x14ac:dyDescent="0.2">
      <c r="A24" s="1" t="s">
        <v>340</v>
      </c>
      <c r="B24" s="47">
        <v>16.350935040000003</v>
      </c>
      <c r="C24" s="1" t="s">
        <v>304</v>
      </c>
      <c r="D24" s="49">
        <v>42239.614583333336</v>
      </c>
      <c r="E24" s="44">
        <v>2</v>
      </c>
      <c r="F24" s="44"/>
      <c r="G24" s="18">
        <v>1.6000000000000001E-3</v>
      </c>
      <c r="H24" s="44"/>
      <c r="I24" s="44"/>
      <c r="J24" s="18">
        <v>2.2000000000000001E-3</v>
      </c>
      <c r="K24" s="44"/>
      <c r="L24" s="44"/>
      <c r="M24" s="44"/>
      <c r="N24" s="45">
        <v>6.4000000000000001E-2</v>
      </c>
      <c r="O24" s="44">
        <v>3.2</v>
      </c>
      <c r="P24" s="45">
        <v>6.9000000000000008E-3</v>
      </c>
      <c r="Q24" s="44"/>
      <c r="R24" s="44">
        <v>1.4</v>
      </c>
      <c r="S24" s="44"/>
      <c r="T24" s="44"/>
      <c r="U24" s="18">
        <v>8.0999999999999996E-3</v>
      </c>
      <c r="V24" s="44"/>
      <c r="W24" s="44"/>
      <c r="X24" s="44"/>
      <c r="Y24" s="44"/>
      <c r="Z24" s="44"/>
      <c r="AA24" s="44"/>
      <c r="AB24" s="45">
        <v>0.73</v>
      </c>
      <c r="AC24" s="15">
        <f t="shared" si="0"/>
        <v>3.4500000000000004E-3</v>
      </c>
      <c r="AD24" s="15">
        <f t="shared" si="1"/>
        <v>8.0000000000000004E-4</v>
      </c>
      <c r="AE24" s="15">
        <f t="shared" si="2"/>
        <v>3.2000000000000001E-2</v>
      </c>
      <c r="AF24" s="15">
        <f t="shared" si="3"/>
        <v>0.36499999999999999</v>
      </c>
      <c r="AG24" s="15">
        <f t="shared" si="4"/>
        <v>1.1000000000000001E-3</v>
      </c>
    </row>
    <row r="25" spans="1:33" s="1" customFormat="1" ht="11.25" x14ac:dyDescent="0.2">
      <c r="A25" s="1" t="s">
        <v>341</v>
      </c>
      <c r="B25" s="47">
        <v>15.884225279999999</v>
      </c>
      <c r="C25" s="1" t="s">
        <v>304</v>
      </c>
      <c r="D25" s="19">
        <v>42251.479166666664</v>
      </c>
      <c r="E25" s="44">
        <v>2.2789999999999999</v>
      </c>
      <c r="F25" s="44"/>
      <c r="G25" s="18"/>
      <c r="H25" s="44"/>
      <c r="I25" s="44"/>
      <c r="J25" s="18">
        <v>2.32E-3</v>
      </c>
      <c r="K25" s="44"/>
      <c r="L25" s="44"/>
      <c r="M25" s="44"/>
      <c r="N25" s="45">
        <v>5.5200000000000006E-2</v>
      </c>
      <c r="O25" s="44">
        <v>3.802</v>
      </c>
      <c r="P25" s="45">
        <v>1.0199999999999999E-2</v>
      </c>
      <c r="Q25" s="44"/>
      <c r="R25" s="44">
        <v>1.4867999999999999</v>
      </c>
      <c r="S25" s="44"/>
      <c r="T25" s="44"/>
      <c r="U25" s="18"/>
      <c r="V25" s="44"/>
      <c r="W25" s="44"/>
      <c r="X25" s="44"/>
      <c r="Y25" s="44"/>
      <c r="Z25" s="44"/>
      <c r="AA25" s="44"/>
      <c r="AB25" s="45">
        <v>0.76939999999999997</v>
      </c>
      <c r="AC25" s="15">
        <f t="shared" si="0"/>
        <v>4.475647213690215E-3</v>
      </c>
      <c r="AD25" s="15"/>
      <c r="AE25" s="15">
        <f t="shared" si="2"/>
        <v>2.4221149627029401E-2</v>
      </c>
      <c r="AF25" s="15">
        <f t="shared" si="3"/>
        <v>0.33760421237384819</v>
      </c>
      <c r="AG25" s="15">
        <f t="shared" si="4"/>
        <v>1.0179903466432647E-3</v>
      </c>
    </row>
    <row r="26" spans="1:33" s="1" customFormat="1" ht="11.25" x14ac:dyDescent="0.2">
      <c r="A26" s="1" t="s">
        <v>342</v>
      </c>
      <c r="B26" s="47">
        <v>16.399215359999999</v>
      </c>
      <c r="C26" s="1" t="s">
        <v>304</v>
      </c>
      <c r="D26" s="49">
        <v>42251.489583333336</v>
      </c>
      <c r="E26" s="44">
        <v>2.2130000000000001</v>
      </c>
      <c r="F26" s="44"/>
      <c r="G26" s="18"/>
      <c r="H26" s="44"/>
      <c r="I26" s="44"/>
      <c r="J26" s="18">
        <v>2.2400000000000002E-3</v>
      </c>
      <c r="K26" s="44"/>
      <c r="L26" s="44"/>
      <c r="M26" s="44"/>
      <c r="N26" s="45">
        <v>5.4899999999999997E-2</v>
      </c>
      <c r="O26" s="44">
        <v>3.742</v>
      </c>
      <c r="P26" s="45">
        <v>1.03E-2</v>
      </c>
      <c r="Q26" s="44"/>
      <c r="R26" s="44">
        <v>1.4267999999999998</v>
      </c>
      <c r="S26" s="44"/>
      <c r="T26" s="44"/>
      <c r="U26" s="18"/>
      <c r="V26" s="44"/>
      <c r="W26" s="44"/>
      <c r="X26" s="44"/>
      <c r="Y26" s="44"/>
      <c r="Z26" s="44"/>
      <c r="AA26" s="44"/>
      <c r="AB26" s="45">
        <v>0.74829999999999997</v>
      </c>
      <c r="AC26" s="15">
        <f t="shared" si="0"/>
        <v>4.6543154089471305E-3</v>
      </c>
      <c r="AD26" s="15"/>
      <c r="AE26" s="15">
        <f t="shared" si="2"/>
        <v>2.4807953004970625E-2</v>
      </c>
      <c r="AF26" s="15">
        <f t="shared" si="3"/>
        <v>0.33813827383642114</v>
      </c>
      <c r="AG26" s="15">
        <f t="shared" si="4"/>
        <v>1.0122006326253954E-3</v>
      </c>
    </row>
    <row r="27" spans="1:33" s="1" customFormat="1" ht="11.25" x14ac:dyDescent="0.2">
      <c r="A27" s="1" t="s">
        <v>343</v>
      </c>
      <c r="B27" s="47">
        <v>16.350935040000003</v>
      </c>
      <c r="C27" s="1" t="s">
        <v>304</v>
      </c>
      <c r="D27" s="19">
        <v>42264.559027777781</v>
      </c>
      <c r="E27" s="44">
        <v>2.1</v>
      </c>
      <c r="F27" s="44"/>
      <c r="G27" s="18">
        <v>1.1999999999999999E-3</v>
      </c>
      <c r="H27" s="44"/>
      <c r="I27" s="44"/>
      <c r="J27" s="18">
        <v>2.2000000000000001E-3</v>
      </c>
      <c r="K27" s="44"/>
      <c r="L27" s="44"/>
      <c r="M27" s="44"/>
      <c r="N27" s="45">
        <v>5.6000000000000001E-2</v>
      </c>
      <c r="O27" s="44">
        <v>3.5</v>
      </c>
      <c r="P27" s="45">
        <v>5.1999999999999998E-3</v>
      </c>
      <c r="Q27" s="44"/>
      <c r="R27" s="44">
        <v>1.6</v>
      </c>
      <c r="S27" s="44"/>
      <c r="T27" s="44"/>
      <c r="U27" s="18">
        <v>4.9000000000000007E-3</v>
      </c>
      <c r="V27" s="44"/>
      <c r="W27" s="44"/>
      <c r="X27" s="44"/>
      <c r="Y27" s="44"/>
      <c r="Z27" s="44"/>
      <c r="AA27" s="44"/>
      <c r="AB27" s="45">
        <v>0.71</v>
      </c>
      <c r="AC27" s="15">
        <f t="shared" si="0"/>
        <v>2.476190476190476E-3</v>
      </c>
      <c r="AD27" s="15">
        <f t="shared" si="1"/>
        <v>5.7142857142857136E-4</v>
      </c>
      <c r="AE27" s="15">
        <f t="shared" si="2"/>
        <v>2.6666666666666665E-2</v>
      </c>
      <c r="AF27" s="15">
        <f t="shared" si="3"/>
        <v>0.33809523809523806</v>
      </c>
      <c r="AG27" s="15">
        <f t="shared" si="4"/>
        <v>1.0476190476190477E-3</v>
      </c>
    </row>
    <row r="28" spans="1:33" s="1" customFormat="1" ht="11.25" x14ac:dyDescent="0.2">
      <c r="A28" s="1" t="s">
        <v>344</v>
      </c>
      <c r="B28" s="47">
        <v>16.350935040000003</v>
      </c>
      <c r="C28" s="1" t="s">
        <v>304</v>
      </c>
      <c r="D28" s="49">
        <v>42265.569444444445</v>
      </c>
      <c r="E28" s="44">
        <v>2.2000000000000002</v>
      </c>
      <c r="F28" s="44"/>
      <c r="G28" s="18">
        <v>1.1999999999999999E-3</v>
      </c>
      <c r="H28" s="44"/>
      <c r="I28" s="44"/>
      <c r="J28" s="18">
        <v>2.5000000000000001E-3</v>
      </c>
      <c r="K28" s="44"/>
      <c r="L28" s="44"/>
      <c r="M28" s="44"/>
      <c r="N28" s="45">
        <v>6.8000000000000005E-2</v>
      </c>
      <c r="O28" s="44">
        <v>3.8</v>
      </c>
      <c r="P28" s="45">
        <v>5.7999999999999996E-3</v>
      </c>
      <c r="Q28" s="44"/>
      <c r="R28" s="44">
        <v>1.7</v>
      </c>
      <c r="S28" s="44"/>
      <c r="T28" s="44"/>
      <c r="U28" s="18">
        <v>5.4999999999999997E-3</v>
      </c>
      <c r="V28" s="44"/>
      <c r="W28" s="44"/>
      <c r="X28" s="44"/>
      <c r="Y28" s="44"/>
      <c r="Z28" s="44"/>
      <c r="AA28" s="44"/>
      <c r="AB28" s="45">
        <v>0.73</v>
      </c>
      <c r="AC28" s="15">
        <f t="shared" si="0"/>
        <v>2.6363636363636359E-3</v>
      </c>
      <c r="AD28" s="15">
        <f t="shared" si="1"/>
        <v>5.4545454545454537E-4</v>
      </c>
      <c r="AE28" s="15">
        <f t="shared" si="2"/>
        <v>3.090909090909091E-2</v>
      </c>
      <c r="AF28" s="15">
        <f t="shared" si="3"/>
        <v>0.33181818181818179</v>
      </c>
      <c r="AG28" s="15">
        <f t="shared" si="4"/>
        <v>1.1363636363636363E-3</v>
      </c>
    </row>
    <row r="29" spans="1:33" s="1" customFormat="1" ht="11.25" x14ac:dyDescent="0.2">
      <c r="A29" s="1" t="s">
        <v>345</v>
      </c>
      <c r="B29" s="47">
        <v>16.350935040000003</v>
      </c>
      <c r="C29" s="1" t="s">
        <v>304</v>
      </c>
      <c r="D29" s="19">
        <v>42266.635416666664</v>
      </c>
      <c r="E29" s="44">
        <v>2.2999999999999998</v>
      </c>
      <c r="F29" s="44"/>
      <c r="G29" s="18">
        <v>1.6999999999999999E-3</v>
      </c>
      <c r="H29" s="44"/>
      <c r="I29" s="44"/>
      <c r="J29" s="18">
        <v>2.7000000000000001E-3</v>
      </c>
      <c r="K29" s="44"/>
      <c r="L29" s="44"/>
      <c r="M29" s="44"/>
      <c r="N29" s="45">
        <v>7.0999999999999994E-2</v>
      </c>
      <c r="O29" s="44">
        <v>3.9</v>
      </c>
      <c r="P29" s="45">
        <v>5.0999999999999995E-3</v>
      </c>
      <c r="Q29" s="44"/>
      <c r="R29" s="44">
        <v>1.7</v>
      </c>
      <c r="S29" s="44"/>
      <c r="T29" s="44"/>
      <c r="U29" s="18">
        <v>5.7000000000000002E-3</v>
      </c>
      <c r="V29" s="44"/>
      <c r="W29" s="44"/>
      <c r="X29" s="44"/>
      <c r="Y29" s="44"/>
      <c r="Z29" s="44"/>
      <c r="AA29" s="44"/>
      <c r="AB29" s="45">
        <v>0.72</v>
      </c>
      <c r="AC29" s="15">
        <f t="shared" si="0"/>
        <v>2.217391304347826E-3</v>
      </c>
      <c r="AD29" s="15">
        <f t="shared" si="1"/>
        <v>7.3913043478260874E-4</v>
      </c>
      <c r="AE29" s="15">
        <f t="shared" si="2"/>
        <v>3.0869565217391304E-2</v>
      </c>
      <c r="AF29" s="15">
        <f t="shared" si="3"/>
        <v>0.31304347826086959</v>
      </c>
      <c r="AG29" s="15">
        <f t="shared" si="4"/>
        <v>1.1739130434782611E-3</v>
      </c>
    </row>
    <row r="30" spans="1:33" s="1" customFormat="1" ht="11.25" x14ac:dyDescent="0.2">
      <c r="A30" s="1" t="s">
        <v>346</v>
      </c>
      <c r="B30" s="47">
        <v>16.350935040000003</v>
      </c>
      <c r="C30" s="1" t="s">
        <v>304</v>
      </c>
      <c r="D30" s="19">
        <v>42267.579861111109</v>
      </c>
      <c r="E30" s="44">
        <v>2.7</v>
      </c>
      <c r="F30" s="44"/>
      <c r="G30" s="18">
        <v>1.5E-3</v>
      </c>
      <c r="H30" s="44"/>
      <c r="I30" s="44"/>
      <c r="J30" s="18">
        <v>2.2000000000000001E-3</v>
      </c>
      <c r="K30" s="44"/>
      <c r="L30" s="44"/>
      <c r="M30" s="44"/>
      <c r="N30" s="45">
        <v>6.0999999999999999E-2</v>
      </c>
      <c r="O30" s="44">
        <v>5.0999999999999996</v>
      </c>
      <c r="P30" s="45">
        <v>2.7E-2</v>
      </c>
      <c r="Q30" s="44"/>
      <c r="R30" s="44">
        <v>1.7</v>
      </c>
      <c r="S30" s="44"/>
      <c r="T30" s="44"/>
      <c r="U30" s="18">
        <v>6.0999999999999995E-3</v>
      </c>
      <c r="V30" s="44"/>
      <c r="W30" s="44"/>
      <c r="X30" s="44"/>
      <c r="Y30" s="44"/>
      <c r="Z30" s="44"/>
      <c r="AA30" s="44"/>
      <c r="AB30" s="45">
        <v>0.75</v>
      </c>
      <c r="AC30" s="15">
        <f t="shared" si="0"/>
        <v>9.9999999999999985E-3</v>
      </c>
      <c r="AD30" s="15">
        <f t="shared" si="1"/>
        <v>5.5555555555555556E-4</v>
      </c>
      <c r="AE30" s="15">
        <f t="shared" si="2"/>
        <v>2.2592592592592591E-2</v>
      </c>
      <c r="AF30" s="15">
        <f t="shared" si="3"/>
        <v>0.27777777777777773</v>
      </c>
      <c r="AG30" s="15">
        <f t="shared" si="4"/>
        <v>8.1481481481481476E-4</v>
      </c>
    </row>
    <row r="31" spans="1:33" s="1" customFormat="1" ht="11.25" x14ac:dyDescent="0.2">
      <c r="A31" s="1" t="s">
        <v>347</v>
      </c>
      <c r="B31" s="47">
        <v>16.350935040000003</v>
      </c>
      <c r="C31" s="1" t="s">
        <v>304</v>
      </c>
      <c r="D31" s="49">
        <v>42268.555555555555</v>
      </c>
      <c r="E31" s="44">
        <v>2.4</v>
      </c>
      <c r="F31" s="44"/>
      <c r="G31" s="18">
        <v>1.5E-3</v>
      </c>
      <c r="H31" s="44"/>
      <c r="I31" s="44"/>
      <c r="J31" s="18">
        <v>1.9E-3</v>
      </c>
      <c r="K31" s="44"/>
      <c r="L31" s="44"/>
      <c r="M31" s="44"/>
      <c r="N31" s="45">
        <v>5.8999999999999997E-2</v>
      </c>
      <c r="O31" s="44">
        <v>5.9</v>
      </c>
      <c r="P31" s="45">
        <v>2.5000000000000001E-2</v>
      </c>
      <c r="Q31" s="44"/>
      <c r="R31" s="44">
        <v>1.8</v>
      </c>
      <c r="S31" s="44"/>
      <c r="T31" s="44"/>
      <c r="U31" s="18">
        <v>6.1999999999999998E-3</v>
      </c>
      <c r="V31" s="44"/>
      <c r="W31" s="44"/>
      <c r="X31" s="44"/>
      <c r="Y31" s="44"/>
      <c r="Z31" s="44"/>
      <c r="AA31" s="44"/>
      <c r="AB31" s="45">
        <v>0.59</v>
      </c>
      <c r="AC31" s="15">
        <f t="shared" si="0"/>
        <v>1.0416666666666668E-2</v>
      </c>
      <c r="AD31" s="15">
        <f t="shared" si="1"/>
        <v>6.2500000000000001E-4</v>
      </c>
      <c r="AE31" s="15">
        <f t="shared" si="2"/>
        <v>2.4583333333333332E-2</v>
      </c>
      <c r="AF31" s="15">
        <f t="shared" si="3"/>
        <v>0.24583333333333332</v>
      </c>
      <c r="AG31" s="15">
        <f t="shared" si="4"/>
        <v>7.9166666666666665E-4</v>
      </c>
    </row>
    <row r="32" spans="1:33" s="1" customFormat="1" ht="11.25" x14ac:dyDescent="0.2">
      <c r="A32" s="1" t="s">
        <v>348</v>
      </c>
      <c r="B32" s="47">
        <v>16.350935040000003</v>
      </c>
      <c r="C32" s="1" t="s">
        <v>304</v>
      </c>
      <c r="D32" s="19">
        <v>42271.590277777781</v>
      </c>
      <c r="E32" s="44">
        <v>2.2999999999999998</v>
      </c>
      <c r="F32" s="44"/>
      <c r="G32" s="18">
        <v>1.4E-3</v>
      </c>
      <c r="H32" s="44"/>
      <c r="I32" s="44"/>
      <c r="J32" s="18">
        <v>2.2000000000000001E-3</v>
      </c>
      <c r="K32" s="44"/>
      <c r="L32" s="44"/>
      <c r="M32" s="44"/>
      <c r="N32" s="45">
        <v>5.8999999999999997E-2</v>
      </c>
      <c r="O32" s="44">
        <v>3.9</v>
      </c>
      <c r="P32" s="45">
        <v>5.7000000000000002E-3</v>
      </c>
      <c r="Q32" s="44"/>
      <c r="R32" s="44">
        <v>1.7</v>
      </c>
      <c r="S32" s="44"/>
      <c r="T32" s="44"/>
      <c r="U32" s="18">
        <v>5.4000000000000003E-3</v>
      </c>
      <c r="V32" s="44"/>
      <c r="W32" s="44"/>
      <c r="X32" s="44"/>
      <c r="Y32" s="44"/>
      <c r="Z32" s="44"/>
      <c r="AA32" s="44"/>
      <c r="AB32" s="45">
        <v>0.76</v>
      </c>
      <c r="AC32" s="15">
        <f t="shared" si="0"/>
        <v>2.4782608695652175E-3</v>
      </c>
      <c r="AD32" s="15">
        <f t="shared" si="1"/>
        <v>6.086956521739131E-4</v>
      </c>
      <c r="AE32" s="15">
        <f t="shared" si="2"/>
        <v>2.5652173913043478E-2</v>
      </c>
      <c r="AF32" s="15">
        <f t="shared" si="3"/>
        <v>0.33043478260869569</v>
      </c>
      <c r="AG32" s="15">
        <f t="shared" si="4"/>
        <v>9.5652173913043492E-4</v>
      </c>
    </row>
    <row r="33" spans="1:33" s="1" customFormat="1" ht="11.25" x14ac:dyDescent="0.2">
      <c r="A33" s="1" t="s">
        <v>349</v>
      </c>
      <c r="B33" s="47">
        <v>16.350935040000003</v>
      </c>
      <c r="C33" s="1" t="s">
        <v>304</v>
      </c>
      <c r="D33" s="49">
        <v>42275.586805555555</v>
      </c>
      <c r="E33" s="44">
        <v>2.7</v>
      </c>
      <c r="F33" s="44"/>
      <c r="G33" s="18">
        <v>1.6000000000000001E-3</v>
      </c>
      <c r="H33" s="44"/>
      <c r="I33" s="44"/>
      <c r="J33" s="18">
        <v>2.5000000000000001E-3</v>
      </c>
      <c r="K33" s="44"/>
      <c r="L33" s="44"/>
      <c r="M33" s="44"/>
      <c r="N33" s="45">
        <v>7.0999999999999994E-2</v>
      </c>
      <c r="O33" s="44">
        <v>4.5999999999999996</v>
      </c>
      <c r="P33" s="45">
        <v>7.4999999999999997E-3</v>
      </c>
      <c r="Q33" s="44"/>
      <c r="R33" s="44">
        <v>1.8</v>
      </c>
      <c r="S33" s="44"/>
      <c r="T33" s="44"/>
      <c r="U33" s="18">
        <v>5.4000000000000003E-3</v>
      </c>
      <c r="V33" s="44"/>
      <c r="W33" s="44"/>
      <c r="X33" s="44"/>
      <c r="Y33" s="44"/>
      <c r="Z33" s="44"/>
      <c r="AA33" s="44"/>
      <c r="AB33" s="45">
        <v>0.83</v>
      </c>
      <c r="AC33" s="15">
        <f t="shared" si="0"/>
        <v>2.7777777777777775E-3</v>
      </c>
      <c r="AD33" s="15">
        <f t="shared" si="1"/>
        <v>5.9259259259259258E-4</v>
      </c>
      <c r="AE33" s="15">
        <f t="shared" si="2"/>
        <v>2.6296296296296293E-2</v>
      </c>
      <c r="AF33" s="15">
        <f t="shared" si="3"/>
        <v>0.30740740740740735</v>
      </c>
      <c r="AG33" s="15">
        <f t="shared" si="4"/>
        <v>9.2592592592592585E-4</v>
      </c>
    </row>
    <row r="34" spans="1:33" s="1" customFormat="1" ht="11.25" x14ac:dyDescent="0.2">
      <c r="A34" s="1" t="s">
        <v>350</v>
      </c>
      <c r="B34" s="47">
        <v>16.350935040000003</v>
      </c>
      <c r="C34" s="1" t="s">
        <v>304</v>
      </c>
      <c r="D34" s="19">
        <v>42278.590277777781</v>
      </c>
      <c r="E34" s="44">
        <v>2.4</v>
      </c>
      <c r="F34" s="44"/>
      <c r="G34" s="18">
        <v>1.8E-3</v>
      </c>
      <c r="H34" s="44"/>
      <c r="I34" s="44"/>
      <c r="J34" s="18">
        <v>2.3999999999999998E-3</v>
      </c>
      <c r="K34" s="44"/>
      <c r="L34" s="44"/>
      <c r="M34" s="44"/>
      <c r="N34" s="45">
        <v>5.3999999999999999E-2</v>
      </c>
      <c r="O34" s="44">
        <v>3.9</v>
      </c>
      <c r="P34" s="45">
        <v>5.1999999999999998E-3</v>
      </c>
      <c r="Q34" s="44"/>
      <c r="R34" s="44">
        <v>1.9</v>
      </c>
      <c r="S34" s="44"/>
      <c r="T34" s="44"/>
      <c r="U34" s="18">
        <v>5.1999999999999998E-3</v>
      </c>
      <c r="V34" s="44"/>
      <c r="W34" s="44"/>
      <c r="X34" s="44"/>
      <c r="Y34" s="44"/>
      <c r="Z34" s="44"/>
      <c r="AA34" s="44"/>
      <c r="AB34" s="45">
        <v>0.8</v>
      </c>
      <c r="AC34" s="15">
        <f t="shared" si="0"/>
        <v>2.1666666666666666E-3</v>
      </c>
      <c r="AD34" s="15">
        <f t="shared" si="1"/>
        <v>7.5000000000000002E-4</v>
      </c>
      <c r="AE34" s="15">
        <f t="shared" si="2"/>
        <v>2.2499999999999999E-2</v>
      </c>
      <c r="AF34" s="15">
        <f t="shared" si="3"/>
        <v>0.33333333333333337</v>
      </c>
      <c r="AG34" s="15">
        <f t="shared" si="4"/>
        <v>1E-3</v>
      </c>
    </row>
    <row r="35" spans="1:33" s="1" customFormat="1" ht="11.25" x14ac:dyDescent="0.2">
      <c r="A35" s="1" t="s">
        <v>351</v>
      </c>
      <c r="B35" s="47">
        <v>16.350935040000003</v>
      </c>
      <c r="C35" s="1" t="s">
        <v>304</v>
      </c>
      <c r="D35" s="49">
        <v>42278.590277777781</v>
      </c>
      <c r="E35" s="44">
        <v>2.5</v>
      </c>
      <c r="F35" s="44"/>
      <c r="G35" s="18">
        <v>1.4E-3</v>
      </c>
      <c r="H35" s="44"/>
      <c r="I35" s="44"/>
      <c r="J35" s="18">
        <v>2.3999999999999998E-3</v>
      </c>
      <c r="K35" s="44"/>
      <c r="L35" s="44"/>
      <c r="M35" s="44"/>
      <c r="N35" s="45">
        <v>5.3999999999999999E-2</v>
      </c>
      <c r="O35" s="44">
        <v>4.0999999999999996</v>
      </c>
      <c r="P35" s="45">
        <v>5.4999999999999997E-3</v>
      </c>
      <c r="Q35" s="44"/>
      <c r="R35" s="44">
        <v>1.9</v>
      </c>
      <c r="S35" s="44"/>
      <c r="T35" s="44"/>
      <c r="U35" s="18">
        <v>5.3E-3</v>
      </c>
      <c r="V35" s="44"/>
      <c r="W35" s="44"/>
      <c r="X35" s="44"/>
      <c r="Y35" s="44"/>
      <c r="Z35" s="44"/>
      <c r="AA35" s="44"/>
      <c r="AB35" s="45">
        <v>0.8</v>
      </c>
      <c r="AC35" s="15">
        <f t="shared" si="0"/>
        <v>2.1999999999999997E-3</v>
      </c>
      <c r="AD35" s="15">
        <f t="shared" si="1"/>
        <v>5.5999999999999995E-4</v>
      </c>
      <c r="AE35" s="15">
        <f t="shared" si="2"/>
        <v>2.1600000000000001E-2</v>
      </c>
      <c r="AF35" s="15">
        <f t="shared" si="3"/>
        <v>0.32</v>
      </c>
      <c r="AG35" s="15">
        <f t="shared" si="4"/>
        <v>9.5999999999999992E-4</v>
      </c>
    </row>
    <row r="36" spans="1:33" s="1" customFormat="1" ht="11.25" x14ac:dyDescent="0.2">
      <c r="A36" s="1" t="s">
        <v>352</v>
      </c>
      <c r="B36" s="47">
        <v>15.884225279999999</v>
      </c>
      <c r="C36" s="1" t="s">
        <v>304</v>
      </c>
      <c r="D36" s="19">
        <v>42286.447916666664</v>
      </c>
      <c r="E36" s="44">
        <v>2.8439999999999999</v>
      </c>
      <c r="F36" s="44"/>
      <c r="G36" s="18"/>
      <c r="H36" s="44"/>
      <c r="I36" s="44"/>
      <c r="J36" s="18">
        <v>2.2699999999999999E-3</v>
      </c>
      <c r="K36" s="44"/>
      <c r="L36" s="44"/>
      <c r="M36" s="44"/>
      <c r="N36" s="45">
        <v>6.3799999999999996E-2</v>
      </c>
      <c r="O36" s="44">
        <v>4.6859999999999999</v>
      </c>
      <c r="P36" s="45">
        <v>6.6E-3</v>
      </c>
      <c r="Q36" s="44"/>
      <c r="R36" s="44">
        <v>2.0154999999999998</v>
      </c>
      <c r="S36" s="44"/>
      <c r="T36" s="44"/>
      <c r="U36" s="18"/>
      <c r="V36" s="44"/>
      <c r="W36" s="44"/>
      <c r="X36" s="44"/>
      <c r="Y36" s="44"/>
      <c r="Z36" s="44"/>
      <c r="AA36" s="44"/>
      <c r="AB36" s="45">
        <v>0.81310000000000004</v>
      </c>
      <c r="AC36" s="15">
        <f t="shared" si="0"/>
        <v>2.320675105485232E-3</v>
      </c>
      <c r="AD36" s="15"/>
      <c r="AE36" s="15">
        <f t="shared" si="2"/>
        <v>2.2433192686357243E-2</v>
      </c>
      <c r="AF36" s="15">
        <f t="shared" si="3"/>
        <v>0.28590014064697611</v>
      </c>
      <c r="AG36" s="15">
        <f t="shared" si="4"/>
        <v>7.9817158931082982E-4</v>
      </c>
    </row>
    <row r="37" spans="1:33" s="1" customFormat="1" ht="11.25" x14ac:dyDescent="0.2">
      <c r="A37" s="1" t="s">
        <v>353</v>
      </c>
      <c r="B37" s="47">
        <v>16.399215359999999</v>
      </c>
      <c r="C37" s="1" t="s">
        <v>304</v>
      </c>
      <c r="D37" s="19">
        <v>42286.458333333336</v>
      </c>
      <c r="E37" s="44">
        <v>2.3559999999999999</v>
      </c>
      <c r="F37" s="44"/>
      <c r="G37" s="18"/>
      <c r="H37" s="44"/>
      <c r="I37" s="44"/>
      <c r="J37" s="18">
        <v>2.2699999999999999E-3</v>
      </c>
      <c r="K37" s="44"/>
      <c r="L37" s="44"/>
      <c r="M37" s="44"/>
      <c r="N37" s="45">
        <v>4.8399999999999999E-2</v>
      </c>
      <c r="O37" s="44">
        <v>3.9470000000000001</v>
      </c>
      <c r="P37" s="45">
        <v>8.6999999999999994E-3</v>
      </c>
      <c r="Q37" s="44"/>
      <c r="R37" s="44">
        <v>1.6604000000000001</v>
      </c>
      <c r="S37" s="44"/>
      <c r="T37" s="44"/>
      <c r="U37" s="18"/>
      <c r="V37" s="44"/>
      <c r="W37" s="44"/>
      <c r="X37" s="44"/>
      <c r="Y37" s="44"/>
      <c r="Z37" s="44"/>
      <c r="AA37" s="44"/>
      <c r="AB37" s="52">
        <v>0.81079999999999997</v>
      </c>
      <c r="AC37" s="15">
        <f t="shared" si="0"/>
        <v>3.6926994906621392E-3</v>
      </c>
      <c r="AD37" s="15"/>
      <c r="AE37" s="15">
        <f t="shared" si="2"/>
        <v>2.0543293718166385E-2</v>
      </c>
      <c r="AF37" s="15">
        <f t="shared" si="3"/>
        <v>0.34414261460101869</v>
      </c>
      <c r="AG37" s="15">
        <f t="shared" si="4"/>
        <v>9.6349745331069606E-4</v>
      </c>
    </row>
    <row r="38" spans="1:33" s="1" customFormat="1" ht="11.25" x14ac:dyDescent="0.2">
      <c r="A38" s="1" t="s">
        <v>354</v>
      </c>
      <c r="B38" s="47">
        <v>16.350935040000003</v>
      </c>
      <c r="C38" s="1" t="s">
        <v>304</v>
      </c>
      <c r="D38" s="19">
        <v>42303.575694444444</v>
      </c>
      <c r="E38" s="44">
        <v>1.9</v>
      </c>
      <c r="F38" s="44"/>
      <c r="G38" s="18">
        <v>8.4999999999999995E-4</v>
      </c>
      <c r="H38" s="44"/>
      <c r="I38" s="44"/>
      <c r="J38" s="18">
        <v>1.5E-3</v>
      </c>
      <c r="K38" s="44"/>
      <c r="L38" s="44"/>
      <c r="M38" s="44"/>
      <c r="N38" s="45">
        <v>2.1000000000000001E-2</v>
      </c>
      <c r="O38" s="44">
        <v>3</v>
      </c>
      <c r="P38" s="45">
        <v>4.7999999999999996E-3</v>
      </c>
      <c r="Q38" s="44"/>
      <c r="R38" s="44">
        <v>1.3</v>
      </c>
      <c r="S38" s="44"/>
      <c r="T38" s="44"/>
      <c r="U38" s="18">
        <v>4.4000000000000003E-3</v>
      </c>
      <c r="V38" s="44"/>
      <c r="W38" s="44"/>
      <c r="X38" s="44"/>
      <c r="Y38" s="44"/>
      <c r="Z38" s="44"/>
      <c r="AA38" s="44"/>
      <c r="AB38" s="52">
        <v>0.49</v>
      </c>
      <c r="AC38" s="15">
        <f t="shared" si="0"/>
        <v>2.5263157894736842E-3</v>
      </c>
      <c r="AD38" s="15">
        <f t="shared" si="1"/>
        <v>4.4736842105263158E-4</v>
      </c>
      <c r="AE38" s="15">
        <f t="shared" si="2"/>
        <v>1.1052631578947369E-2</v>
      </c>
      <c r="AF38" s="15">
        <f t="shared" si="3"/>
        <v>0.25789473684210529</v>
      </c>
      <c r="AG38" s="15">
        <f t="shared" si="4"/>
        <v>7.8947368421052641E-4</v>
      </c>
    </row>
    <row r="39" spans="1:33" s="5" customFormat="1" ht="11.25" x14ac:dyDescent="0.2">
      <c r="A39" s="5" t="s">
        <v>355</v>
      </c>
      <c r="B39" s="43">
        <v>16.350935040000003</v>
      </c>
      <c r="C39" s="5" t="s">
        <v>172</v>
      </c>
      <c r="D39" s="49">
        <v>42451.552083333336</v>
      </c>
      <c r="E39" s="48">
        <v>2.2000000000000002</v>
      </c>
      <c r="F39" s="48"/>
      <c r="G39" s="40">
        <v>1.1999999999999999E-3</v>
      </c>
      <c r="H39" s="48"/>
      <c r="I39" s="48"/>
      <c r="J39" s="40">
        <v>2.1000000000000003E-3</v>
      </c>
      <c r="K39" s="48"/>
      <c r="L39" s="48"/>
      <c r="M39" s="48"/>
      <c r="N39" s="52">
        <v>2.1000000000000001E-2</v>
      </c>
      <c r="O39" s="48">
        <v>4.3</v>
      </c>
      <c r="P39" s="52">
        <v>1.0999999999999999E-2</v>
      </c>
      <c r="Q39" s="48"/>
      <c r="R39" s="48">
        <v>1.8</v>
      </c>
      <c r="S39" s="48"/>
      <c r="T39" s="48"/>
      <c r="U39" s="40">
        <v>6.3E-3</v>
      </c>
      <c r="V39" s="48"/>
      <c r="W39" s="48"/>
      <c r="X39" s="48"/>
      <c r="Y39" s="48"/>
      <c r="Z39" s="48"/>
      <c r="AA39" s="48"/>
      <c r="AB39" s="52">
        <v>0.68</v>
      </c>
      <c r="AC39" s="28">
        <f t="shared" si="0"/>
        <v>4.9999999999999992E-3</v>
      </c>
      <c r="AD39" s="28">
        <f t="shared" si="1"/>
        <v>5.4545454545454537E-4</v>
      </c>
      <c r="AE39" s="28">
        <f t="shared" si="2"/>
        <v>9.5454545454545445E-3</v>
      </c>
      <c r="AF39" s="28">
        <f t="shared" si="3"/>
        <v>0.30909090909090908</v>
      </c>
      <c r="AG39" s="28">
        <f t="shared" si="4"/>
        <v>9.5454545454545456E-4</v>
      </c>
    </row>
    <row r="40" spans="1:33" s="1" customFormat="1" ht="11.25" x14ac:dyDescent="0.2">
      <c r="A40" s="1" t="s">
        <v>356</v>
      </c>
      <c r="B40" s="47">
        <v>16.350935040000003</v>
      </c>
      <c r="C40" s="1" t="s">
        <v>172</v>
      </c>
      <c r="D40" s="19">
        <v>42487.458333333336</v>
      </c>
      <c r="E40" s="44">
        <v>1.28</v>
      </c>
      <c r="F40" s="44"/>
      <c r="G40" s="18"/>
      <c r="H40" s="44"/>
      <c r="I40" s="44"/>
      <c r="J40" s="18"/>
      <c r="K40" s="44"/>
      <c r="L40" s="44"/>
      <c r="M40" s="44"/>
      <c r="N40" s="45">
        <v>1.8699999999999998E-2</v>
      </c>
      <c r="O40" s="44">
        <v>3.04</v>
      </c>
      <c r="P40" s="45"/>
      <c r="Q40" s="44"/>
      <c r="R40" s="44">
        <v>1.07</v>
      </c>
      <c r="S40" s="44"/>
      <c r="T40" s="44"/>
      <c r="U40" s="18"/>
      <c r="V40" s="44"/>
      <c r="W40" s="44"/>
      <c r="X40" s="44"/>
      <c r="Y40" s="44"/>
      <c r="Z40" s="44"/>
      <c r="AA40" s="44"/>
      <c r="AB40" s="52"/>
      <c r="AC40" s="15"/>
      <c r="AD40" s="15"/>
      <c r="AE40" s="15">
        <f t="shared" si="2"/>
        <v>1.4609374999999997E-2</v>
      </c>
      <c r="AF40" s="15"/>
      <c r="AG40" s="15"/>
    </row>
    <row r="41" spans="1:33" s="1" customFormat="1" ht="11.25" x14ac:dyDescent="0.2">
      <c r="A41" s="1" t="s">
        <v>357</v>
      </c>
      <c r="B41" s="47">
        <v>15.56235648</v>
      </c>
      <c r="C41" s="1" t="s">
        <v>172</v>
      </c>
      <c r="D41" s="49">
        <v>42493.732638888891</v>
      </c>
      <c r="E41" s="44">
        <v>1.9</v>
      </c>
      <c r="F41" s="44"/>
      <c r="G41" s="18">
        <v>1.1999999999999999E-3</v>
      </c>
      <c r="H41" s="44"/>
      <c r="I41" s="44"/>
      <c r="J41" s="18">
        <v>1.6000000000000001E-3</v>
      </c>
      <c r="K41" s="44"/>
      <c r="L41" s="44"/>
      <c r="M41" s="44"/>
      <c r="N41" s="45">
        <v>2.1000000000000001E-2</v>
      </c>
      <c r="O41" s="44">
        <v>2.6</v>
      </c>
      <c r="P41" s="45">
        <v>7.7999999999999996E-3</v>
      </c>
      <c r="Q41" s="44"/>
      <c r="R41" s="44">
        <v>1.2</v>
      </c>
      <c r="S41" s="44"/>
      <c r="T41" s="44"/>
      <c r="U41" s="18">
        <v>2.8999999999999998E-3</v>
      </c>
      <c r="V41" s="44"/>
      <c r="W41" s="44"/>
      <c r="X41" s="44"/>
      <c r="Y41" s="44"/>
      <c r="Z41" s="44"/>
      <c r="AA41" s="44"/>
      <c r="AB41" s="52">
        <v>0.51</v>
      </c>
      <c r="AC41" s="15">
        <f t="shared" si="0"/>
        <v>4.1052631578947368E-3</v>
      </c>
      <c r="AD41" s="15">
        <f t="shared" si="1"/>
        <v>6.3157894736842106E-4</v>
      </c>
      <c r="AE41" s="15">
        <f t="shared" si="2"/>
        <v>1.1052631578947369E-2</v>
      </c>
      <c r="AF41" s="15">
        <f t="shared" si="3"/>
        <v>0.26842105263157895</v>
      </c>
      <c r="AG41" s="15">
        <f t="shared" si="4"/>
        <v>8.4210526315789478E-4</v>
      </c>
    </row>
    <row r="42" spans="1:33" s="1" customFormat="1" ht="11.25" x14ac:dyDescent="0.2">
      <c r="A42" s="1" t="s">
        <v>358</v>
      </c>
      <c r="B42" s="47">
        <v>15.56235648</v>
      </c>
      <c r="C42" s="1" t="s">
        <v>172</v>
      </c>
      <c r="D42" s="49">
        <v>42501.527777777781</v>
      </c>
      <c r="E42" s="44">
        <v>1.1000000000000001</v>
      </c>
      <c r="F42" s="44"/>
      <c r="G42" s="18">
        <v>7.3999999999999999E-4</v>
      </c>
      <c r="H42" s="44"/>
      <c r="I42" s="44"/>
      <c r="J42" s="18">
        <v>1.1000000000000001E-3</v>
      </c>
      <c r="K42" s="44"/>
      <c r="L42" s="44"/>
      <c r="M42" s="44"/>
      <c r="N42" s="45">
        <v>2.1000000000000001E-2</v>
      </c>
      <c r="O42" s="44">
        <v>2.2999999999999998</v>
      </c>
      <c r="P42" s="45">
        <v>5.5999999999999999E-3</v>
      </c>
      <c r="Q42" s="44"/>
      <c r="R42" s="44">
        <v>0.83</v>
      </c>
      <c r="S42" s="44"/>
      <c r="T42" s="44"/>
      <c r="U42" s="18">
        <v>2.5999999999999999E-3</v>
      </c>
      <c r="V42" s="44"/>
      <c r="W42" s="44"/>
      <c r="X42" s="44"/>
      <c r="Y42" s="44"/>
      <c r="Z42" s="44"/>
      <c r="AA42" s="44"/>
      <c r="AB42" s="52">
        <v>0.44</v>
      </c>
      <c r="AC42" s="15">
        <f t="shared" si="0"/>
        <v>5.0909090909090904E-3</v>
      </c>
      <c r="AD42" s="15">
        <f t="shared" si="1"/>
        <v>6.7272727272727265E-4</v>
      </c>
      <c r="AE42" s="15">
        <f t="shared" si="2"/>
        <v>1.9090909090909089E-2</v>
      </c>
      <c r="AF42" s="15">
        <f t="shared" si="3"/>
        <v>0.39999999999999997</v>
      </c>
      <c r="AG42" s="15">
        <f t="shared" si="4"/>
        <v>1E-3</v>
      </c>
    </row>
    <row r="43" spans="1:33" s="1" customFormat="1" ht="11.25" x14ac:dyDescent="0.2">
      <c r="A43" s="1" t="s">
        <v>359</v>
      </c>
      <c r="B43" s="47">
        <v>15.56235648</v>
      </c>
      <c r="C43" s="1" t="s">
        <v>172</v>
      </c>
      <c r="D43" s="49">
        <v>42509.475694444445</v>
      </c>
      <c r="E43" s="44">
        <v>1.1000000000000001</v>
      </c>
      <c r="F43" s="44"/>
      <c r="G43" s="18">
        <v>6.9999999999999999E-4</v>
      </c>
      <c r="H43" s="44"/>
      <c r="I43" s="44"/>
      <c r="J43" s="18">
        <v>1.4E-3</v>
      </c>
      <c r="K43" s="44"/>
      <c r="L43" s="44"/>
      <c r="M43" s="44"/>
      <c r="N43" s="45">
        <v>1.6E-2</v>
      </c>
      <c r="O43" s="44">
        <v>1.4</v>
      </c>
      <c r="P43" s="45">
        <v>2.8E-3</v>
      </c>
      <c r="Q43" s="44"/>
      <c r="R43" s="44">
        <v>0.8</v>
      </c>
      <c r="S43" s="44"/>
      <c r="T43" s="44"/>
      <c r="U43" s="18">
        <v>6.4999999999999997E-3</v>
      </c>
      <c r="V43" s="44"/>
      <c r="W43" s="44"/>
      <c r="X43" s="44"/>
      <c r="Y43" s="44"/>
      <c r="Z43" s="44"/>
      <c r="AA43" s="44"/>
      <c r="AB43" s="52">
        <v>0.44</v>
      </c>
      <c r="AC43" s="15">
        <f t="shared" si="0"/>
        <v>2.5454545454545452E-3</v>
      </c>
      <c r="AD43" s="15">
        <f t="shared" si="1"/>
        <v>6.363636363636363E-4</v>
      </c>
      <c r="AE43" s="15">
        <f t="shared" si="2"/>
        <v>1.4545454545454545E-2</v>
      </c>
      <c r="AF43" s="15">
        <f t="shared" si="3"/>
        <v>0.39999999999999997</v>
      </c>
      <c r="AG43" s="15">
        <f t="shared" si="4"/>
        <v>1.2727272727272726E-3</v>
      </c>
    </row>
    <row r="44" spans="1:33" s="1" customFormat="1" ht="11.25" x14ac:dyDescent="0.2">
      <c r="A44" s="1" t="s">
        <v>360</v>
      </c>
      <c r="B44" s="47">
        <v>15.56235648</v>
      </c>
      <c r="C44" s="1" t="s">
        <v>172</v>
      </c>
      <c r="D44" s="49">
        <v>42516.451388888891</v>
      </c>
      <c r="E44" s="44">
        <v>1.3</v>
      </c>
      <c r="F44" s="44"/>
      <c r="G44" s="18">
        <v>1.4E-3</v>
      </c>
      <c r="H44" s="44"/>
      <c r="I44" s="44"/>
      <c r="J44" s="18">
        <v>1.1000000000000001E-3</v>
      </c>
      <c r="K44" s="44"/>
      <c r="L44" s="44"/>
      <c r="M44" s="44"/>
      <c r="N44" s="45">
        <v>3.5999999999999997E-2</v>
      </c>
      <c r="O44" s="44">
        <v>2.4</v>
      </c>
      <c r="P44" s="45">
        <v>1.6E-2</v>
      </c>
      <c r="Q44" s="44"/>
      <c r="R44" s="44">
        <v>0.59</v>
      </c>
      <c r="S44" s="44"/>
      <c r="T44" s="44"/>
      <c r="U44" s="18">
        <v>6.9000000000000008E-3</v>
      </c>
      <c r="V44" s="44"/>
      <c r="W44" s="44"/>
      <c r="X44" s="44"/>
      <c r="Y44" s="44"/>
      <c r="Z44" s="44"/>
      <c r="AA44" s="44"/>
      <c r="AB44" s="52">
        <v>0.36</v>
      </c>
      <c r="AC44" s="15">
        <f t="shared" si="0"/>
        <v>1.2307692307692308E-2</v>
      </c>
      <c r="AD44" s="15">
        <f t="shared" si="1"/>
        <v>1.0769230769230769E-3</v>
      </c>
      <c r="AE44" s="15">
        <f t="shared" si="2"/>
        <v>2.769230769230769E-2</v>
      </c>
      <c r="AF44" s="15">
        <f t="shared" si="3"/>
        <v>0.27692307692307688</v>
      </c>
      <c r="AG44" s="15">
        <f t="shared" si="4"/>
        <v>8.461538461538462E-4</v>
      </c>
    </row>
    <row r="45" spans="1:33" s="1" customFormat="1" ht="11.25" x14ac:dyDescent="0.2">
      <c r="A45" s="1" t="s">
        <v>361</v>
      </c>
      <c r="B45" s="47">
        <v>15.56235648</v>
      </c>
      <c r="C45" s="1" t="s">
        <v>172</v>
      </c>
      <c r="D45" s="49">
        <v>42522.451388888891</v>
      </c>
      <c r="E45" s="44">
        <v>1.2</v>
      </c>
      <c r="F45" s="44"/>
      <c r="G45" s="18">
        <v>2.8E-3</v>
      </c>
      <c r="H45" s="44"/>
      <c r="I45" s="44"/>
      <c r="J45" s="18">
        <v>1E-3</v>
      </c>
      <c r="K45" s="44"/>
      <c r="L45" s="44"/>
      <c r="M45" s="44"/>
      <c r="N45" s="45">
        <v>3.2000000000000001E-2</v>
      </c>
      <c r="O45" s="44">
        <v>3.1</v>
      </c>
      <c r="P45" s="45">
        <v>0.02</v>
      </c>
      <c r="Q45" s="44"/>
      <c r="R45" s="44">
        <v>0.6</v>
      </c>
      <c r="S45" s="44"/>
      <c r="T45" s="44"/>
      <c r="U45" s="18">
        <v>6.4999999999999997E-3</v>
      </c>
      <c r="V45" s="44"/>
      <c r="W45" s="44"/>
      <c r="X45" s="44"/>
      <c r="Y45" s="44"/>
      <c r="Z45" s="44"/>
      <c r="AA45" s="44"/>
      <c r="AB45" s="52">
        <v>0.33</v>
      </c>
      <c r="AC45" s="15">
        <f t="shared" si="0"/>
        <v>1.6666666666666666E-2</v>
      </c>
      <c r="AD45" s="15">
        <f t="shared" si="1"/>
        <v>2.3333333333333335E-3</v>
      </c>
      <c r="AE45" s="15">
        <f t="shared" si="2"/>
        <v>2.6666666666666668E-2</v>
      </c>
      <c r="AF45" s="15">
        <f t="shared" si="3"/>
        <v>0.27500000000000002</v>
      </c>
      <c r="AG45" s="15">
        <f t="shared" si="4"/>
        <v>8.3333333333333339E-4</v>
      </c>
    </row>
    <row r="46" spans="1:33" s="1" customFormat="1" ht="11.25" x14ac:dyDescent="0.2">
      <c r="A46" s="1" t="s">
        <v>362</v>
      </c>
      <c r="B46" s="47">
        <v>16.350935040000003</v>
      </c>
      <c r="C46" s="1" t="s">
        <v>172</v>
      </c>
      <c r="D46" s="49">
        <v>42527.527777777781</v>
      </c>
      <c r="E46" s="44">
        <v>2.6</v>
      </c>
      <c r="F46" s="44"/>
      <c r="G46" s="18">
        <v>3.8E-3</v>
      </c>
      <c r="H46" s="44"/>
      <c r="I46" s="44"/>
      <c r="J46" s="18">
        <v>1.1000000000000001E-3</v>
      </c>
      <c r="K46" s="44"/>
      <c r="L46" s="44"/>
      <c r="M46" s="44"/>
      <c r="N46" s="45">
        <v>2.5000000000000001E-2</v>
      </c>
      <c r="O46" s="44">
        <v>5.4</v>
      </c>
      <c r="P46" s="45">
        <v>0.06</v>
      </c>
      <c r="Q46" s="44"/>
      <c r="R46" s="44">
        <v>0.52</v>
      </c>
      <c r="S46" s="44"/>
      <c r="T46" s="44"/>
      <c r="U46" s="18">
        <v>1.6000000000000001E-3</v>
      </c>
      <c r="V46" s="44"/>
      <c r="W46" s="44"/>
      <c r="X46" s="44"/>
      <c r="Y46" s="44"/>
      <c r="Z46" s="44"/>
      <c r="AA46" s="44"/>
      <c r="AB46" s="52">
        <v>0.28999999999999998</v>
      </c>
      <c r="AC46" s="15">
        <f t="shared" si="0"/>
        <v>2.3076923076923075E-2</v>
      </c>
      <c r="AD46" s="15">
        <f t="shared" si="1"/>
        <v>1.4615384615384614E-3</v>
      </c>
      <c r="AE46" s="15">
        <f t="shared" si="2"/>
        <v>9.6153846153846159E-3</v>
      </c>
      <c r="AF46" s="15">
        <f t="shared" si="3"/>
        <v>0.11153846153846153</v>
      </c>
      <c r="AG46" s="15">
        <f t="shared" si="4"/>
        <v>4.230769230769231E-4</v>
      </c>
    </row>
    <row r="47" spans="1:33" s="1" customFormat="1" ht="11.25" x14ac:dyDescent="0.2">
      <c r="A47" s="1" t="s">
        <v>363</v>
      </c>
      <c r="B47" s="47">
        <v>15.56235648</v>
      </c>
      <c r="C47" s="1" t="s">
        <v>172</v>
      </c>
      <c r="D47" s="49">
        <v>42528.458333333336</v>
      </c>
      <c r="E47" s="44">
        <v>1.1000000000000001</v>
      </c>
      <c r="F47" s="44"/>
      <c r="G47" s="18">
        <v>2.3E-3</v>
      </c>
      <c r="H47" s="44"/>
      <c r="I47" s="44"/>
      <c r="J47" s="18">
        <v>1E-3</v>
      </c>
      <c r="K47" s="44"/>
      <c r="L47" s="44"/>
      <c r="M47" s="44"/>
      <c r="N47" s="45">
        <v>4.1000000000000002E-2</v>
      </c>
      <c r="O47" s="44">
        <v>3.1</v>
      </c>
      <c r="P47" s="45">
        <v>3.2000000000000001E-2</v>
      </c>
      <c r="Q47" s="44"/>
      <c r="R47" s="44">
        <v>0.49</v>
      </c>
      <c r="S47" s="44"/>
      <c r="T47" s="44"/>
      <c r="U47" s="18">
        <v>6.0999999999999995E-3</v>
      </c>
      <c r="V47" s="44"/>
      <c r="W47" s="44"/>
      <c r="X47" s="44"/>
      <c r="Y47" s="44"/>
      <c r="Z47" s="44"/>
      <c r="AA47" s="44"/>
      <c r="AB47" s="52">
        <v>0.3</v>
      </c>
      <c r="AC47" s="15">
        <f t="shared" si="0"/>
        <v>2.9090909090909091E-2</v>
      </c>
      <c r="AD47" s="15">
        <f t="shared" si="1"/>
        <v>2.0909090909090908E-3</v>
      </c>
      <c r="AE47" s="15">
        <f t="shared" si="2"/>
        <v>3.727272727272727E-2</v>
      </c>
      <c r="AF47" s="15">
        <f t="shared" si="3"/>
        <v>0.27272727272727271</v>
      </c>
      <c r="AG47" s="15">
        <f t="shared" si="4"/>
        <v>9.0909090909090909E-4</v>
      </c>
    </row>
    <row r="48" spans="1:33" s="1" customFormat="1" ht="11.25" x14ac:dyDescent="0.2">
      <c r="A48" s="1" t="s">
        <v>364</v>
      </c>
      <c r="B48" s="47">
        <v>15.56235648</v>
      </c>
      <c r="C48" s="1" t="s">
        <v>172</v>
      </c>
      <c r="D48" s="49">
        <v>42528.479166666664</v>
      </c>
      <c r="E48" s="44">
        <v>1.4</v>
      </c>
      <c r="F48" s="44"/>
      <c r="G48" s="18">
        <v>6.0999999999999997E-4</v>
      </c>
      <c r="H48" s="44"/>
      <c r="I48" s="44"/>
      <c r="J48" s="18">
        <v>9.6999999999999994E-4</v>
      </c>
      <c r="K48" s="44"/>
      <c r="L48" s="44"/>
      <c r="M48" s="44"/>
      <c r="N48" s="45">
        <v>0.08</v>
      </c>
      <c r="O48" s="44">
        <v>2.1</v>
      </c>
      <c r="P48" s="45">
        <v>6.1999999999999998E-3</v>
      </c>
      <c r="Q48" s="44"/>
      <c r="R48" s="44">
        <v>1.2</v>
      </c>
      <c r="S48" s="44"/>
      <c r="T48" s="44"/>
      <c r="U48" s="18">
        <v>4.4000000000000003E-3</v>
      </c>
      <c r="V48" s="44"/>
      <c r="W48" s="44"/>
      <c r="X48" s="44"/>
      <c r="Y48" s="44"/>
      <c r="Z48" s="44"/>
      <c r="AA48" s="44"/>
      <c r="AB48" s="52">
        <v>0.55000000000000004</v>
      </c>
      <c r="AC48" s="15">
        <f t="shared" si="0"/>
        <v>4.4285714285714284E-3</v>
      </c>
      <c r="AD48" s="15">
        <f t="shared" si="1"/>
        <v>4.3571428571428575E-4</v>
      </c>
      <c r="AE48" s="15">
        <f t="shared" si="2"/>
        <v>5.7142857142857148E-2</v>
      </c>
      <c r="AF48" s="15">
        <f t="shared" si="3"/>
        <v>0.3928571428571429</v>
      </c>
      <c r="AG48" s="15">
        <f t="shared" si="4"/>
        <v>6.9285714285714285E-4</v>
      </c>
    </row>
    <row r="49" spans="1:33" s="1" customFormat="1" ht="11.25" x14ac:dyDescent="0.2">
      <c r="A49" s="1" t="s">
        <v>365</v>
      </c>
      <c r="B49" s="47">
        <v>15.56235648</v>
      </c>
      <c r="C49" s="1" t="s">
        <v>172</v>
      </c>
      <c r="D49" s="49">
        <v>42536.472222222219</v>
      </c>
      <c r="E49" s="44">
        <v>0.45</v>
      </c>
      <c r="F49" s="44"/>
      <c r="G49" s="18">
        <v>1.1999999999999999E-3</v>
      </c>
      <c r="H49" s="44"/>
      <c r="I49" s="44"/>
      <c r="J49" s="18">
        <v>8.3000000000000001E-4</v>
      </c>
      <c r="K49" s="44"/>
      <c r="L49" s="44"/>
      <c r="M49" s="44"/>
      <c r="N49" s="45">
        <v>4.3999999999999997E-2</v>
      </c>
      <c r="O49" s="44">
        <v>0.89</v>
      </c>
      <c r="P49" s="45">
        <v>1.2E-2</v>
      </c>
      <c r="Q49" s="44"/>
      <c r="R49" s="44">
        <v>0.42</v>
      </c>
      <c r="S49" s="44"/>
      <c r="T49" s="44"/>
      <c r="U49" s="18">
        <v>6.0999999999999995E-3</v>
      </c>
      <c r="V49" s="44"/>
      <c r="W49" s="44"/>
      <c r="X49" s="44"/>
      <c r="Y49" s="44"/>
      <c r="Z49" s="44"/>
      <c r="AA49" s="44"/>
      <c r="AB49" s="52">
        <v>0.23</v>
      </c>
      <c r="AC49" s="15">
        <f t="shared" si="0"/>
        <v>2.6666666666666665E-2</v>
      </c>
      <c r="AD49" s="15">
        <f t="shared" si="1"/>
        <v>2.6666666666666666E-3</v>
      </c>
      <c r="AE49" s="15">
        <f t="shared" si="2"/>
        <v>9.7777777777777769E-2</v>
      </c>
      <c r="AF49" s="15">
        <f t="shared" si="3"/>
        <v>0.51111111111111107</v>
      </c>
      <c r="AG49" s="15">
        <f t="shared" si="4"/>
        <v>1.8444444444444443E-3</v>
      </c>
    </row>
    <row r="50" spans="1:33" s="1" customFormat="1" ht="11.25" x14ac:dyDescent="0.2">
      <c r="A50" s="1" t="s">
        <v>366</v>
      </c>
      <c r="B50" s="47">
        <v>15.56235648</v>
      </c>
      <c r="C50" s="1" t="s">
        <v>172</v>
      </c>
      <c r="D50" s="49">
        <v>42544.625</v>
      </c>
      <c r="E50" s="44">
        <v>0.41</v>
      </c>
      <c r="F50" s="44"/>
      <c r="G50" s="18">
        <v>4.1999999999999996E-4</v>
      </c>
      <c r="H50" s="44"/>
      <c r="I50" s="44"/>
      <c r="J50" s="18">
        <v>7.2999999999999996E-4</v>
      </c>
      <c r="K50" s="44"/>
      <c r="L50" s="44"/>
      <c r="M50" s="44"/>
      <c r="N50" s="45">
        <v>1.6E-2</v>
      </c>
      <c r="O50" s="44">
        <v>0.77</v>
      </c>
      <c r="P50" s="45">
        <v>6.6E-3</v>
      </c>
      <c r="Q50" s="44"/>
      <c r="R50" s="44">
        <v>0.41</v>
      </c>
      <c r="S50" s="44"/>
      <c r="T50" s="44"/>
      <c r="U50" s="18">
        <v>1.2999999999999999E-3</v>
      </c>
      <c r="V50" s="44"/>
      <c r="W50" s="44"/>
      <c r="X50" s="44"/>
      <c r="Y50" s="44"/>
      <c r="Z50" s="44"/>
      <c r="AA50" s="44"/>
      <c r="AB50" s="52">
        <v>0.2</v>
      </c>
      <c r="AC50" s="15">
        <f t="shared" si="0"/>
        <v>1.6097560975609757E-2</v>
      </c>
      <c r="AD50" s="15">
        <f t="shared" si="1"/>
        <v>1.0243902439024391E-3</v>
      </c>
      <c r="AE50" s="15">
        <f t="shared" si="2"/>
        <v>3.9024390243902439E-2</v>
      </c>
      <c r="AF50" s="15">
        <f t="shared" si="3"/>
        <v>0.48780487804878053</v>
      </c>
      <c r="AG50" s="15">
        <f t="shared" si="4"/>
        <v>1.7804878048780488E-3</v>
      </c>
    </row>
    <row r="51" spans="1:33" s="1" customFormat="1" ht="11.25" x14ac:dyDescent="0.2">
      <c r="A51" s="1" t="s">
        <v>367</v>
      </c>
      <c r="B51" s="47">
        <v>15.56235648</v>
      </c>
      <c r="C51" s="1" t="s">
        <v>172</v>
      </c>
      <c r="D51" s="49">
        <v>42551.447916666664</v>
      </c>
      <c r="E51" s="44">
        <v>0.56000000000000005</v>
      </c>
      <c r="F51" s="44"/>
      <c r="G51" s="18">
        <v>4.2999999999999999E-4</v>
      </c>
      <c r="H51" s="44"/>
      <c r="I51" s="44"/>
      <c r="J51" s="18">
        <v>7.5000000000000002E-4</v>
      </c>
      <c r="K51" s="44"/>
      <c r="L51" s="44"/>
      <c r="M51" s="44"/>
      <c r="N51" s="45">
        <v>8.6999999999999994E-3</v>
      </c>
      <c r="O51" s="44">
        <v>0.94</v>
      </c>
      <c r="P51" s="45">
        <v>4.0000000000000001E-3</v>
      </c>
      <c r="Q51" s="44"/>
      <c r="R51" s="44">
        <v>0.5</v>
      </c>
      <c r="S51" s="44"/>
      <c r="T51" s="44"/>
      <c r="U51" s="18">
        <v>8.8000000000000003E-4</v>
      </c>
      <c r="V51" s="44"/>
      <c r="W51" s="44"/>
      <c r="X51" s="44"/>
      <c r="Y51" s="44"/>
      <c r="Z51" s="44"/>
      <c r="AA51" s="44"/>
      <c r="AB51" s="52">
        <v>0.25</v>
      </c>
      <c r="AC51" s="15">
        <f t="shared" si="0"/>
        <v>7.1428571428571426E-3</v>
      </c>
      <c r="AD51" s="15">
        <f t="shared" si="1"/>
        <v>7.6785714285714272E-4</v>
      </c>
      <c r="AE51" s="15">
        <f t="shared" si="2"/>
        <v>1.5535714285714283E-2</v>
      </c>
      <c r="AF51" s="15">
        <f t="shared" si="3"/>
        <v>0.4464285714285714</v>
      </c>
      <c r="AG51" s="15">
        <f t="shared" si="4"/>
        <v>1.3392857142857141E-3</v>
      </c>
    </row>
    <row r="52" spans="1:33" s="1" customFormat="1" ht="11.25" x14ac:dyDescent="0.2">
      <c r="A52" s="1" t="s">
        <v>368</v>
      </c>
      <c r="B52" s="47">
        <v>15.56235648</v>
      </c>
      <c r="C52" s="1" t="s">
        <v>371</v>
      </c>
      <c r="D52" s="49">
        <v>42564.59375</v>
      </c>
      <c r="E52" s="44">
        <v>0.95</v>
      </c>
      <c r="F52" s="44"/>
      <c r="G52" s="18">
        <v>8.1000000000000006E-4</v>
      </c>
      <c r="H52" s="44"/>
      <c r="I52" s="44"/>
      <c r="J52" s="18">
        <v>1.1000000000000001E-3</v>
      </c>
      <c r="K52" s="44"/>
      <c r="L52" s="44"/>
      <c r="M52" s="44"/>
      <c r="N52" s="45">
        <v>2.5000000000000001E-2</v>
      </c>
      <c r="O52" s="44">
        <v>1.1000000000000001</v>
      </c>
      <c r="P52" s="45">
        <v>9.4000000000000004E-3</v>
      </c>
      <c r="Q52" s="44"/>
      <c r="R52" s="44">
        <v>0.65</v>
      </c>
      <c r="S52" s="44"/>
      <c r="T52" s="44"/>
      <c r="U52" s="18">
        <v>4.4000000000000003E-3</v>
      </c>
      <c r="V52" s="44"/>
      <c r="W52" s="44"/>
      <c r="X52" s="44"/>
      <c r="Y52" s="44"/>
      <c r="Z52" s="44"/>
      <c r="AA52" s="44"/>
      <c r="AB52" s="52">
        <v>0.31</v>
      </c>
      <c r="AC52" s="15">
        <f t="shared" si="0"/>
        <v>9.8947368421052635E-3</v>
      </c>
      <c r="AD52" s="15">
        <f t="shared" si="1"/>
        <v>8.5263157894736852E-4</v>
      </c>
      <c r="AE52" s="15">
        <f t="shared" si="2"/>
        <v>2.6315789473684213E-2</v>
      </c>
      <c r="AF52" s="15">
        <f t="shared" si="3"/>
        <v>0.32631578947368423</v>
      </c>
      <c r="AG52" s="15">
        <f t="shared" si="4"/>
        <v>1.1578947368421054E-3</v>
      </c>
    </row>
    <row r="53" spans="1:33" s="1" customFormat="1" ht="11.25" x14ac:dyDescent="0.2">
      <c r="A53" s="1" t="s">
        <v>369</v>
      </c>
      <c r="B53" s="47">
        <v>15.56235648</v>
      </c>
      <c r="C53" s="1" t="s">
        <v>371</v>
      </c>
      <c r="D53" s="49">
        <v>42571.482638888891</v>
      </c>
      <c r="E53" s="44">
        <v>0.94</v>
      </c>
      <c r="F53" s="44"/>
      <c r="G53" s="18">
        <v>5.5000000000000003E-4</v>
      </c>
      <c r="H53" s="44"/>
      <c r="I53" s="44"/>
      <c r="J53" s="18">
        <v>8.8000000000000003E-4</v>
      </c>
      <c r="K53" s="44"/>
      <c r="L53" s="44"/>
      <c r="M53" s="44"/>
      <c r="N53" s="45">
        <v>9.300000000000001E-3</v>
      </c>
      <c r="O53" s="44">
        <v>1.1000000000000001</v>
      </c>
      <c r="P53" s="45">
        <v>4.4000000000000003E-3</v>
      </c>
      <c r="Q53" s="44"/>
      <c r="R53" s="44">
        <v>0.7</v>
      </c>
      <c r="S53" s="44"/>
      <c r="T53" s="44"/>
      <c r="U53" s="18">
        <v>1.6000000000000001E-3</v>
      </c>
      <c r="V53" s="44"/>
      <c r="W53" s="44"/>
      <c r="X53" s="44"/>
      <c r="Y53" s="44"/>
      <c r="Z53" s="44"/>
      <c r="AA53" s="44"/>
      <c r="AB53" s="52">
        <v>0.3</v>
      </c>
      <c r="AC53" s="15">
        <f t="shared" si="0"/>
        <v>4.6808510638297876E-3</v>
      </c>
      <c r="AD53" s="15">
        <f t="shared" si="1"/>
        <v>5.8510638297872345E-4</v>
      </c>
      <c r="AE53" s="15">
        <f t="shared" si="2"/>
        <v>9.8936170212765972E-3</v>
      </c>
      <c r="AF53" s="15">
        <f t="shared" si="3"/>
        <v>0.31914893617021278</v>
      </c>
      <c r="AG53" s="15">
        <f t="shared" si="4"/>
        <v>9.3617021276595758E-4</v>
      </c>
    </row>
    <row r="54" spans="1:33" s="1" customFormat="1" ht="11.25" x14ac:dyDescent="0.2">
      <c r="A54" s="1" t="s">
        <v>370</v>
      </c>
      <c r="B54" s="47">
        <v>16.350935040000003</v>
      </c>
      <c r="C54" s="1" t="s">
        <v>371</v>
      </c>
      <c r="D54" s="49">
        <v>42610.46875</v>
      </c>
      <c r="E54" s="44">
        <v>1.8</v>
      </c>
      <c r="F54" s="44"/>
      <c r="G54" s="18">
        <v>3.6999999999999999E-4</v>
      </c>
      <c r="H54" s="44"/>
      <c r="I54" s="44"/>
      <c r="J54" s="18">
        <v>1.6000000000000001E-3</v>
      </c>
      <c r="K54" s="44"/>
      <c r="L54" s="44"/>
      <c r="M54" s="44"/>
      <c r="N54" s="45">
        <v>2.5000000000000001E-2</v>
      </c>
      <c r="O54" s="44">
        <v>2.2999999999999998</v>
      </c>
      <c r="P54" s="45">
        <v>9.4999999999999998E-3</v>
      </c>
      <c r="Q54" s="44"/>
      <c r="R54" s="44">
        <v>1.3</v>
      </c>
      <c r="S54" s="44"/>
      <c r="T54" s="44"/>
      <c r="U54" s="18">
        <v>6.4000000000000003E-3</v>
      </c>
      <c r="V54" s="44"/>
      <c r="W54" s="44"/>
      <c r="X54" s="44"/>
      <c r="Y54" s="44"/>
      <c r="Z54" s="44"/>
      <c r="AA54" s="44"/>
      <c r="AB54" s="52">
        <v>0.5</v>
      </c>
      <c r="AC54" s="15">
        <f t="shared" si="0"/>
        <v>5.2777777777777779E-3</v>
      </c>
      <c r="AD54" s="15">
        <f t="shared" si="1"/>
        <v>2.0555555555555556E-4</v>
      </c>
      <c r="AE54" s="15">
        <f t="shared" si="2"/>
        <v>1.388888888888889E-2</v>
      </c>
      <c r="AF54" s="15">
        <f t="shared" si="3"/>
        <v>0.27777777777777779</v>
      </c>
      <c r="AG54" s="15">
        <f t="shared" si="4"/>
        <v>8.8888888888888893E-4</v>
      </c>
    </row>
    <row r="55" spans="1:33" s="1" customFormat="1" ht="11.25" x14ac:dyDescent="0.2">
      <c r="B55" s="47"/>
      <c r="D55" s="49"/>
      <c r="E55" s="44"/>
      <c r="F55" s="44"/>
      <c r="G55" s="18"/>
      <c r="H55" s="18"/>
      <c r="I55" s="18"/>
      <c r="J55" s="18"/>
      <c r="K55" s="44"/>
      <c r="L55" s="44"/>
      <c r="M55" s="44"/>
      <c r="N55" s="45"/>
      <c r="O55" s="44"/>
      <c r="P55" s="45"/>
      <c r="Q55" s="44"/>
      <c r="R55" s="44"/>
      <c r="S55" s="44"/>
      <c r="T55" s="44"/>
      <c r="U55" s="45"/>
      <c r="V55" s="44"/>
      <c r="W55" s="44"/>
      <c r="X55" s="44"/>
      <c r="Y55" s="44"/>
      <c r="Z55" s="44"/>
      <c r="AA55" s="44"/>
      <c r="AB55" s="48"/>
      <c r="AC55" s="15"/>
      <c r="AD55" s="15"/>
      <c r="AE55" s="15"/>
      <c r="AF55" s="15"/>
      <c r="AG55" s="15"/>
    </row>
    <row r="56" spans="1:33" s="1" customFormat="1" ht="11.25" x14ac:dyDescent="0.2">
      <c r="B56" s="47"/>
      <c r="D56" s="49"/>
      <c r="E56" s="44"/>
      <c r="F56" s="44"/>
      <c r="G56" s="18"/>
      <c r="H56" s="18"/>
      <c r="I56" s="18"/>
      <c r="J56" s="18"/>
      <c r="K56" s="44"/>
      <c r="L56" s="44"/>
      <c r="M56" s="44"/>
      <c r="N56" s="45"/>
      <c r="O56" s="44"/>
      <c r="P56" s="45"/>
      <c r="Q56" s="44"/>
      <c r="R56" s="44"/>
      <c r="S56" s="44"/>
      <c r="T56" s="44"/>
      <c r="U56" s="45"/>
      <c r="V56" s="44"/>
      <c r="W56" s="44"/>
      <c r="X56" s="44"/>
      <c r="Y56" s="44"/>
      <c r="Z56" s="44"/>
      <c r="AA56" s="44"/>
      <c r="AB56" s="48"/>
      <c r="AC56" s="15"/>
      <c r="AD56" s="15"/>
      <c r="AE56" s="15"/>
      <c r="AF56" s="15"/>
      <c r="AG56" s="15"/>
    </row>
    <row r="57" spans="1:33" x14ac:dyDescent="0.2">
      <c r="P57"/>
      <c r="AC57"/>
    </row>
    <row r="58" spans="1:33" x14ac:dyDescent="0.2">
      <c r="P58"/>
      <c r="AC58"/>
    </row>
    <row r="59" spans="1:33" x14ac:dyDescent="0.2">
      <c r="P59"/>
      <c r="AC59"/>
    </row>
    <row r="60" spans="1:33" x14ac:dyDescent="0.2">
      <c r="P60"/>
      <c r="AC60"/>
    </row>
    <row r="61" spans="1:33" x14ac:dyDescent="0.2">
      <c r="P61"/>
      <c r="AC61"/>
    </row>
    <row r="62" spans="1:33" x14ac:dyDescent="0.2">
      <c r="P62"/>
      <c r="AC62"/>
    </row>
    <row r="63" spans="1:33" x14ac:dyDescent="0.2">
      <c r="P63"/>
      <c r="AC63"/>
    </row>
    <row r="64" spans="1:33" x14ac:dyDescent="0.2">
      <c r="P64"/>
      <c r="AC64"/>
    </row>
    <row r="65" spans="16:29" x14ac:dyDescent="0.2">
      <c r="P65"/>
      <c r="AC65"/>
    </row>
    <row r="66" spans="16:29" x14ac:dyDescent="0.2">
      <c r="P66"/>
      <c r="AC66"/>
    </row>
    <row r="67" spans="16:29" x14ac:dyDescent="0.2">
      <c r="P67"/>
      <c r="AC67"/>
    </row>
    <row r="68" spans="16:29" x14ac:dyDescent="0.2">
      <c r="P68"/>
      <c r="AC68"/>
    </row>
    <row r="69" spans="16:29" x14ac:dyDescent="0.2">
      <c r="P69"/>
      <c r="AC69"/>
    </row>
    <row r="70" spans="16:29" x14ac:dyDescent="0.2">
      <c r="P70"/>
      <c r="AC70"/>
    </row>
    <row r="71" spans="16:29" x14ac:dyDescent="0.2">
      <c r="P71"/>
      <c r="AC71"/>
    </row>
    <row r="72" spans="16:29" x14ac:dyDescent="0.2">
      <c r="P72"/>
      <c r="AC72"/>
    </row>
    <row r="73" spans="16:29" x14ac:dyDescent="0.2">
      <c r="P73"/>
      <c r="AC73"/>
    </row>
    <row r="74" spans="16:29" x14ac:dyDescent="0.2">
      <c r="P74"/>
      <c r="AC74"/>
    </row>
    <row r="75" spans="16:29" x14ac:dyDescent="0.2">
      <c r="P75"/>
      <c r="AC75"/>
    </row>
    <row r="76" spans="16:29" x14ac:dyDescent="0.2">
      <c r="P76"/>
      <c r="AC76"/>
    </row>
    <row r="77" spans="16:29" x14ac:dyDescent="0.2">
      <c r="P77"/>
      <c r="AC77"/>
    </row>
    <row r="78" spans="16:29" x14ac:dyDescent="0.2">
      <c r="P78"/>
      <c r="AC78"/>
    </row>
    <row r="79" spans="16:29" x14ac:dyDescent="0.2">
      <c r="P79"/>
      <c r="AC79"/>
    </row>
    <row r="80" spans="16:29" x14ac:dyDescent="0.2">
      <c r="P80"/>
      <c r="AC80"/>
    </row>
    <row r="81" spans="16:29" x14ac:dyDescent="0.2">
      <c r="P81"/>
      <c r="AC81"/>
    </row>
    <row r="82" spans="16:29" x14ac:dyDescent="0.2">
      <c r="P82"/>
      <c r="AC82"/>
    </row>
    <row r="83" spans="16:29" x14ac:dyDescent="0.2">
      <c r="P83"/>
      <c r="AC83"/>
    </row>
    <row r="84" spans="16:29" x14ac:dyDescent="0.2">
      <c r="P84"/>
      <c r="AC84"/>
    </row>
    <row r="85" spans="16:29" x14ac:dyDescent="0.2">
      <c r="P85"/>
      <c r="AC85"/>
    </row>
    <row r="86" spans="16:29" x14ac:dyDescent="0.2">
      <c r="P86"/>
      <c r="AC86"/>
    </row>
    <row r="87" spans="16:29" x14ac:dyDescent="0.2">
      <c r="P87"/>
      <c r="AC87"/>
    </row>
    <row r="88" spans="16:29" x14ac:dyDescent="0.2">
      <c r="P88"/>
      <c r="AC88"/>
    </row>
    <row r="89" spans="16:29" x14ac:dyDescent="0.2">
      <c r="P89"/>
      <c r="AC89"/>
    </row>
    <row r="90" spans="16:29" x14ac:dyDescent="0.2">
      <c r="P90"/>
      <c r="AC90"/>
    </row>
    <row r="91" spans="16:29" x14ac:dyDescent="0.2">
      <c r="P91"/>
      <c r="AC91"/>
    </row>
    <row r="92" spans="16:29" x14ac:dyDescent="0.2">
      <c r="P92"/>
      <c r="AC92"/>
    </row>
    <row r="93" spans="16:29" x14ac:dyDescent="0.2">
      <c r="P93"/>
      <c r="AC93"/>
    </row>
    <row r="94" spans="16:29" x14ac:dyDescent="0.2">
      <c r="P94"/>
      <c r="AC94"/>
    </row>
    <row r="95" spans="16:29" x14ac:dyDescent="0.2">
      <c r="P95"/>
      <c r="AC95"/>
    </row>
    <row r="96" spans="16:29" x14ac:dyDescent="0.2">
      <c r="P96"/>
      <c r="AC96"/>
    </row>
    <row r="97" spans="16:29" x14ac:dyDescent="0.2">
      <c r="P97"/>
      <c r="AC97"/>
    </row>
    <row r="98" spans="16:29" x14ac:dyDescent="0.2">
      <c r="P98"/>
      <c r="AC98"/>
    </row>
    <row r="99" spans="16:29" x14ac:dyDescent="0.2">
      <c r="P99"/>
      <c r="AC99"/>
    </row>
    <row r="100" spans="16:29" x14ac:dyDescent="0.2">
      <c r="P100"/>
      <c r="AC100"/>
    </row>
    <row r="101" spans="16:29" x14ac:dyDescent="0.2">
      <c r="P101"/>
      <c r="AC101"/>
    </row>
    <row r="102" spans="16:29" x14ac:dyDescent="0.2">
      <c r="P102"/>
      <c r="AC102"/>
    </row>
    <row r="103" spans="16:29" x14ac:dyDescent="0.2">
      <c r="P103"/>
      <c r="AC103"/>
    </row>
    <row r="104" spans="16:29" x14ac:dyDescent="0.2">
      <c r="P104"/>
      <c r="AC104"/>
    </row>
    <row r="105" spans="16:29" x14ac:dyDescent="0.2">
      <c r="P105"/>
      <c r="AC105"/>
    </row>
    <row r="106" spans="16:29" x14ac:dyDescent="0.2">
      <c r="P106"/>
      <c r="AC106"/>
    </row>
    <row r="107" spans="16:29" x14ac:dyDescent="0.2">
      <c r="P107"/>
      <c r="AC107"/>
    </row>
    <row r="108" spans="16:29" x14ac:dyDescent="0.2">
      <c r="P108"/>
      <c r="AC108"/>
    </row>
    <row r="109" spans="16:29" x14ac:dyDescent="0.2">
      <c r="P109"/>
      <c r="AC109"/>
    </row>
    <row r="110" spans="16:29" x14ac:dyDescent="0.2">
      <c r="P110"/>
      <c r="AC110"/>
    </row>
    <row r="111" spans="16:29" x14ac:dyDescent="0.2">
      <c r="P111"/>
      <c r="AC111"/>
    </row>
    <row r="112" spans="16:29" x14ac:dyDescent="0.2">
      <c r="P112"/>
      <c r="AC112"/>
    </row>
    <row r="113" spans="16:29" x14ac:dyDescent="0.2">
      <c r="P113"/>
      <c r="AC113"/>
    </row>
    <row r="114" spans="16:29" x14ac:dyDescent="0.2">
      <c r="P114"/>
      <c r="AC114"/>
    </row>
    <row r="115" spans="16:29" x14ac:dyDescent="0.2">
      <c r="P115"/>
      <c r="AC115"/>
    </row>
    <row r="116" spans="16:29" x14ac:dyDescent="0.2">
      <c r="P116"/>
      <c r="AC116"/>
    </row>
    <row r="117" spans="16:29" x14ac:dyDescent="0.2">
      <c r="P117"/>
      <c r="AC117"/>
    </row>
    <row r="118" spans="16:29" x14ac:dyDescent="0.2">
      <c r="P118"/>
      <c r="AC118"/>
    </row>
    <row r="119" spans="16:29" x14ac:dyDescent="0.2">
      <c r="P119"/>
      <c r="AC119"/>
    </row>
    <row r="120" spans="16:29" x14ac:dyDescent="0.2">
      <c r="P120"/>
      <c r="AC120"/>
    </row>
    <row r="121" spans="16:29" x14ac:dyDescent="0.2">
      <c r="P121"/>
      <c r="AC121"/>
    </row>
    <row r="122" spans="16:29" x14ac:dyDescent="0.2">
      <c r="P122"/>
      <c r="AC122"/>
    </row>
    <row r="123" spans="16:29" x14ac:dyDescent="0.2">
      <c r="P123"/>
      <c r="AC123"/>
    </row>
    <row r="124" spans="16:29" x14ac:dyDescent="0.2">
      <c r="P124"/>
      <c r="AC124"/>
    </row>
    <row r="125" spans="16:29" x14ac:dyDescent="0.2">
      <c r="P125"/>
      <c r="AC125"/>
    </row>
    <row r="126" spans="16:29" x14ac:dyDescent="0.2">
      <c r="P126"/>
      <c r="AC126"/>
    </row>
    <row r="127" spans="16:29" x14ac:dyDescent="0.2">
      <c r="P127"/>
      <c r="AC127"/>
    </row>
    <row r="128" spans="16:29" x14ac:dyDescent="0.2">
      <c r="P128"/>
      <c r="AC128"/>
    </row>
    <row r="129" spans="16:29" x14ac:dyDescent="0.2">
      <c r="P129"/>
      <c r="AC129"/>
    </row>
    <row r="130" spans="16:29" x14ac:dyDescent="0.2">
      <c r="P130"/>
      <c r="AC130"/>
    </row>
    <row r="131" spans="16:29" x14ac:dyDescent="0.2">
      <c r="P131"/>
      <c r="AC131"/>
    </row>
    <row r="132" spans="16:29" x14ac:dyDescent="0.2">
      <c r="P132"/>
      <c r="AC132"/>
    </row>
    <row r="133" spans="16:29" x14ac:dyDescent="0.2">
      <c r="P133"/>
      <c r="AC133"/>
    </row>
    <row r="134" spans="16:29" x14ac:dyDescent="0.2">
      <c r="P134"/>
      <c r="AC134"/>
    </row>
    <row r="135" spans="16:29" x14ac:dyDescent="0.2">
      <c r="P135"/>
      <c r="AC135"/>
    </row>
    <row r="136" spans="16:29" x14ac:dyDescent="0.2">
      <c r="P136"/>
      <c r="AC136"/>
    </row>
    <row r="137" spans="16:29" x14ac:dyDescent="0.2">
      <c r="P137"/>
      <c r="AC137"/>
    </row>
    <row r="138" spans="16:29" x14ac:dyDescent="0.2">
      <c r="P138"/>
      <c r="AC138"/>
    </row>
    <row r="139" spans="16:29" x14ac:dyDescent="0.2">
      <c r="P139"/>
      <c r="AC139"/>
    </row>
    <row r="140" spans="16:29" x14ac:dyDescent="0.2">
      <c r="P140"/>
      <c r="AC140"/>
    </row>
    <row r="141" spans="16:29" x14ac:dyDescent="0.2">
      <c r="P141"/>
      <c r="AC141"/>
    </row>
    <row r="142" spans="16:29" x14ac:dyDescent="0.2">
      <c r="P142"/>
      <c r="AC142"/>
    </row>
    <row r="143" spans="16:29" x14ac:dyDescent="0.2">
      <c r="P143"/>
      <c r="AC143"/>
    </row>
    <row r="144" spans="16:29" x14ac:dyDescent="0.2">
      <c r="P144"/>
      <c r="AC144"/>
    </row>
    <row r="145" spans="16:29" x14ac:dyDescent="0.2">
      <c r="P145"/>
      <c r="AC145"/>
    </row>
    <row r="146" spans="16:29" x14ac:dyDescent="0.2">
      <c r="P146"/>
      <c r="AC146"/>
    </row>
    <row r="147" spans="16:29" x14ac:dyDescent="0.2">
      <c r="P147"/>
      <c r="AC147"/>
    </row>
    <row r="148" spans="16:29" x14ac:dyDescent="0.2">
      <c r="P148"/>
      <c r="AC148"/>
    </row>
    <row r="149" spans="16:29" x14ac:dyDescent="0.2">
      <c r="P149"/>
      <c r="AC149"/>
    </row>
    <row r="150" spans="16:29" x14ac:dyDescent="0.2">
      <c r="P150"/>
      <c r="AC150"/>
    </row>
    <row r="151" spans="16:29" x14ac:dyDescent="0.2">
      <c r="P151"/>
      <c r="AC151"/>
    </row>
    <row r="152" spans="16:29" x14ac:dyDescent="0.2">
      <c r="P152"/>
      <c r="AC152"/>
    </row>
    <row r="153" spans="16:29" x14ac:dyDescent="0.2">
      <c r="P153"/>
      <c r="AC153"/>
    </row>
    <row r="154" spans="16:29" x14ac:dyDescent="0.2">
      <c r="P154"/>
      <c r="AC154"/>
    </row>
    <row r="155" spans="16:29" x14ac:dyDescent="0.2">
      <c r="P155"/>
      <c r="AC155"/>
    </row>
    <row r="156" spans="16:29" x14ac:dyDescent="0.2">
      <c r="P156"/>
      <c r="AC156"/>
    </row>
    <row r="157" spans="16:29" x14ac:dyDescent="0.2">
      <c r="P157"/>
      <c r="AC157"/>
    </row>
    <row r="158" spans="16:29" x14ac:dyDescent="0.2">
      <c r="P158"/>
      <c r="AC158"/>
    </row>
    <row r="159" spans="16:29" x14ac:dyDescent="0.2">
      <c r="P159"/>
      <c r="AC159"/>
    </row>
    <row r="160" spans="16:29" x14ac:dyDescent="0.2">
      <c r="P160"/>
      <c r="AC160"/>
    </row>
    <row r="161" spans="16:29" x14ac:dyDescent="0.2">
      <c r="P161"/>
      <c r="AC161"/>
    </row>
    <row r="162" spans="16:29" x14ac:dyDescent="0.2">
      <c r="P162"/>
      <c r="AC162"/>
    </row>
    <row r="163" spans="16:29" x14ac:dyDescent="0.2">
      <c r="P163"/>
      <c r="AC163"/>
    </row>
    <row r="164" spans="16:29" x14ac:dyDescent="0.2">
      <c r="P164"/>
      <c r="AC164"/>
    </row>
    <row r="165" spans="16:29" x14ac:dyDescent="0.2">
      <c r="P165"/>
      <c r="AC165"/>
    </row>
    <row r="166" spans="16:29" x14ac:dyDescent="0.2">
      <c r="P166"/>
      <c r="AC166"/>
    </row>
    <row r="167" spans="16:29" x14ac:dyDescent="0.2">
      <c r="P167"/>
      <c r="AC167"/>
    </row>
    <row r="168" spans="16:29" x14ac:dyDescent="0.2">
      <c r="P168"/>
      <c r="AC168"/>
    </row>
    <row r="169" spans="16:29" x14ac:dyDescent="0.2">
      <c r="P169"/>
      <c r="AC169"/>
    </row>
    <row r="170" spans="16:29" ht="11.25" customHeight="1" x14ac:dyDescent="0.2">
      <c r="P170"/>
      <c r="AC170"/>
    </row>
    <row r="171" spans="16:29" ht="11.25" customHeight="1" x14ac:dyDescent="0.2">
      <c r="P171"/>
      <c r="AC171"/>
    </row>
    <row r="172" spans="16:29" ht="11.25" customHeight="1" x14ac:dyDescent="0.2">
      <c r="P172"/>
      <c r="AC172"/>
    </row>
    <row r="173" spans="16:29" ht="11.25" customHeight="1" x14ac:dyDescent="0.2">
      <c r="P173"/>
      <c r="AC173"/>
    </row>
    <row r="174" spans="16:29" ht="11.25" customHeight="1" x14ac:dyDescent="0.2">
      <c r="P174"/>
      <c r="AC174"/>
    </row>
    <row r="175" spans="16:29" ht="11.25" customHeight="1" x14ac:dyDescent="0.2">
      <c r="P175"/>
      <c r="AC175"/>
    </row>
    <row r="176" spans="16:29" ht="11.25" customHeight="1" x14ac:dyDescent="0.2">
      <c r="P176"/>
      <c r="AC176"/>
    </row>
    <row r="177" spans="16:29" ht="11.25" customHeight="1" x14ac:dyDescent="0.2">
      <c r="P177"/>
      <c r="AC177"/>
    </row>
    <row r="178" spans="16:29" ht="11.25" customHeight="1" x14ac:dyDescent="0.2">
      <c r="P178"/>
      <c r="AC178"/>
    </row>
    <row r="179" spans="16:29" ht="11.25" customHeight="1" x14ac:dyDescent="0.2">
      <c r="P179"/>
      <c r="AC179"/>
    </row>
    <row r="180" spans="16:29" ht="11.25" customHeight="1" x14ac:dyDescent="0.2">
      <c r="P180"/>
      <c r="AC180"/>
    </row>
    <row r="181" spans="16:29" ht="11.25" customHeight="1" x14ac:dyDescent="0.2">
      <c r="P181"/>
      <c r="AC181"/>
    </row>
    <row r="182" spans="16:29" ht="11.25" customHeight="1" x14ac:dyDescent="0.2">
      <c r="P182"/>
      <c r="AC182"/>
    </row>
    <row r="183" spans="16:29" ht="11.25" customHeight="1" x14ac:dyDescent="0.2">
      <c r="P183"/>
      <c r="AC183"/>
    </row>
    <row r="184" spans="16:29" ht="11.25" customHeight="1" x14ac:dyDescent="0.2">
      <c r="P184"/>
      <c r="AC184"/>
    </row>
    <row r="185" spans="16:29" x14ac:dyDescent="0.2">
      <c r="P185"/>
      <c r="AC185"/>
    </row>
    <row r="186" spans="16:29" x14ac:dyDescent="0.2">
      <c r="P186"/>
      <c r="AC186"/>
    </row>
    <row r="187" spans="16:29" x14ac:dyDescent="0.2">
      <c r="P187"/>
      <c r="AC187"/>
    </row>
    <row r="188" spans="16:29" x14ac:dyDescent="0.2">
      <c r="P188"/>
      <c r="AC188"/>
    </row>
  </sheetData>
  <mergeCells count="1">
    <mergeCell ref="E2:AB2"/>
  </mergeCells>
  <pageMargins left="0.7" right="0.7" top="0.75" bottom="0.75" header="0.3" footer="0.3"/>
  <pageSetup paperSize="3" scale="54" orientation="landscape" verticalDpi="597" r:id="rId1"/>
  <headerFooter>
    <oddFooter>&amp;L&amp;Z&amp;F&amp;R&amp;P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179"/>
  <sheetViews>
    <sheetView topLeftCell="A36" zoomScale="112" zoomScaleNormal="112" workbookViewId="0">
      <selection activeCell="AF25" sqref="AF25"/>
    </sheetView>
  </sheetViews>
  <sheetFormatPr defaultRowHeight="12.75" x14ac:dyDescent="0.2"/>
  <cols>
    <col min="1" max="1" width="14.28515625" customWidth="1"/>
    <col min="2" max="2" width="15.42578125" customWidth="1"/>
    <col min="3" max="3" width="13.5703125" customWidth="1"/>
    <col min="4" max="4" width="13.28515625" customWidth="1"/>
    <col min="16" max="16" width="9.140625" style="7"/>
    <col min="29" max="29" width="12" style="8" customWidth="1"/>
    <col min="30" max="30" width="11.42578125" customWidth="1"/>
    <col min="31" max="31" width="12.85546875" customWidth="1"/>
    <col min="32" max="32" width="12" customWidth="1"/>
    <col min="33" max="33" width="13" customWidth="1"/>
  </cols>
  <sheetData>
    <row r="1" spans="1:36" ht="21" x14ac:dyDescent="0.35">
      <c r="A1" s="11" t="s">
        <v>375</v>
      </c>
      <c r="E1" s="12" t="s">
        <v>191</v>
      </c>
    </row>
    <row r="2" spans="1:36" ht="21.75" customHeight="1" x14ac:dyDescent="0.25">
      <c r="E2" s="56" t="s">
        <v>177</v>
      </c>
      <c r="F2" s="56"/>
      <c r="G2" s="56"/>
      <c r="H2" s="56"/>
      <c r="I2" s="56"/>
      <c r="J2" s="56"/>
      <c r="K2" s="56"/>
      <c r="L2" s="56"/>
      <c r="M2" s="56"/>
      <c r="N2" s="56"/>
      <c r="O2" s="56"/>
      <c r="P2" s="56"/>
      <c r="Q2" s="56"/>
      <c r="R2" s="56"/>
      <c r="S2" s="56"/>
      <c r="T2" s="56"/>
      <c r="U2" s="56"/>
      <c r="V2" s="56"/>
      <c r="W2" s="56"/>
      <c r="X2" s="56"/>
      <c r="Y2" s="56"/>
      <c r="Z2" s="56"/>
      <c r="AA2" s="56"/>
      <c r="AB2" s="56"/>
      <c r="AC2" s="13"/>
      <c r="AD2" s="14"/>
      <c r="AE2" s="14" t="s">
        <v>160</v>
      </c>
      <c r="AF2" s="14"/>
      <c r="AG2" s="14"/>
      <c r="AH2" s="17"/>
      <c r="AI2" s="17"/>
      <c r="AJ2" s="17"/>
    </row>
    <row r="3" spans="1:36" s="1" customFormat="1" ht="22.5" x14ac:dyDescent="0.2">
      <c r="A3" s="23" t="s">
        <v>192</v>
      </c>
      <c r="B3" s="39" t="s">
        <v>174</v>
      </c>
      <c r="C3" s="23" t="s">
        <v>175</v>
      </c>
      <c r="D3" s="23" t="s">
        <v>176</v>
      </c>
      <c r="E3" s="9" t="s">
        <v>0</v>
      </c>
      <c r="F3" s="9" t="s">
        <v>1</v>
      </c>
      <c r="G3" s="9" t="s">
        <v>2</v>
      </c>
      <c r="H3" s="9" t="s">
        <v>3</v>
      </c>
      <c r="I3" s="9" t="s">
        <v>4</v>
      </c>
      <c r="J3" s="9" t="s">
        <v>5</v>
      </c>
      <c r="K3" s="9" t="s">
        <v>6</v>
      </c>
      <c r="L3" s="9" t="s">
        <v>7</v>
      </c>
      <c r="M3" s="9" t="s">
        <v>8</v>
      </c>
      <c r="N3" s="9" t="s">
        <v>9</v>
      </c>
      <c r="O3" s="9" t="s">
        <v>10</v>
      </c>
      <c r="P3" s="10" t="s">
        <v>11</v>
      </c>
      <c r="Q3" s="9" t="s">
        <v>12</v>
      </c>
      <c r="R3" s="9" t="s">
        <v>13</v>
      </c>
      <c r="S3" s="9" t="s">
        <v>14</v>
      </c>
      <c r="T3" s="9" t="s">
        <v>15</v>
      </c>
      <c r="U3" s="9" t="s">
        <v>16</v>
      </c>
      <c r="V3" s="9" t="s">
        <v>17</v>
      </c>
      <c r="W3" s="9" t="s">
        <v>18</v>
      </c>
      <c r="X3" s="9" t="s">
        <v>19</v>
      </c>
      <c r="Y3" s="9" t="s">
        <v>20</v>
      </c>
      <c r="Z3" s="9" t="s">
        <v>21</v>
      </c>
      <c r="AA3" s="9" t="s">
        <v>22</v>
      </c>
      <c r="AB3" s="10" t="s">
        <v>23</v>
      </c>
      <c r="AC3" s="16" t="s">
        <v>159</v>
      </c>
      <c r="AD3" s="41" t="s">
        <v>193</v>
      </c>
      <c r="AE3" s="41" t="s">
        <v>161</v>
      </c>
      <c r="AF3" s="41" t="s">
        <v>162</v>
      </c>
      <c r="AG3" s="41" t="s">
        <v>163</v>
      </c>
    </row>
    <row r="4" spans="1:36" s="1" customFormat="1" ht="11.25" x14ac:dyDescent="0.2">
      <c r="A4" s="1" t="s">
        <v>372</v>
      </c>
      <c r="B4" s="47">
        <v>63.504714240000006</v>
      </c>
      <c r="C4" s="1" t="s">
        <v>316</v>
      </c>
      <c r="D4" s="49">
        <v>42221.836805555555</v>
      </c>
      <c r="E4" s="18">
        <v>0.36299999999999999</v>
      </c>
      <c r="F4" s="18"/>
      <c r="G4" s="18">
        <v>2.5000000000000001E-3</v>
      </c>
      <c r="H4" s="18"/>
      <c r="I4" s="18"/>
      <c r="J4" s="18">
        <v>5.0000000000000001E-4</v>
      </c>
      <c r="K4" s="18"/>
      <c r="L4" s="18"/>
      <c r="M4" s="18"/>
      <c r="N4" s="18">
        <v>4.0300000000000006E-3</v>
      </c>
      <c r="O4" s="18">
        <v>0.42099999999999999</v>
      </c>
      <c r="P4" s="18">
        <v>3.4500000000000004E-3</v>
      </c>
      <c r="Q4" s="18"/>
      <c r="R4" s="18">
        <v>0.30199999999999999</v>
      </c>
      <c r="S4" s="18"/>
      <c r="T4" s="18"/>
      <c r="U4" s="18">
        <v>2.5000000000000001E-3</v>
      </c>
      <c r="V4" s="18"/>
      <c r="W4" s="18"/>
      <c r="X4" s="18"/>
      <c r="Y4" s="18"/>
      <c r="Z4" s="18"/>
      <c r="AA4" s="18"/>
      <c r="AB4" s="45">
        <v>0.129</v>
      </c>
      <c r="AC4" s="15">
        <f>P4/E4</f>
        <v>9.5041322314049596E-3</v>
      </c>
      <c r="AD4" s="15">
        <f>G4/E4</f>
        <v>6.8870523415977963E-3</v>
      </c>
      <c r="AE4" s="15">
        <f>N4/E4</f>
        <v>1.1101928374655649E-2</v>
      </c>
      <c r="AF4" s="15">
        <f>AB4/E4</f>
        <v>0.35537190082644632</v>
      </c>
      <c r="AG4" s="15">
        <f>J4/E4</f>
        <v>1.3774104683195593E-3</v>
      </c>
    </row>
    <row r="5" spans="1:36" s="1" customFormat="1" ht="11.25" x14ac:dyDescent="0.2">
      <c r="A5" s="1" t="s">
        <v>373</v>
      </c>
      <c r="B5" s="47">
        <v>63.504714240000006</v>
      </c>
      <c r="C5" s="1" t="s">
        <v>171</v>
      </c>
      <c r="D5" s="49">
        <v>42222</v>
      </c>
      <c r="E5" s="18">
        <v>0.375</v>
      </c>
      <c r="F5" s="18"/>
      <c r="G5" s="18">
        <v>2.5000000000000001E-3</v>
      </c>
      <c r="H5" s="18"/>
      <c r="I5" s="18"/>
      <c r="J5" s="18">
        <v>5.0000000000000001E-4</v>
      </c>
      <c r="K5" s="18"/>
      <c r="L5" s="18"/>
      <c r="M5" s="18"/>
      <c r="N5" s="18">
        <v>4.15E-3</v>
      </c>
      <c r="O5" s="18">
        <v>0.41199999999999998</v>
      </c>
      <c r="P5" s="18">
        <v>1.5E-3</v>
      </c>
      <c r="Q5" s="18"/>
      <c r="R5" s="18">
        <v>0.29499999999999998</v>
      </c>
      <c r="S5" s="18"/>
      <c r="T5" s="18"/>
      <c r="U5" s="18">
        <v>2.5000000000000001E-3</v>
      </c>
      <c r="V5" s="18"/>
      <c r="W5" s="18"/>
      <c r="X5" s="18"/>
      <c r="Y5" s="18"/>
      <c r="Z5" s="18"/>
      <c r="AA5" s="18"/>
      <c r="AB5" s="45">
        <v>0.13700000000000001</v>
      </c>
      <c r="AC5" s="15">
        <f t="shared" ref="AC5:AC47" si="0">P5/E5</f>
        <v>4.0000000000000001E-3</v>
      </c>
      <c r="AD5" s="15">
        <f t="shared" ref="AD5:AD47" si="1">G5/E5</f>
        <v>6.6666666666666671E-3</v>
      </c>
      <c r="AE5" s="15">
        <f t="shared" ref="AE5:AE47" si="2">N5/E5</f>
        <v>1.1066666666666667E-2</v>
      </c>
      <c r="AF5" s="15">
        <f t="shared" ref="AF5:AF47" si="3">AB5/E5</f>
        <v>0.36533333333333334</v>
      </c>
      <c r="AG5" s="15">
        <f t="shared" ref="AG5:AG47" si="4">J5/E5</f>
        <v>1.3333333333333333E-3</v>
      </c>
    </row>
    <row r="6" spans="1:36" s="1" customFormat="1" ht="11.25" x14ac:dyDescent="0.2">
      <c r="A6" s="1" t="s">
        <v>373</v>
      </c>
      <c r="B6" s="47">
        <v>63.504714240000006</v>
      </c>
      <c r="C6" s="1" t="s">
        <v>171</v>
      </c>
      <c r="D6" s="49">
        <v>42222.375</v>
      </c>
      <c r="E6" s="18">
        <v>31.4</v>
      </c>
      <c r="F6" s="18"/>
      <c r="G6" s="18">
        <v>0.26400000000000001</v>
      </c>
      <c r="H6" s="18"/>
      <c r="I6" s="18"/>
      <c r="J6" s="18">
        <v>6.13E-3</v>
      </c>
      <c r="K6" s="18"/>
      <c r="L6" s="18"/>
      <c r="M6" s="18"/>
      <c r="N6" s="18">
        <v>1.1200000000000001</v>
      </c>
      <c r="O6" s="18">
        <v>326</v>
      </c>
      <c r="P6" s="18">
        <v>5.72</v>
      </c>
      <c r="Q6" s="18"/>
      <c r="R6" s="18">
        <v>3.04</v>
      </c>
      <c r="S6" s="18"/>
      <c r="T6" s="18"/>
      <c r="U6" s="18">
        <v>1.2500000000000001E-2</v>
      </c>
      <c r="V6" s="18"/>
      <c r="W6" s="18"/>
      <c r="X6" s="18"/>
      <c r="Y6" s="18"/>
      <c r="Z6" s="18"/>
      <c r="AA6" s="18"/>
      <c r="AB6" s="45">
        <v>1.86</v>
      </c>
      <c r="AC6" s="15">
        <f t="shared" si="0"/>
        <v>0.18216560509554139</v>
      </c>
      <c r="AD6" s="15">
        <f t="shared" si="1"/>
        <v>8.4076433121019114E-3</v>
      </c>
      <c r="AE6" s="15">
        <f t="shared" si="2"/>
        <v>3.5668789808917203E-2</v>
      </c>
      <c r="AF6" s="15">
        <f t="shared" si="3"/>
        <v>5.9235668789808925E-2</v>
      </c>
      <c r="AG6" s="15">
        <f t="shared" si="4"/>
        <v>1.9522292993630574E-4</v>
      </c>
    </row>
    <row r="7" spans="1:36" s="1" customFormat="1" ht="11.25" x14ac:dyDescent="0.2">
      <c r="A7" s="1" t="s">
        <v>373</v>
      </c>
      <c r="B7" s="47">
        <v>63.504714240000006</v>
      </c>
      <c r="C7" s="1" t="s">
        <v>171</v>
      </c>
      <c r="D7" s="49">
        <v>42223.541666666664</v>
      </c>
      <c r="E7" s="18">
        <v>1.024</v>
      </c>
      <c r="F7" s="18"/>
      <c r="G7" s="18"/>
      <c r="H7" s="18"/>
      <c r="I7" s="18"/>
      <c r="J7" s="18">
        <v>9.5999999999999992E-4</v>
      </c>
      <c r="K7" s="18"/>
      <c r="L7" s="18"/>
      <c r="M7" s="18"/>
      <c r="N7" s="18">
        <v>2.98E-2</v>
      </c>
      <c r="O7" s="18">
        <v>4.5759999999999996</v>
      </c>
      <c r="P7" s="18">
        <v>5.8599999999999999E-2</v>
      </c>
      <c r="Q7" s="18"/>
      <c r="R7" s="18">
        <v>0.4395</v>
      </c>
      <c r="S7" s="18"/>
      <c r="T7" s="18"/>
      <c r="U7" s="18"/>
      <c r="V7" s="18"/>
      <c r="W7" s="18"/>
      <c r="X7" s="18"/>
      <c r="Y7" s="18"/>
      <c r="Z7" s="18"/>
      <c r="AA7" s="18"/>
      <c r="AB7" s="45">
        <v>0.18049999999999999</v>
      </c>
      <c r="AC7" s="15">
        <f t="shared" si="0"/>
        <v>5.7226562500000001E-2</v>
      </c>
      <c r="AD7" s="15"/>
      <c r="AE7" s="15">
        <f t="shared" si="2"/>
        <v>2.9101562500000001E-2</v>
      </c>
      <c r="AF7" s="15">
        <f t="shared" si="3"/>
        <v>0.17626953125</v>
      </c>
      <c r="AG7" s="15">
        <f t="shared" si="4"/>
        <v>9.3749999999999986E-4</v>
      </c>
    </row>
    <row r="8" spans="1:36" s="1" customFormat="1" ht="11.25" x14ac:dyDescent="0.2">
      <c r="A8" s="1" t="s">
        <v>373</v>
      </c>
      <c r="B8" s="47">
        <v>63.504714240000006</v>
      </c>
      <c r="C8" s="1" t="s">
        <v>171</v>
      </c>
      <c r="D8" s="19">
        <v>42223.670138888891</v>
      </c>
      <c r="E8" s="18">
        <v>0.92400000000000004</v>
      </c>
      <c r="F8" s="18"/>
      <c r="G8" s="18">
        <v>2.5999999999999999E-3</v>
      </c>
      <c r="H8" s="18"/>
      <c r="I8" s="18"/>
      <c r="J8" s="18">
        <v>8.9999999999999998E-4</v>
      </c>
      <c r="K8" s="18"/>
      <c r="L8" s="18"/>
      <c r="M8" s="18"/>
      <c r="N8" s="18">
        <v>3.32E-2</v>
      </c>
      <c r="O8" s="18">
        <v>3.42</v>
      </c>
      <c r="P8" s="18">
        <v>2.3199999999999998E-2</v>
      </c>
      <c r="Q8" s="18"/>
      <c r="R8" s="18">
        <v>0.47499999999999998</v>
      </c>
      <c r="S8" s="18"/>
      <c r="T8" s="18"/>
      <c r="U8" s="18">
        <v>3.0000000000000001E-3</v>
      </c>
      <c r="V8" s="18"/>
      <c r="W8" s="18"/>
      <c r="X8" s="18"/>
      <c r="Y8" s="18"/>
      <c r="Z8" s="18"/>
      <c r="AA8" s="18"/>
      <c r="AB8" s="45">
        <v>0.24299999999999999</v>
      </c>
      <c r="AC8" s="15">
        <f t="shared" si="0"/>
        <v>2.5108225108225104E-2</v>
      </c>
      <c r="AD8" s="15">
        <f t="shared" si="1"/>
        <v>2.8138528138528136E-3</v>
      </c>
      <c r="AE8" s="15">
        <f t="shared" si="2"/>
        <v>3.5930735930735931E-2</v>
      </c>
      <c r="AF8" s="15">
        <f t="shared" si="3"/>
        <v>0.26298701298701299</v>
      </c>
      <c r="AG8" s="15">
        <f t="shared" si="4"/>
        <v>9.7402597402597392E-4</v>
      </c>
    </row>
    <row r="9" spans="1:36" s="1" customFormat="1" ht="11.25" x14ac:dyDescent="0.2">
      <c r="A9" s="1" t="s">
        <v>373</v>
      </c>
      <c r="B9" s="47">
        <v>63.504714240000006</v>
      </c>
      <c r="C9" s="1" t="s">
        <v>317</v>
      </c>
      <c r="D9" s="49">
        <v>42224</v>
      </c>
      <c r="E9" s="18">
        <v>1.6</v>
      </c>
      <c r="F9" s="18"/>
      <c r="G9" s="18">
        <v>2.5000000000000001E-3</v>
      </c>
      <c r="H9" s="18"/>
      <c r="I9" s="18"/>
      <c r="J9" s="18">
        <v>7.0399999999999998E-4</v>
      </c>
      <c r="K9" s="18"/>
      <c r="L9" s="18"/>
      <c r="M9" s="18"/>
      <c r="N9" s="18">
        <v>3.39E-2</v>
      </c>
      <c r="O9" s="18">
        <v>5.54</v>
      </c>
      <c r="P9" s="18">
        <v>6.2600000000000003E-2</v>
      </c>
      <c r="Q9" s="18"/>
      <c r="R9" s="18">
        <v>0.49399999999999999</v>
      </c>
      <c r="S9" s="18"/>
      <c r="T9" s="18"/>
      <c r="U9" s="18">
        <v>2.5000000000000001E-3</v>
      </c>
      <c r="V9" s="18"/>
      <c r="W9" s="18"/>
      <c r="X9" s="18"/>
      <c r="Y9" s="18"/>
      <c r="Z9" s="18"/>
      <c r="AA9" s="18"/>
      <c r="AB9" s="45">
        <v>0.24399999999999999</v>
      </c>
      <c r="AC9" s="15">
        <f t="shared" si="0"/>
        <v>3.9125E-2</v>
      </c>
      <c r="AD9" s="15">
        <f t="shared" si="1"/>
        <v>1.5624999999999999E-3</v>
      </c>
      <c r="AE9" s="15">
        <f t="shared" si="2"/>
        <v>2.1187499999999998E-2</v>
      </c>
      <c r="AF9" s="15">
        <f t="shared" si="3"/>
        <v>0.1525</v>
      </c>
      <c r="AG9" s="15">
        <f t="shared" si="4"/>
        <v>4.3999999999999996E-4</v>
      </c>
    </row>
    <row r="10" spans="1:36" s="1" customFormat="1" ht="11.25" x14ac:dyDescent="0.2">
      <c r="A10" s="1" t="s">
        <v>373</v>
      </c>
      <c r="B10" s="47">
        <v>63.504714240000006</v>
      </c>
      <c r="C10" s="1" t="s">
        <v>317</v>
      </c>
      <c r="D10" s="49">
        <v>42224.520833333336</v>
      </c>
      <c r="E10" s="18">
        <v>1.58</v>
      </c>
      <c r="F10" s="18"/>
      <c r="G10" s="18">
        <v>5.9900000000000005E-3</v>
      </c>
      <c r="H10" s="18"/>
      <c r="I10" s="18"/>
      <c r="J10" s="18">
        <v>8.9700000000000001E-4</v>
      </c>
      <c r="K10" s="18"/>
      <c r="L10" s="18"/>
      <c r="M10" s="18"/>
      <c r="N10" s="18">
        <v>3.2399999999999998E-2</v>
      </c>
      <c r="O10" s="18">
        <v>5.37</v>
      </c>
      <c r="P10" s="18">
        <v>6.1200000000000004E-2</v>
      </c>
      <c r="Q10" s="18"/>
      <c r="R10" s="18">
        <v>0.502</v>
      </c>
      <c r="S10" s="18"/>
      <c r="T10" s="18"/>
      <c r="U10" s="18">
        <v>2.5000000000000001E-3</v>
      </c>
      <c r="V10" s="18"/>
      <c r="W10" s="18"/>
      <c r="X10" s="18"/>
      <c r="Y10" s="18"/>
      <c r="Z10" s="18"/>
      <c r="AA10" s="18"/>
      <c r="AB10" s="45">
        <v>0.251</v>
      </c>
      <c r="AC10" s="15">
        <f t="shared" si="0"/>
        <v>3.8734177215189874E-2</v>
      </c>
      <c r="AD10" s="15">
        <f t="shared" si="1"/>
        <v>3.7911392405063295E-3</v>
      </c>
      <c r="AE10" s="15">
        <f t="shared" si="2"/>
        <v>2.0506329113924048E-2</v>
      </c>
      <c r="AF10" s="15">
        <f t="shared" si="3"/>
        <v>0.15886075949367087</v>
      </c>
      <c r="AG10" s="15">
        <f t="shared" si="4"/>
        <v>5.677215189873418E-4</v>
      </c>
    </row>
    <row r="11" spans="1:36" s="1" customFormat="1" ht="11.25" x14ac:dyDescent="0.2">
      <c r="A11" s="1" t="s">
        <v>373</v>
      </c>
      <c r="B11" s="47">
        <v>63.504714240000006</v>
      </c>
      <c r="C11" s="1" t="s">
        <v>317</v>
      </c>
      <c r="D11" s="49">
        <v>42225.484027777777</v>
      </c>
      <c r="E11" s="18">
        <v>0.69599999999999995</v>
      </c>
      <c r="F11" s="18"/>
      <c r="G11" s="18"/>
      <c r="H11" s="18"/>
      <c r="I11" s="18"/>
      <c r="J11" s="18">
        <v>6.1799999999999995E-4</v>
      </c>
      <c r="K11" s="18"/>
      <c r="L11" s="18"/>
      <c r="M11" s="18"/>
      <c r="N11" s="18">
        <v>2.1899999999999999E-2</v>
      </c>
      <c r="O11" s="18">
        <v>1.77</v>
      </c>
      <c r="P11" s="18">
        <v>1.2E-2</v>
      </c>
      <c r="Q11" s="18"/>
      <c r="R11" s="18">
        <v>0.42599999999999999</v>
      </c>
      <c r="S11" s="18"/>
      <c r="T11" s="18"/>
      <c r="U11" s="18">
        <v>2.5000000000000001E-3</v>
      </c>
      <c r="V11" s="18"/>
      <c r="W11" s="18"/>
      <c r="X11" s="18"/>
      <c r="Y11" s="18"/>
      <c r="Z11" s="18"/>
      <c r="AA11" s="18"/>
      <c r="AB11" s="45">
        <v>0.20499999999999999</v>
      </c>
      <c r="AC11" s="15">
        <f t="shared" si="0"/>
        <v>1.7241379310344831E-2</v>
      </c>
      <c r="AD11" s="15"/>
      <c r="AE11" s="15">
        <f t="shared" si="2"/>
        <v>3.1465517241379311E-2</v>
      </c>
      <c r="AF11" s="15"/>
      <c r="AG11" s="15">
        <f t="shared" si="4"/>
        <v>8.8793103448275856E-4</v>
      </c>
    </row>
    <row r="12" spans="1:36" s="1" customFormat="1" ht="11.25" x14ac:dyDescent="0.2">
      <c r="A12" s="1" t="s">
        <v>373</v>
      </c>
      <c r="B12" s="47">
        <v>63.504714240000006</v>
      </c>
      <c r="C12" s="1" t="s">
        <v>317</v>
      </c>
      <c r="D12" s="49">
        <v>42228.499305555553</v>
      </c>
      <c r="E12" s="18">
        <v>0.65</v>
      </c>
      <c r="F12" s="18"/>
      <c r="G12" s="18"/>
      <c r="H12" s="18"/>
      <c r="I12" s="18"/>
      <c r="J12" s="18">
        <v>4.7999999999999996E-4</v>
      </c>
      <c r="K12" s="18"/>
      <c r="L12" s="18"/>
      <c r="M12" s="18"/>
      <c r="N12" s="18">
        <v>3.5999999999999997E-2</v>
      </c>
      <c r="O12" s="18"/>
      <c r="P12" s="18">
        <v>1.0999999999999999E-2</v>
      </c>
      <c r="Q12" s="18"/>
      <c r="R12" s="18">
        <v>0.41</v>
      </c>
      <c r="S12" s="18"/>
      <c r="T12" s="18"/>
      <c r="U12" s="18">
        <v>5.0000000000000001E-3</v>
      </c>
      <c r="V12" s="18"/>
      <c r="W12" s="18"/>
      <c r="X12" s="18"/>
      <c r="Y12" s="18"/>
      <c r="Z12" s="18"/>
      <c r="AA12" s="18"/>
      <c r="AB12" s="45">
        <v>0.25</v>
      </c>
      <c r="AC12" s="15">
        <f t="shared" si="0"/>
        <v>1.6923076923076923E-2</v>
      </c>
      <c r="AD12" s="15"/>
      <c r="AE12" s="15">
        <f t="shared" si="2"/>
        <v>5.5384615384615379E-2</v>
      </c>
      <c r="AF12" s="15">
        <f t="shared" si="3"/>
        <v>0.38461538461538458</v>
      </c>
      <c r="AG12" s="15">
        <f t="shared" si="4"/>
        <v>7.3846153846153842E-4</v>
      </c>
    </row>
    <row r="13" spans="1:36" s="1" customFormat="1" ht="11.25" x14ac:dyDescent="0.2">
      <c r="A13" s="1" t="s">
        <v>373</v>
      </c>
      <c r="B13" s="47">
        <v>63.504714240000006</v>
      </c>
      <c r="C13" s="1" t="s">
        <v>317</v>
      </c>
      <c r="D13" s="49">
        <v>42228.611111111109</v>
      </c>
      <c r="E13" s="18">
        <v>0.52</v>
      </c>
      <c r="F13" s="18"/>
      <c r="G13" s="18">
        <v>2.0999999999999998E-4</v>
      </c>
      <c r="H13" s="18"/>
      <c r="I13" s="18"/>
      <c r="J13" s="18">
        <v>8.5000000000000006E-5</v>
      </c>
      <c r="K13" s="18"/>
      <c r="L13" s="18"/>
      <c r="M13" s="18"/>
      <c r="N13" s="18">
        <v>1.4999999999999999E-2</v>
      </c>
      <c r="O13" s="18"/>
      <c r="P13" s="18">
        <v>1.1999999999999999E-3</v>
      </c>
      <c r="Q13" s="18"/>
      <c r="R13" s="18">
        <v>0.47</v>
      </c>
      <c r="S13" s="18"/>
      <c r="T13" s="18"/>
      <c r="U13" s="18">
        <v>1.1000000000000001E-3</v>
      </c>
      <c r="V13" s="18"/>
      <c r="W13" s="18"/>
      <c r="X13" s="18"/>
      <c r="Y13" s="18"/>
      <c r="Z13" s="18"/>
      <c r="AA13" s="18"/>
      <c r="AB13" s="45">
        <v>0.17</v>
      </c>
      <c r="AC13" s="15">
        <f t="shared" si="0"/>
        <v>2.3076923076923075E-3</v>
      </c>
      <c r="AD13" s="15"/>
      <c r="AE13" s="15">
        <f t="shared" si="2"/>
        <v>2.8846153846153844E-2</v>
      </c>
      <c r="AF13" s="15">
        <f t="shared" si="3"/>
        <v>0.32692307692307693</v>
      </c>
      <c r="AG13" s="15">
        <f t="shared" si="4"/>
        <v>1.6346153846153846E-4</v>
      </c>
    </row>
    <row r="14" spans="1:36" s="1" customFormat="1" ht="11.25" x14ac:dyDescent="0.2">
      <c r="A14" s="1" t="s">
        <v>373</v>
      </c>
      <c r="B14" s="47">
        <v>63.504714240000006</v>
      </c>
      <c r="C14" s="1" t="s">
        <v>317</v>
      </c>
      <c r="D14" s="19">
        <v>42229.454861111109</v>
      </c>
      <c r="E14" s="18">
        <v>0.6</v>
      </c>
      <c r="F14" s="18"/>
      <c r="G14" s="18">
        <v>4.0000000000000002E-4</v>
      </c>
      <c r="H14" s="18"/>
      <c r="I14" s="18"/>
      <c r="J14" s="18">
        <v>6.0999999999999997E-4</v>
      </c>
      <c r="K14" s="18"/>
      <c r="L14" s="18"/>
      <c r="M14" s="18"/>
      <c r="N14" s="18">
        <v>1.7000000000000001E-2</v>
      </c>
      <c r="O14" s="18">
        <v>0.81</v>
      </c>
      <c r="P14" s="18">
        <v>3.8999999999999998E-3</v>
      </c>
      <c r="Q14" s="18"/>
      <c r="R14" s="18">
        <v>0.41</v>
      </c>
      <c r="S14" s="18"/>
      <c r="T14" s="18"/>
      <c r="U14" s="18">
        <v>1.9E-3</v>
      </c>
      <c r="V14" s="18"/>
      <c r="W14" s="18"/>
      <c r="X14" s="18"/>
      <c r="Y14" s="18"/>
      <c r="Z14" s="18"/>
      <c r="AA14" s="18"/>
      <c r="AB14" s="45">
        <v>0.19</v>
      </c>
      <c r="AC14" s="15">
        <f t="shared" si="0"/>
        <v>6.4999999999999997E-3</v>
      </c>
      <c r="AD14" s="15"/>
      <c r="AE14" s="15">
        <f t="shared" si="2"/>
        <v>2.8333333333333335E-2</v>
      </c>
      <c r="AF14" s="15">
        <f t="shared" si="3"/>
        <v>0.31666666666666671</v>
      </c>
      <c r="AG14" s="15">
        <f t="shared" si="4"/>
        <v>1.0166666666666666E-3</v>
      </c>
    </row>
    <row r="15" spans="1:36" s="1" customFormat="1" ht="11.25" x14ac:dyDescent="0.2">
      <c r="A15" s="1" t="s">
        <v>373</v>
      </c>
      <c r="B15" s="47">
        <v>63.504714240000006</v>
      </c>
      <c r="C15" s="1" t="s">
        <v>317</v>
      </c>
      <c r="D15" s="49">
        <v>42231.863194444442</v>
      </c>
      <c r="E15" s="18">
        <v>0.47</v>
      </c>
      <c r="F15" s="18"/>
      <c r="G15" s="18">
        <v>4.0999999999999999E-4</v>
      </c>
      <c r="H15" s="18"/>
      <c r="I15" s="18"/>
      <c r="J15" s="18">
        <v>6.8999999999999997E-4</v>
      </c>
      <c r="K15" s="18"/>
      <c r="L15" s="18"/>
      <c r="M15" s="18"/>
      <c r="N15" s="18">
        <v>1.7999999999999999E-2</v>
      </c>
      <c r="O15" s="18"/>
      <c r="P15" s="18">
        <v>2.2000000000000001E-3</v>
      </c>
      <c r="Q15" s="18"/>
      <c r="R15" s="18">
        <v>0.42</v>
      </c>
      <c r="S15" s="18"/>
      <c r="T15" s="18"/>
      <c r="U15" s="18">
        <v>1.1999999999999999E-3</v>
      </c>
      <c r="V15" s="18"/>
      <c r="W15" s="18"/>
      <c r="X15" s="18"/>
      <c r="Y15" s="18"/>
      <c r="Z15" s="18"/>
      <c r="AA15" s="18"/>
      <c r="AB15" s="45">
        <v>0.19</v>
      </c>
      <c r="AC15" s="15">
        <f t="shared" si="0"/>
        <v>4.6808510638297876E-3</v>
      </c>
      <c r="AD15" s="15">
        <f t="shared" si="1"/>
        <v>8.7234042553191492E-4</v>
      </c>
      <c r="AE15" s="15">
        <f t="shared" si="2"/>
        <v>3.8297872340425532E-2</v>
      </c>
      <c r="AF15" s="15">
        <f t="shared" si="3"/>
        <v>0.4042553191489362</v>
      </c>
      <c r="AG15" s="15">
        <f t="shared" si="4"/>
        <v>1.4680851063829786E-3</v>
      </c>
    </row>
    <row r="16" spans="1:36" s="1" customFormat="1" ht="11.25" x14ac:dyDescent="0.2">
      <c r="A16" s="1" t="s">
        <v>373</v>
      </c>
      <c r="B16" s="47">
        <v>63.504714240000006</v>
      </c>
      <c r="C16" s="1" t="s">
        <v>317</v>
      </c>
      <c r="D16" s="19">
        <v>42232.465277777781</v>
      </c>
      <c r="E16" s="18">
        <v>0.6</v>
      </c>
      <c r="F16" s="18"/>
      <c r="G16" s="18">
        <v>3.6999999999999999E-4</v>
      </c>
      <c r="H16" s="18"/>
      <c r="I16" s="18"/>
      <c r="J16" s="18">
        <v>7.7999999999999999E-4</v>
      </c>
      <c r="K16" s="18"/>
      <c r="L16" s="18"/>
      <c r="M16" s="18"/>
      <c r="N16" s="18">
        <v>1.7999999999999999E-2</v>
      </c>
      <c r="O16" s="18">
        <v>0.81</v>
      </c>
      <c r="P16" s="18">
        <v>2.8E-3</v>
      </c>
      <c r="Q16" s="18"/>
      <c r="R16" s="18">
        <v>0.45</v>
      </c>
      <c r="S16" s="18"/>
      <c r="T16" s="18"/>
      <c r="U16" s="18">
        <v>2E-3</v>
      </c>
      <c r="V16" s="18"/>
      <c r="W16" s="18"/>
      <c r="X16" s="18"/>
      <c r="Y16" s="18"/>
      <c r="Z16" s="18"/>
      <c r="AA16" s="18"/>
      <c r="AB16" s="45">
        <v>0.21</v>
      </c>
      <c r="AC16" s="15">
        <f t="shared" si="0"/>
        <v>4.6666666666666671E-3</v>
      </c>
      <c r="AD16" s="15">
        <f t="shared" si="1"/>
        <v>6.1666666666666673E-4</v>
      </c>
      <c r="AE16" s="15">
        <f t="shared" si="2"/>
        <v>0.03</v>
      </c>
      <c r="AF16" s="15">
        <f t="shared" si="3"/>
        <v>0.35</v>
      </c>
      <c r="AG16" s="15">
        <f t="shared" si="4"/>
        <v>1.2999999999999999E-3</v>
      </c>
    </row>
    <row r="17" spans="1:33" s="1" customFormat="1" ht="11.25" x14ac:dyDescent="0.2">
      <c r="A17" s="1" t="s">
        <v>373</v>
      </c>
      <c r="B17" s="47">
        <v>63.536901119999996</v>
      </c>
      <c r="C17" s="1" t="s">
        <v>317</v>
      </c>
      <c r="D17" s="19">
        <v>42233.413194444445</v>
      </c>
      <c r="E17" s="18">
        <v>0.61</v>
      </c>
      <c r="F17" s="18"/>
      <c r="G17" s="18">
        <v>3.6999999999999999E-4</v>
      </c>
      <c r="H17" s="18"/>
      <c r="I17" s="18"/>
      <c r="J17" s="18">
        <v>8.4999999999999995E-4</v>
      </c>
      <c r="K17" s="18"/>
      <c r="L17" s="18"/>
      <c r="M17" s="18"/>
      <c r="N17" s="18">
        <v>1.9E-2</v>
      </c>
      <c r="O17" s="18">
        <v>0.83</v>
      </c>
      <c r="P17" s="18">
        <v>3.0000000000000001E-3</v>
      </c>
      <c r="Q17" s="18"/>
      <c r="R17" s="18">
        <v>0.45</v>
      </c>
      <c r="S17" s="18"/>
      <c r="T17" s="18"/>
      <c r="U17" s="18">
        <v>2.1000000000000003E-3</v>
      </c>
      <c r="V17" s="18"/>
      <c r="W17" s="18"/>
      <c r="X17" s="18"/>
      <c r="Y17" s="18"/>
      <c r="Z17" s="18"/>
      <c r="AA17" s="18"/>
      <c r="AB17" s="45">
        <v>0.22</v>
      </c>
      <c r="AC17" s="15">
        <f t="shared" si="0"/>
        <v>4.9180327868852463E-3</v>
      </c>
      <c r="AD17" s="15">
        <f t="shared" si="1"/>
        <v>6.0655737704918037E-4</v>
      </c>
      <c r="AE17" s="15">
        <f t="shared" si="2"/>
        <v>3.1147540983606559E-2</v>
      </c>
      <c r="AF17" s="15">
        <f t="shared" si="3"/>
        <v>0.36065573770491804</v>
      </c>
      <c r="AG17" s="15">
        <f t="shared" si="4"/>
        <v>1.3934426229508196E-3</v>
      </c>
    </row>
    <row r="18" spans="1:33" s="1" customFormat="1" ht="11.25" x14ac:dyDescent="0.2">
      <c r="A18" s="1" t="s">
        <v>373</v>
      </c>
      <c r="B18" s="47">
        <v>63.536901119999996</v>
      </c>
      <c r="C18" s="1" t="s">
        <v>317</v>
      </c>
      <c r="D18" s="49">
        <v>42234</v>
      </c>
      <c r="E18" s="18">
        <v>0.52</v>
      </c>
      <c r="F18" s="18"/>
      <c r="G18" s="18">
        <v>5.4000000000000001E-4</v>
      </c>
      <c r="H18" s="18"/>
      <c r="I18" s="18"/>
      <c r="J18" s="18">
        <v>7.2999999999999996E-4</v>
      </c>
      <c r="K18" s="18"/>
      <c r="L18" s="18"/>
      <c r="M18" s="18"/>
      <c r="N18" s="18">
        <v>1.2999999999999999E-2</v>
      </c>
      <c r="O18" s="18"/>
      <c r="P18" s="18">
        <v>1.9E-3</v>
      </c>
      <c r="Q18" s="18"/>
      <c r="R18" s="18">
        <v>0.44</v>
      </c>
      <c r="S18" s="18"/>
      <c r="T18" s="18"/>
      <c r="U18" s="18">
        <v>1.1999999999999999E-3</v>
      </c>
      <c r="V18" s="18"/>
      <c r="W18" s="18"/>
      <c r="X18" s="18"/>
      <c r="Y18" s="18"/>
      <c r="Z18" s="18"/>
      <c r="AA18" s="18"/>
      <c r="AB18" s="45">
        <v>0.22</v>
      </c>
      <c r="AC18" s="15">
        <f t="shared" si="0"/>
        <v>3.6538461538461538E-3</v>
      </c>
      <c r="AD18" s="15">
        <f t="shared" si="1"/>
        <v>1.0384615384615384E-3</v>
      </c>
      <c r="AE18" s="15">
        <f t="shared" si="2"/>
        <v>2.4999999999999998E-2</v>
      </c>
      <c r="AF18" s="15">
        <f t="shared" si="3"/>
        <v>0.42307692307692307</v>
      </c>
      <c r="AG18" s="15">
        <f t="shared" si="4"/>
        <v>1.4038461538461537E-3</v>
      </c>
    </row>
    <row r="19" spans="1:33" s="1" customFormat="1" ht="11.25" x14ac:dyDescent="0.2">
      <c r="A19" s="1" t="s">
        <v>373</v>
      </c>
      <c r="B19" s="47">
        <v>63.536901119999996</v>
      </c>
      <c r="C19" s="1" t="s">
        <v>317</v>
      </c>
      <c r="D19" s="49">
        <v>42234.597222222219</v>
      </c>
      <c r="E19" s="18">
        <v>0.54</v>
      </c>
      <c r="F19" s="18"/>
      <c r="G19" s="18">
        <v>5.4000000000000001E-4</v>
      </c>
      <c r="H19" s="18"/>
      <c r="I19" s="18"/>
      <c r="J19" s="18">
        <v>7.5000000000000002E-4</v>
      </c>
      <c r="K19" s="18"/>
      <c r="L19" s="18"/>
      <c r="M19" s="18"/>
      <c r="N19" s="18">
        <v>1.4E-2</v>
      </c>
      <c r="O19" s="18"/>
      <c r="P19" s="18">
        <v>2E-3</v>
      </c>
      <c r="Q19" s="18"/>
      <c r="R19" s="18">
        <v>0.47</v>
      </c>
      <c r="S19" s="18"/>
      <c r="T19" s="18"/>
      <c r="U19" s="18">
        <v>1.1999999999999999E-3</v>
      </c>
      <c r="V19" s="18"/>
      <c r="W19" s="18"/>
      <c r="X19" s="18"/>
      <c r="Y19" s="18"/>
      <c r="Z19" s="18"/>
      <c r="AA19" s="18"/>
      <c r="AB19" s="45">
        <v>0.22</v>
      </c>
      <c r="AC19" s="15">
        <f t="shared" si="0"/>
        <v>3.7037037037037034E-3</v>
      </c>
      <c r="AD19" s="15">
        <f t="shared" si="1"/>
        <v>1E-3</v>
      </c>
      <c r="AE19" s="15">
        <f t="shared" si="2"/>
        <v>2.5925925925925925E-2</v>
      </c>
      <c r="AF19" s="15">
        <f t="shared" si="3"/>
        <v>0.40740740740740738</v>
      </c>
      <c r="AG19" s="15">
        <f t="shared" si="4"/>
        <v>1.3888888888888887E-3</v>
      </c>
    </row>
    <row r="20" spans="1:33" s="1" customFormat="1" ht="11.25" x14ac:dyDescent="0.2">
      <c r="A20" s="1" t="s">
        <v>373</v>
      </c>
      <c r="B20" s="47">
        <v>63.826583039999996</v>
      </c>
      <c r="C20" s="1" t="s">
        <v>317</v>
      </c>
      <c r="D20" s="19">
        <v>42236.576388888891</v>
      </c>
      <c r="E20" s="18">
        <v>0.57999999999999996</v>
      </c>
      <c r="F20" s="18"/>
      <c r="G20" s="18">
        <v>4.6000000000000001E-4</v>
      </c>
      <c r="H20" s="18"/>
      <c r="I20" s="18"/>
      <c r="J20" s="18">
        <v>9.3999999999999997E-4</v>
      </c>
      <c r="K20" s="18"/>
      <c r="L20" s="18"/>
      <c r="M20" s="18"/>
      <c r="N20" s="18">
        <v>0.02</v>
      </c>
      <c r="O20" s="18">
        <v>0.91</v>
      </c>
      <c r="P20" s="18">
        <v>1.2999999999999999E-2</v>
      </c>
      <c r="Q20" s="18"/>
      <c r="R20" s="18">
        <v>0.49</v>
      </c>
      <c r="S20" s="18"/>
      <c r="T20" s="18"/>
      <c r="U20" s="18">
        <v>2.3999999999999998E-3</v>
      </c>
      <c r="V20" s="18"/>
      <c r="W20" s="18"/>
      <c r="X20" s="18"/>
      <c r="Y20" s="18"/>
      <c r="Z20" s="18"/>
      <c r="AA20" s="18"/>
      <c r="AB20" s="45">
        <v>0.22</v>
      </c>
      <c r="AC20" s="15"/>
      <c r="AD20" s="15"/>
      <c r="AE20" s="15"/>
      <c r="AF20" s="15"/>
      <c r="AG20" s="15"/>
    </row>
    <row r="21" spans="1:33" s="1" customFormat="1" ht="11.25" x14ac:dyDescent="0.2">
      <c r="A21" s="1" t="s">
        <v>373</v>
      </c>
      <c r="B21" s="47">
        <v>63.826583039999996</v>
      </c>
      <c r="C21" s="1" t="s">
        <v>317</v>
      </c>
      <c r="D21" s="19">
        <v>42239.673611111109</v>
      </c>
      <c r="E21" s="18">
        <v>0.52</v>
      </c>
      <c r="F21" s="18"/>
      <c r="G21" s="18">
        <v>3.6999999999999999E-4</v>
      </c>
      <c r="H21" s="18"/>
      <c r="I21" s="18"/>
      <c r="J21" s="18">
        <v>7.7999999999999999E-4</v>
      </c>
      <c r="K21" s="18"/>
      <c r="L21" s="18"/>
      <c r="M21" s="18"/>
      <c r="N21" s="18">
        <v>1.4999999999999999E-2</v>
      </c>
      <c r="O21" s="18">
        <v>0.69</v>
      </c>
      <c r="P21" s="18">
        <v>2.2000000000000001E-3</v>
      </c>
      <c r="Q21" s="18"/>
      <c r="R21" s="18">
        <v>0.5</v>
      </c>
      <c r="S21" s="18"/>
      <c r="T21" s="18"/>
      <c r="U21" s="18">
        <v>4.3E-3</v>
      </c>
      <c r="V21" s="18"/>
      <c r="W21" s="18"/>
      <c r="X21" s="18"/>
      <c r="Y21" s="18"/>
      <c r="Z21" s="18"/>
      <c r="AA21" s="18"/>
      <c r="AB21" s="45">
        <v>0.23</v>
      </c>
      <c r="AC21" s="15">
        <f t="shared" si="0"/>
        <v>4.2307692307692307E-3</v>
      </c>
      <c r="AD21" s="15">
        <f t="shared" si="1"/>
        <v>7.1153846153846148E-4</v>
      </c>
      <c r="AE21" s="15">
        <f t="shared" si="2"/>
        <v>2.8846153846153844E-2</v>
      </c>
      <c r="AF21" s="15">
        <f t="shared" si="3"/>
        <v>0.44230769230769229</v>
      </c>
      <c r="AG21" s="15">
        <f t="shared" si="4"/>
        <v>1.4999999999999998E-3</v>
      </c>
    </row>
    <row r="22" spans="1:33" s="1" customFormat="1" ht="11.25" x14ac:dyDescent="0.2">
      <c r="A22" s="1" t="s">
        <v>373</v>
      </c>
      <c r="B22" s="47">
        <v>63.826583039999996</v>
      </c>
      <c r="C22" s="1" t="s">
        <v>317</v>
      </c>
      <c r="D22" s="49">
        <v>42251.517361111109</v>
      </c>
      <c r="E22" s="18">
        <v>0.58499999999999996</v>
      </c>
      <c r="F22" s="18"/>
      <c r="G22" s="18"/>
      <c r="H22" s="18"/>
      <c r="I22" s="18"/>
      <c r="J22" s="18">
        <v>9.5999999999999992E-4</v>
      </c>
      <c r="K22" s="18"/>
      <c r="L22" s="18"/>
      <c r="M22" s="18"/>
      <c r="N22" s="18">
        <v>1.0699999999999999E-2</v>
      </c>
      <c r="O22" s="18">
        <v>0.75700000000000001</v>
      </c>
      <c r="P22" s="18">
        <v>4.7000000000000002E-3</v>
      </c>
      <c r="Q22" s="18"/>
      <c r="R22" s="18">
        <v>0.5716</v>
      </c>
      <c r="S22" s="18"/>
      <c r="T22" s="18"/>
      <c r="U22" s="18"/>
      <c r="V22" s="18"/>
      <c r="W22" s="18"/>
      <c r="X22" s="18"/>
      <c r="Y22" s="18"/>
      <c r="Z22" s="18"/>
      <c r="AA22" s="18"/>
      <c r="AB22" s="45">
        <v>0.30280000000000001</v>
      </c>
      <c r="AC22" s="15">
        <f t="shared" si="0"/>
        <v>8.0341880341880355E-3</v>
      </c>
      <c r="AD22" s="15"/>
      <c r="AE22" s="15">
        <f t="shared" si="2"/>
        <v>1.829059829059829E-2</v>
      </c>
      <c r="AF22" s="15">
        <f t="shared" si="3"/>
        <v>0.51760683760683768</v>
      </c>
      <c r="AG22" s="15">
        <f t="shared" si="4"/>
        <v>1.6410256410256409E-3</v>
      </c>
    </row>
    <row r="23" spans="1:33" s="1" customFormat="1" ht="11.25" x14ac:dyDescent="0.2">
      <c r="A23" s="1" t="s">
        <v>373</v>
      </c>
      <c r="B23" s="47">
        <v>64.019704320000002</v>
      </c>
      <c r="C23" s="1" t="s">
        <v>317</v>
      </c>
      <c r="D23" s="49">
        <v>42261.40625</v>
      </c>
      <c r="E23" s="18">
        <v>0.54</v>
      </c>
      <c r="F23" s="18"/>
      <c r="G23" s="18">
        <v>4.6999999999999999E-4</v>
      </c>
      <c r="H23" s="18"/>
      <c r="I23" s="18"/>
      <c r="J23" s="18">
        <v>8.7000000000000001E-4</v>
      </c>
      <c r="K23" s="18"/>
      <c r="L23" s="18"/>
      <c r="M23" s="18"/>
      <c r="N23" s="18">
        <v>1.6E-2</v>
      </c>
      <c r="O23" s="18">
        <v>0.81</v>
      </c>
      <c r="P23" s="18">
        <v>1.2999999999999999E-3</v>
      </c>
      <c r="Q23" s="18"/>
      <c r="R23" s="18">
        <v>0.56000000000000005</v>
      </c>
      <c r="S23" s="18"/>
      <c r="T23" s="18"/>
      <c r="U23" s="18">
        <v>2.3999999999999998E-3</v>
      </c>
      <c r="V23" s="18"/>
      <c r="W23" s="18"/>
      <c r="X23" s="18"/>
      <c r="Y23" s="18"/>
      <c r="Z23" s="18"/>
      <c r="AA23" s="18"/>
      <c r="AB23" s="45">
        <v>0.26</v>
      </c>
      <c r="AC23" s="15">
        <f t="shared" si="0"/>
        <v>2.4074074074074072E-3</v>
      </c>
      <c r="AD23" s="15">
        <f t="shared" si="1"/>
        <v>8.7037037037037031E-4</v>
      </c>
      <c r="AE23" s="15">
        <f t="shared" si="2"/>
        <v>2.9629629629629627E-2</v>
      </c>
      <c r="AF23" s="15">
        <f t="shared" si="3"/>
        <v>0.48148148148148145</v>
      </c>
      <c r="AG23" s="15">
        <f t="shared" si="4"/>
        <v>1.6111111111111111E-3</v>
      </c>
    </row>
    <row r="24" spans="1:33" s="1" customFormat="1" ht="11.25" x14ac:dyDescent="0.2">
      <c r="A24" s="1" t="s">
        <v>373</v>
      </c>
      <c r="B24" s="47">
        <v>64.019704320000002</v>
      </c>
      <c r="C24" s="1" t="s">
        <v>317</v>
      </c>
      <c r="D24" s="49">
        <v>42265.409722222219</v>
      </c>
      <c r="E24" s="18">
        <v>0.55000000000000004</v>
      </c>
      <c r="F24" s="18"/>
      <c r="G24" s="18">
        <v>3.6999999999999999E-4</v>
      </c>
      <c r="H24" s="18"/>
      <c r="I24" s="18"/>
      <c r="J24" s="18">
        <v>8.9000000000000006E-4</v>
      </c>
      <c r="K24" s="18"/>
      <c r="L24" s="18"/>
      <c r="M24" s="18"/>
      <c r="N24" s="18">
        <v>1.6E-2</v>
      </c>
      <c r="O24" s="18">
        <v>0.77</v>
      </c>
      <c r="P24" s="18">
        <v>1.4E-3</v>
      </c>
      <c r="Q24" s="18"/>
      <c r="R24" s="18">
        <v>0.57999999999999996</v>
      </c>
      <c r="S24" s="18"/>
      <c r="T24" s="18"/>
      <c r="U24" s="18">
        <v>2.8E-3</v>
      </c>
      <c r="V24" s="18"/>
      <c r="W24" s="18"/>
      <c r="X24" s="18"/>
      <c r="Y24" s="18"/>
      <c r="Z24" s="18"/>
      <c r="AA24" s="18"/>
      <c r="AB24" s="45">
        <v>0.28000000000000003</v>
      </c>
      <c r="AC24" s="15">
        <f t="shared" si="0"/>
        <v>2.5454545454545452E-3</v>
      </c>
      <c r="AD24" s="15">
        <f t="shared" si="1"/>
        <v>6.7272727272727265E-4</v>
      </c>
      <c r="AE24" s="15">
        <f t="shared" si="2"/>
        <v>2.9090909090909091E-2</v>
      </c>
      <c r="AF24" s="15">
        <f t="shared" si="3"/>
        <v>0.50909090909090915</v>
      </c>
      <c r="AG24" s="15">
        <f t="shared" si="4"/>
        <v>1.6181818181818181E-3</v>
      </c>
    </row>
    <row r="25" spans="1:33" s="1" customFormat="1" ht="11.25" x14ac:dyDescent="0.2">
      <c r="A25" s="1" t="s">
        <v>373</v>
      </c>
      <c r="B25" s="47">
        <v>64.019704320000002</v>
      </c>
      <c r="C25" s="1" t="s">
        <v>317</v>
      </c>
      <c r="D25" s="19">
        <v>42266.402777777781</v>
      </c>
      <c r="E25" s="18">
        <v>0.59</v>
      </c>
      <c r="F25" s="18"/>
      <c r="G25" s="18">
        <v>3.6999999999999999E-4</v>
      </c>
      <c r="H25" s="18"/>
      <c r="I25" s="18"/>
      <c r="J25" s="18">
        <v>9.8999999999999999E-4</v>
      </c>
      <c r="K25" s="18"/>
      <c r="L25" s="18"/>
      <c r="M25" s="18"/>
      <c r="N25" s="18">
        <v>1.6E-2</v>
      </c>
      <c r="O25" s="18">
        <v>0.88</v>
      </c>
      <c r="P25" s="18">
        <v>1.2999999999999999E-3</v>
      </c>
      <c r="Q25" s="18"/>
      <c r="R25" s="18">
        <v>0.62</v>
      </c>
      <c r="S25" s="18"/>
      <c r="T25" s="18"/>
      <c r="U25" s="18">
        <v>2.8E-3</v>
      </c>
      <c r="V25" s="18"/>
      <c r="W25" s="18"/>
      <c r="X25" s="18"/>
      <c r="Y25" s="18"/>
      <c r="Z25" s="18"/>
      <c r="AA25" s="18"/>
      <c r="AB25" s="45">
        <v>0.28000000000000003</v>
      </c>
      <c r="AC25" s="15">
        <f t="shared" si="0"/>
        <v>2.2033898305084745E-3</v>
      </c>
      <c r="AD25" s="15">
        <f t="shared" si="1"/>
        <v>6.2711864406779668E-4</v>
      </c>
      <c r="AE25" s="15">
        <f t="shared" si="2"/>
        <v>2.7118644067796613E-2</v>
      </c>
      <c r="AF25" s="15">
        <f t="shared" si="3"/>
        <v>0.47457627118644075</v>
      </c>
      <c r="AG25" s="15">
        <f t="shared" si="4"/>
        <v>1.6779661016949154E-3</v>
      </c>
    </row>
    <row r="26" spans="1:33" s="1" customFormat="1" ht="11.25" x14ac:dyDescent="0.2">
      <c r="A26" s="1" t="s">
        <v>373</v>
      </c>
      <c r="B26" s="47">
        <v>64.019704320000002</v>
      </c>
      <c r="C26" s="1" t="s">
        <v>317</v>
      </c>
      <c r="D26" s="49">
        <v>42267.454861111109</v>
      </c>
      <c r="E26" s="18">
        <v>0.62</v>
      </c>
      <c r="F26" s="18"/>
      <c r="G26" s="18"/>
      <c r="H26" s="18"/>
      <c r="I26" s="18"/>
      <c r="J26" s="18">
        <v>1.1999999999999999E-3</v>
      </c>
      <c r="K26" s="18"/>
      <c r="L26" s="18"/>
      <c r="M26" s="18"/>
      <c r="N26" s="18">
        <v>1.9E-2</v>
      </c>
      <c r="O26" s="18">
        <v>0.95</v>
      </c>
      <c r="P26" s="18">
        <v>1.4E-3</v>
      </c>
      <c r="Q26" s="18"/>
      <c r="R26" s="18">
        <v>0.69</v>
      </c>
      <c r="S26" s="18"/>
      <c r="T26" s="18"/>
      <c r="U26" s="18">
        <v>2.8999999999999998E-3</v>
      </c>
      <c r="V26" s="18"/>
      <c r="W26" s="18"/>
      <c r="X26" s="18"/>
      <c r="Y26" s="18"/>
      <c r="Z26" s="18"/>
      <c r="AA26" s="18"/>
      <c r="AB26" s="45">
        <v>0.32</v>
      </c>
      <c r="AC26" s="15">
        <f t="shared" si="0"/>
        <v>2.258064516129032E-3</v>
      </c>
      <c r="AD26" s="15"/>
      <c r="AE26" s="15">
        <f t="shared" si="2"/>
        <v>3.0645161290322579E-2</v>
      </c>
      <c r="AF26" s="15">
        <f t="shared" si="3"/>
        <v>0.5161290322580645</v>
      </c>
      <c r="AG26" s="15">
        <f t="shared" si="4"/>
        <v>1.9354838709677417E-3</v>
      </c>
    </row>
    <row r="27" spans="1:33" s="1" customFormat="1" ht="11.25" x14ac:dyDescent="0.2">
      <c r="A27" s="1" t="s">
        <v>372</v>
      </c>
      <c r="B27" s="47">
        <v>63.8</v>
      </c>
      <c r="C27" s="1" t="s">
        <v>317</v>
      </c>
      <c r="D27" s="19">
        <v>42268.402777777781</v>
      </c>
      <c r="E27" s="18">
        <v>0.57999999999999996</v>
      </c>
      <c r="F27" s="18"/>
      <c r="G27" s="18"/>
      <c r="H27" s="18"/>
      <c r="I27" s="18"/>
      <c r="J27" s="18">
        <v>1.1000000000000001E-3</v>
      </c>
      <c r="K27" s="18"/>
      <c r="L27" s="18"/>
      <c r="M27" s="18"/>
      <c r="N27" s="18">
        <v>1.6E-2</v>
      </c>
      <c r="O27" s="18">
        <v>0.9</v>
      </c>
      <c r="P27" s="18">
        <v>1.4E-3</v>
      </c>
      <c r="Q27" s="18"/>
      <c r="R27" s="18">
        <v>0.63</v>
      </c>
      <c r="S27" s="18"/>
      <c r="T27" s="18"/>
      <c r="U27" s="18">
        <v>2.5999999999999999E-3</v>
      </c>
      <c r="V27" s="18"/>
      <c r="W27" s="18"/>
      <c r="X27" s="18"/>
      <c r="Y27" s="18"/>
      <c r="Z27" s="18"/>
      <c r="AA27" s="18"/>
      <c r="AB27" s="45">
        <v>0.31</v>
      </c>
      <c r="AC27" s="15">
        <f t="shared" si="0"/>
        <v>2.413793103448276E-3</v>
      </c>
      <c r="AD27" s="15"/>
      <c r="AE27" s="15">
        <f t="shared" si="2"/>
        <v>2.7586206896551727E-2</v>
      </c>
      <c r="AF27" s="15">
        <f t="shared" si="3"/>
        <v>0.53448275862068972</v>
      </c>
      <c r="AG27" s="15">
        <f t="shared" si="4"/>
        <v>1.8965517241379313E-3</v>
      </c>
    </row>
    <row r="28" spans="1:33" s="1" customFormat="1" ht="11.25" x14ac:dyDescent="0.2">
      <c r="A28" s="1" t="s">
        <v>372</v>
      </c>
      <c r="B28" s="47">
        <v>63.8</v>
      </c>
      <c r="C28" s="1" t="s">
        <v>317</v>
      </c>
      <c r="D28" s="49">
        <v>42275.465277777781</v>
      </c>
      <c r="E28" s="18">
        <v>0.51</v>
      </c>
      <c r="F28" s="18"/>
      <c r="G28" s="18">
        <v>4.0999999999999999E-4</v>
      </c>
      <c r="H28" s="18"/>
      <c r="I28" s="18"/>
      <c r="J28" s="18">
        <v>8.3999999999999993E-4</v>
      </c>
      <c r="K28" s="18"/>
      <c r="L28" s="18"/>
      <c r="M28" s="18"/>
      <c r="N28" s="18">
        <v>1.4E-2</v>
      </c>
      <c r="O28" s="18">
        <v>0.67</v>
      </c>
      <c r="P28" s="18">
        <v>1.1999999999999999E-3</v>
      </c>
      <c r="Q28" s="18"/>
      <c r="R28" s="18">
        <v>0.66</v>
      </c>
      <c r="S28" s="18"/>
      <c r="T28" s="18"/>
      <c r="U28" s="18">
        <v>2.8999999999999998E-3</v>
      </c>
      <c r="V28" s="18"/>
      <c r="W28" s="18"/>
      <c r="X28" s="18"/>
      <c r="Y28" s="18"/>
      <c r="Z28" s="18"/>
      <c r="AA28" s="18"/>
      <c r="AB28" s="45">
        <v>0.31</v>
      </c>
      <c r="AC28" s="15">
        <f t="shared" si="0"/>
        <v>2.352941176470588E-3</v>
      </c>
      <c r="AD28" s="15">
        <f t="shared" si="1"/>
        <v>8.0392156862745098E-4</v>
      </c>
      <c r="AE28" s="15">
        <f t="shared" si="2"/>
        <v>2.7450980392156862E-2</v>
      </c>
      <c r="AF28" s="15">
        <f t="shared" si="3"/>
        <v>0.60784313725490191</v>
      </c>
      <c r="AG28" s="15">
        <f t="shared" si="4"/>
        <v>1.6470588235294116E-3</v>
      </c>
    </row>
    <row r="29" spans="1:33" s="1" customFormat="1" ht="11.25" x14ac:dyDescent="0.2">
      <c r="A29" s="1" t="s">
        <v>372</v>
      </c>
      <c r="B29" s="47">
        <v>63.8</v>
      </c>
      <c r="C29" s="1" t="s">
        <v>317</v>
      </c>
      <c r="D29" s="19">
        <v>42278.489583333336</v>
      </c>
      <c r="E29" s="18">
        <v>0.38</v>
      </c>
      <c r="F29" s="18"/>
      <c r="G29" s="18">
        <v>3.6999999999999999E-4</v>
      </c>
      <c r="H29" s="18"/>
      <c r="I29" s="18"/>
      <c r="J29" s="18">
        <v>1E-3</v>
      </c>
      <c r="K29" s="18"/>
      <c r="L29" s="18"/>
      <c r="M29" s="18"/>
      <c r="N29" s="18">
        <v>1.0999999999999999E-2</v>
      </c>
      <c r="O29" s="18">
        <v>0.47</v>
      </c>
      <c r="P29" s="18">
        <v>1.8E-3</v>
      </c>
      <c r="Q29" s="18"/>
      <c r="R29" s="18">
        <v>0.71</v>
      </c>
      <c r="S29" s="18"/>
      <c r="T29" s="18"/>
      <c r="U29" s="18">
        <v>2.3999999999999998E-3</v>
      </c>
      <c r="V29" s="18"/>
      <c r="W29" s="18"/>
      <c r="X29" s="18"/>
      <c r="Y29" s="18"/>
      <c r="Z29" s="18"/>
      <c r="AA29" s="18"/>
      <c r="AB29" s="45">
        <v>0.3</v>
      </c>
      <c r="AC29" s="15">
        <f t="shared" si="0"/>
        <v>4.7368421052631574E-3</v>
      </c>
      <c r="AD29" s="15">
        <f t="shared" si="1"/>
        <v>9.7368421052631572E-4</v>
      </c>
      <c r="AE29" s="15">
        <f t="shared" si="2"/>
        <v>2.8947368421052628E-2</v>
      </c>
      <c r="AF29" s="15">
        <f t="shared" si="3"/>
        <v>0.78947368421052633</v>
      </c>
      <c r="AG29" s="15">
        <f t="shared" si="4"/>
        <v>2.631578947368421E-3</v>
      </c>
    </row>
    <row r="30" spans="1:33" s="1" customFormat="1" ht="11.25" x14ac:dyDescent="0.2">
      <c r="A30" s="1" t="s">
        <v>372</v>
      </c>
      <c r="B30" s="47">
        <v>63.8</v>
      </c>
      <c r="C30" s="1" t="s">
        <v>317</v>
      </c>
      <c r="D30" s="19">
        <v>42286.513888888891</v>
      </c>
      <c r="E30" s="18">
        <v>0.60099999999999998</v>
      </c>
      <c r="F30" s="18"/>
      <c r="G30" s="18"/>
      <c r="H30" s="18"/>
      <c r="I30" s="18"/>
      <c r="J30" s="18">
        <v>7.9000000000000001E-4</v>
      </c>
      <c r="K30" s="18"/>
      <c r="L30" s="18"/>
      <c r="M30" s="18"/>
      <c r="N30" s="18">
        <v>9.1000000000000004E-3</v>
      </c>
      <c r="O30" s="18">
        <v>0.84099999999999997</v>
      </c>
      <c r="P30" s="18">
        <v>3.3999999999999998E-3</v>
      </c>
      <c r="Q30" s="18"/>
      <c r="R30" s="18">
        <v>0.54400000000000004</v>
      </c>
      <c r="S30" s="18"/>
      <c r="T30" s="18"/>
      <c r="U30" s="18"/>
      <c r="V30" s="18"/>
      <c r="W30" s="18"/>
      <c r="X30" s="18"/>
      <c r="Y30" s="18"/>
      <c r="Z30" s="18"/>
      <c r="AA30" s="18"/>
      <c r="AB30" s="45">
        <v>0.26589999999999997</v>
      </c>
      <c r="AC30" s="15">
        <f t="shared" si="0"/>
        <v>5.6572379367720461E-3</v>
      </c>
      <c r="AD30" s="15"/>
      <c r="AE30" s="15">
        <f t="shared" si="2"/>
        <v>1.5141430948419302E-2</v>
      </c>
      <c r="AF30" s="15">
        <f t="shared" si="3"/>
        <v>0.44242928452579033</v>
      </c>
      <c r="AG30" s="15">
        <f t="shared" si="4"/>
        <v>1.3144758735440932E-3</v>
      </c>
    </row>
    <row r="31" spans="1:33" s="1" customFormat="1" ht="11.25" x14ac:dyDescent="0.2">
      <c r="A31" s="1" t="s">
        <v>372</v>
      </c>
      <c r="B31" s="47">
        <v>63.8</v>
      </c>
      <c r="C31" s="1" t="s">
        <v>317</v>
      </c>
      <c r="D31" s="49">
        <v>42303.652083333334</v>
      </c>
      <c r="E31" s="18">
        <v>0.69</v>
      </c>
      <c r="F31" s="18"/>
      <c r="G31" s="18">
        <v>3.6999999999999999E-4</v>
      </c>
      <c r="H31" s="18"/>
      <c r="I31" s="18"/>
      <c r="J31" s="18">
        <v>5.8999999999999992E-4</v>
      </c>
      <c r="K31" s="18"/>
      <c r="L31" s="18"/>
      <c r="M31" s="18"/>
      <c r="N31" s="18">
        <v>8.8999999999999999E-3</v>
      </c>
      <c r="O31" s="18">
        <v>0.79</v>
      </c>
      <c r="P31" s="18">
        <v>1.6000000000000001E-3</v>
      </c>
      <c r="Q31" s="18"/>
      <c r="R31" s="18">
        <v>0.43</v>
      </c>
      <c r="S31" s="18"/>
      <c r="T31" s="18"/>
      <c r="U31" s="18">
        <v>2.2000000000000001E-3</v>
      </c>
      <c r="V31" s="18" t="s">
        <v>378</v>
      </c>
      <c r="W31" s="18"/>
      <c r="X31" s="18"/>
      <c r="Y31" s="18"/>
      <c r="Z31" s="18"/>
      <c r="AA31" s="18"/>
      <c r="AB31" s="45">
        <v>0.19</v>
      </c>
      <c r="AC31" s="15">
        <f t="shared" si="0"/>
        <v>2.3188405797101453E-3</v>
      </c>
      <c r="AD31" s="15">
        <f t="shared" si="1"/>
        <v>5.36231884057971E-4</v>
      </c>
      <c r="AE31" s="15">
        <f t="shared" si="2"/>
        <v>1.2898550724637681E-2</v>
      </c>
      <c r="AF31" s="15">
        <f t="shared" si="3"/>
        <v>0.27536231884057971</v>
      </c>
      <c r="AG31" s="15">
        <f t="shared" si="4"/>
        <v>8.5507246376811594E-4</v>
      </c>
    </row>
    <row r="32" spans="1:33" s="5" customFormat="1" ht="11.25" x14ac:dyDescent="0.2">
      <c r="A32" s="5" t="s">
        <v>372</v>
      </c>
      <c r="B32" s="43">
        <v>63.8</v>
      </c>
      <c r="C32" s="5" t="s">
        <v>172</v>
      </c>
      <c r="D32" s="49">
        <v>42451.638888888891</v>
      </c>
      <c r="E32" s="40">
        <v>0.95</v>
      </c>
      <c r="F32" s="40"/>
      <c r="G32" s="40">
        <v>5.2000000000000006E-4</v>
      </c>
      <c r="H32" s="40"/>
      <c r="I32" s="40"/>
      <c r="J32" s="40">
        <v>6.0999999999999997E-4</v>
      </c>
      <c r="K32" s="40"/>
      <c r="L32" s="40"/>
      <c r="M32" s="40"/>
      <c r="N32" s="40">
        <v>8.0000000000000002E-3</v>
      </c>
      <c r="O32" s="40">
        <v>1.5</v>
      </c>
      <c r="P32" s="40">
        <v>3.8999999999999998E-3</v>
      </c>
      <c r="Q32" s="40"/>
      <c r="R32" s="40">
        <v>0.55000000000000004</v>
      </c>
      <c r="S32" s="40"/>
      <c r="T32" s="40"/>
      <c r="U32" s="40">
        <v>2.8999999999999998E-3</v>
      </c>
      <c r="V32" s="40">
        <f>P32*1000</f>
        <v>3.9</v>
      </c>
      <c r="W32" s="40"/>
      <c r="X32" s="40"/>
      <c r="Y32" s="40"/>
      <c r="Z32" s="40"/>
      <c r="AA32" s="40"/>
      <c r="AB32" s="52">
        <v>0.22</v>
      </c>
      <c r="AC32" s="28">
        <f t="shared" si="0"/>
        <v>4.1052631578947368E-3</v>
      </c>
      <c r="AD32" s="28">
        <f t="shared" si="1"/>
        <v>5.4736842105263168E-4</v>
      </c>
      <c r="AE32" s="28">
        <f t="shared" si="2"/>
        <v>8.4210526315789472E-3</v>
      </c>
      <c r="AF32" s="28">
        <f t="shared" si="3"/>
        <v>0.23157894736842105</v>
      </c>
      <c r="AG32" s="28">
        <f t="shared" si="4"/>
        <v>6.4210526315789469E-4</v>
      </c>
    </row>
    <row r="33" spans="1:33" s="1" customFormat="1" ht="11.25" x14ac:dyDescent="0.2">
      <c r="A33" s="1" t="s">
        <v>372</v>
      </c>
      <c r="B33" s="47">
        <v>63.8</v>
      </c>
      <c r="C33" s="1" t="s">
        <v>172</v>
      </c>
      <c r="D33" s="49">
        <v>42465.375</v>
      </c>
      <c r="E33" s="18"/>
      <c r="F33" s="18"/>
      <c r="G33" s="18">
        <v>1.9E-3</v>
      </c>
      <c r="H33" s="18"/>
      <c r="I33" s="18"/>
      <c r="J33" s="18"/>
      <c r="K33" s="18"/>
      <c r="L33" s="18"/>
      <c r="M33" s="18"/>
      <c r="N33" s="18"/>
      <c r="O33" s="18">
        <v>3.4</v>
      </c>
      <c r="P33" s="18"/>
      <c r="Q33" s="18"/>
      <c r="R33" s="18"/>
      <c r="S33" s="18"/>
      <c r="T33" s="18"/>
      <c r="U33" s="18"/>
      <c r="V33" s="40"/>
      <c r="W33" s="18"/>
      <c r="X33" s="18"/>
      <c r="Y33" s="18"/>
      <c r="Z33" s="18"/>
      <c r="AA33" s="18"/>
      <c r="AB33" s="45"/>
      <c r="AC33" s="15"/>
      <c r="AD33" s="15"/>
      <c r="AE33" s="15"/>
      <c r="AF33" s="15"/>
      <c r="AG33" s="15"/>
    </row>
    <row r="34" spans="1:33" s="1" customFormat="1" ht="11.25" x14ac:dyDescent="0.2">
      <c r="A34" s="1" t="s">
        <v>372</v>
      </c>
      <c r="B34" s="47">
        <v>63.8</v>
      </c>
      <c r="C34" s="1" t="s">
        <v>172</v>
      </c>
      <c r="D34" s="19">
        <v>42479.354166666664</v>
      </c>
      <c r="E34" s="18"/>
      <c r="F34" s="18"/>
      <c r="G34" s="18">
        <v>7.9000000000000001E-4</v>
      </c>
      <c r="H34" s="18"/>
      <c r="I34" s="18"/>
      <c r="J34" s="18"/>
      <c r="K34" s="18"/>
      <c r="L34" s="18"/>
      <c r="M34" s="18"/>
      <c r="N34" s="18"/>
      <c r="O34" s="18">
        <v>1.1000000000000001</v>
      </c>
      <c r="P34" s="18"/>
      <c r="Q34" s="18"/>
      <c r="R34" s="18"/>
      <c r="S34" s="18"/>
      <c r="T34" s="18"/>
      <c r="U34" s="18"/>
      <c r="V34" s="40"/>
      <c r="W34" s="18"/>
      <c r="X34" s="18"/>
      <c r="Y34" s="18"/>
      <c r="Z34" s="18"/>
      <c r="AA34" s="18"/>
      <c r="AB34" s="45"/>
      <c r="AC34" s="15"/>
      <c r="AD34" s="15"/>
      <c r="AE34" s="15"/>
      <c r="AF34" s="15"/>
      <c r="AG34" s="15"/>
    </row>
    <row r="35" spans="1:33" s="1" customFormat="1" ht="11.25" x14ac:dyDescent="0.2">
      <c r="A35" s="1" t="s">
        <v>372</v>
      </c>
      <c r="B35" s="47">
        <v>63.8</v>
      </c>
      <c r="C35" s="1" t="s">
        <v>172</v>
      </c>
      <c r="D35" s="49">
        <v>42493.618055555555</v>
      </c>
      <c r="E35" s="18">
        <v>0.51</v>
      </c>
      <c r="F35" s="18"/>
      <c r="G35" s="18">
        <v>4.1999999999999996E-4</v>
      </c>
      <c r="H35" s="18"/>
      <c r="I35" s="18"/>
      <c r="J35" s="18">
        <v>5.0000000000000001E-4</v>
      </c>
      <c r="K35" s="18"/>
      <c r="L35" s="18"/>
      <c r="M35" s="18"/>
      <c r="N35" s="18">
        <v>4.4000000000000003E-3</v>
      </c>
      <c r="O35" s="18">
        <v>0.55000000000000004</v>
      </c>
      <c r="P35" s="18">
        <v>2.1000000000000003E-3</v>
      </c>
      <c r="Q35" s="18"/>
      <c r="R35" s="18">
        <v>0.35</v>
      </c>
      <c r="S35" s="18"/>
      <c r="T35" s="18"/>
      <c r="U35" s="18">
        <v>1.2999999999999999E-3</v>
      </c>
      <c r="V35" s="40">
        <f t="shared" ref="V35:V47" si="5">P35*1000</f>
        <v>2.1</v>
      </c>
      <c r="W35" s="18"/>
      <c r="X35" s="18"/>
      <c r="Y35" s="18"/>
      <c r="Z35" s="18"/>
      <c r="AA35" s="18"/>
      <c r="AB35" s="45">
        <v>0.15</v>
      </c>
      <c r="AC35" s="15">
        <f t="shared" si="0"/>
        <v>4.1176470588235297E-3</v>
      </c>
      <c r="AD35" s="15">
        <f t="shared" si="1"/>
        <v>8.2352941176470581E-4</v>
      </c>
      <c r="AE35" s="15">
        <f t="shared" si="2"/>
        <v>8.6274509803921564E-3</v>
      </c>
      <c r="AF35" s="15">
        <f t="shared" si="3"/>
        <v>0.29411764705882354</v>
      </c>
      <c r="AG35" s="15">
        <f t="shared" si="4"/>
        <v>9.8039215686274508E-4</v>
      </c>
    </row>
    <row r="36" spans="1:33" s="1" customFormat="1" ht="11.25" x14ac:dyDescent="0.2">
      <c r="A36" s="1" t="s">
        <v>372</v>
      </c>
      <c r="B36" s="47">
        <v>63.8</v>
      </c>
      <c r="C36" s="1" t="s">
        <v>172</v>
      </c>
      <c r="D36" s="19">
        <v>42501.469444444447</v>
      </c>
      <c r="E36" s="18">
        <v>0.77</v>
      </c>
      <c r="F36" s="18"/>
      <c r="G36" s="18">
        <v>1E-3</v>
      </c>
      <c r="H36" s="18"/>
      <c r="I36" s="18"/>
      <c r="J36" s="18">
        <v>5.9999999999999995E-4</v>
      </c>
      <c r="K36" s="18"/>
      <c r="L36" s="18"/>
      <c r="M36" s="18"/>
      <c r="N36" s="18">
        <v>1.6E-2</v>
      </c>
      <c r="O36" s="18">
        <v>1.1000000000000001</v>
      </c>
      <c r="P36" s="18">
        <v>9.300000000000001E-3</v>
      </c>
      <c r="Q36" s="18"/>
      <c r="R36" s="18">
        <v>0.31</v>
      </c>
      <c r="S36" s="18"/>
      <c r="T36" s="18"/>
      <c r="U36" s="18">
        <v>6.4999999999999997E-3</v>
      </c>
      <c r="V36" s="40">
        <f t="shared" si="5"/>
        <v>9.3000000000000007</v>
      </c>
      <c r="W36" s="18"/>
      <c r="X36" s="18"/>
      <c r="Y36" s="18"/>
      <c r="Z36" s="18"/>
      <c r="AA36" s="18"/>
      <c r="AB36" s="45">
        <v>0.18</v>
      </c>
      <c r="AC36" s="15">
        <f t="shared" si="0"/>
        <v>1.2077922077922078E-2</v>
      </c>
      <c r="AD36" s="15">
        <f t="shared" si="1"/>
        <v>1.2987012987012987E-3</v>
      </c>
      <c r="AE36" s="15">
        <f t="shared" si="2"/>
        <v>2.0779220779220779E-2</v>
      </c>
      <c r="AF36" s="15">
        <f t="shared" si="3"/>
        <v>0.23376623376623376</v>
      </c>
      <c r="AG36" s="15">
        <f t="shared" si="4"/>
        <v>7.7922077922077911E-4</v>
      </c>
    </row>
    <row r="37" spans="1:33" s="1" customFormat="1" ht="11.25" x14ac:dyDescent="0.2">
      <c r="A37" s="1" t="s">
        <v>372</v>
      </c>
      <c r="B37" s="47">
        <v>63.8</v>
      </c>
      <c r="C37" s="1" t="s">
        <v>172</v>
      </c>
      <c r="D37" s="19">
        <v>42509.559027777781</v>
      </c>
      <c r="E37" s="18">
        <v>0.48</v>
      </c>
      <c r="F37" s="18"/>
      <c r="G37" s="53"/>
      <c r="H37" s="18"/>
      <c r="I37" s="18"/>
      <c r="J37" s="18">
        <v>1.7999999999999998E-4</v>
      </c>
      <c r="K37" s="18"/>
      <c r="L37" s="18"/>
      <c r="M37" s="18"/>
      <c r="N37" s="18">
        <v>1.6E-2</v>
      </c>
      <c r="O37" s="18">
        <v>3.8</v>
      </c>
      <c r="P37" s="18">
        <v>3.7000000000000002E-3</v>
      </c>
      <c r="Q37" s="18"/>
      <c r="R37" s="18">
        <v>0.21</v>
      </c>
      <c r="S37" s="18"/>
      <c r="T37" s="18"/>
      <c r="U37" s="18">
        <v>6.4999999999999997E-3</v>
      </c>
      <c r="V37" s="40">
        <f t="shared" si="5"/>
        <v>3.7</v>
      </c>
      <c r="W37" s="18"/>
      <c r="X37" s="18"/>
      <c r="Y37" s="18"/>
      <c r="Z37" s="18"/>
      <c r="AA37" s="18"/>
      <c r="AB37" s="52">
        <v>0.15</v>
      </c>
      <c r="AC37" s="15">
        <f t="shared" si="0"/>
        <v>7.7083333333333335E-3</v>
      </c>
      <c r="AD37" s="15"/>
      <c r="AE37" s="15">
        <f t="shared" si="2"/>
        <v>3.3333333333333333E-2</v>
      </c>
      <c r="AF37" s="15">
        <f t="shared" si="3"/>
        <v>0.3125</v>
      </c>
      <c r="AG37" s="15">
        <f t="shared" si="4"/>
        <v>3.7500000000000001E-4</v>
      </c>
    </row>
    <row r="38" spans="1:33" s="1" customFormat="1" ht="11.25" x14ac:dyDescent="0.2">
      <c r="A38" s="1" t="s">
        <v>372</v>
      </c>
      <c r="B38" s="47">
        <v>63.8</v>
      </c>
      <c r="C38" s="1" t="s">
        <v>172</v>
      </c>
      <c r="D38" s="19">
        <v>42516.538194444445</v>
      </c>
      <c r="E38" s="18">
        <v>0.55000000000000004</v>
      </c>
      <c r="F38" s="18"/>
      <c r="G38" s="18"/>
      <c r="H38" s="18"/>
      <c r="I38" s="18"/>
      <c r="J38" s="18">
        <v>5.9999999999999995E-4</v>
      </c>
      <c r="K38" s="18"/>
      <c r="L38" s="18"/>
      <c r="M38" s="18"/>
      <c r="N38" s="18">
        <v>0.03</v>
      </c>
      <c r="O38" s="18">
        <v>1.4</v>
      </c>
      <c r="P38" s="18">
        <v>7.4000000000000003E-3</v>
      </c>
      <c r="Q38" s="18"/>
      <c r="R38" s="18">
        <v>0.25</v>
      </c>
      <c r="S38" s="18"/>
      <c r="T38" s="18"/>
      <c r="U38" s="18">
        <v>6.4999999999999997E-3</v>
      </c>
      <c r="V38" s="40">
        <f t="shared" si="5"/>
        <v>7.4</v>
      </c>
      <c r="W38" s="18"/>
      <c r="X38" s="18"/>
      <c r="Y38" s="18"/>
      <c r="Z38" s="18"/>
      <c r="AA38" s="18"/>
      <c r="AB38" s="52">
        <v>0.15</v>
      </c>
      <c r="AC38" s="15">
        <f t="shared" si="0"/>
        <v>1.3454545454545453E-2</v>
      </c>
      <c r="AD38" s="15"/>
      <c r="AE38" s="15">
        <f t="shared" si="2"/>
        <v>5.4545454545454536E-2</v>
      </c>
      <c r="AF38" s="15">
        <f t="shared" si="3"/>
        <v>0.27272727272727271</v>
      </c>
      <c r="AG38" s="15">
        <f t="shared" si="4"/>
        <v>1.0909090909090907E-3</v>
      </c>
    </row>
    <row r="39" spans="1:33" s="1" customFormat="1" ht="11.25" x14ac:dyDescent="0.2">
      <c r="A39" s="1" t="s">
        <v>372</v>
      </c>
      <c r="B39" s="47">
        <v>63.8</v>
      </c>
      <c r="C39" s="1" t="s">
        <v>172</v>
      </c>
      <c r="D39" s="19">
        <v>42522.538194444445</v>
      </c>
      <c r="E39" s="18">
        <v>1.4</v>
      </c>
      <c r="F39" s="18"/>
      <c r="G39" s="18">
        <v>2E-3</v>
      </c>
      <c r="H39" s="18"/>
      <c r="I39" s="18"/>
      <c r="J39" s="18">
        <v>2.3000000000000001E-4</v>
      </c>
      <c r="K39" s="18"/>
      <c r="L39" s="18"/>
      <c r="M39" s="18"/>
      <c r="N39" s="18">
        <v>2.5999999999999999E-2</v>
      </c>
      <c r="O39" s="18">
        <v>2.8</v>
      </c>
      <c r="P39" s="18">
        <v>1.7999999999999999E-2</v>
      </c>
      <c r="Q39" s="18"/>
      <c r="R39" s="18">
        <v>0.38</v>
      </c>
      <c r="S39" s="18"/>
      <c r="T39" s="18"/>
      <c r="U39" s="18">
        <v>6.4999999999999997E-3</v>
      </c>
      <c r="V39" s="40">
        <f t="shared" si="5"/>
        <v>18</v>
      </c>
      <c r="W39" s="18"/>
      <c r="X39" s="18"/>
      <c r="Y39" s="18"/>
      <c r="Z39" s="18"/>
      <c r="AA39" s="18"/>
      <c r="AB39" s="52">
        <v>0.18</v>
      </c>
      <c r="AC39" s="15">
        <f t="shared" si="0"/>
        <v>1.2857142857142857E-2</v>
      </c>
      <c r="AD39" s="15">
        <f t="shared" si="1"/>
        <v>1.4285714285714288E-3</v>
      </c>
      <c r="AE39" s="15">
        <f t="shared" si="2"/>
        <v>1.8571428571428572E-2</v>
      </c>
      <c r="AF39" s="15">
        <f t="shared" si="3"/>
        <v>0.12857142857142859</v>
      </c>
      <c r="AG39" s="15">
        <f t="shared" si="4"/>
        <v>1.6428571428571431E-4</v>
      </c>
    </row>
    <row r="40" spans="1:33" s="1" customFormat="1" ht="11.25" x14ac:dyDescent="0.2">
      <c r="A40" s="1" t="s">
        <v>372</v>
      </c>
      <c r="B40" s="47">
        <v>63.8</v>
      </c>
      <c r="C40" s="1" t="s">
        <v>172</v>
      </c>
      <c r="D40" s="19">
        <v>42527.642361111109</v>
      </c>
      <c r="E40" s="18">
        <v>2.9</v>
      </c>
      <c r="F40" s="18"/>
      <c r="G40" s="18">
        <v>3.8999999999999998E-3</v>
      </c>
      <c r="H40" s="18"/>
      <c r="I40" s="18"/>
      <c r="J40" s="18">
        <v>8.8000000000000003E-4</v>
      </c>
      <c r="K40" s="18"/>
      <c r="L40" s="18"/>
      <c r="M40" s="18"/>
      <c r="N40" s="18">
        <v>2.4E-2</v>
      </c>
      <c r="O40" s="18">
        <v>5.4</v>
      </c>
      <c r="P40" s="18">
        <v>5.6000000000000001E-2</v>
      </c>
      <c r="Q40" s="18"/>
      <c r="R40" s="18">
        <v>0.5</v>
      </c>
      <c r="S40" s="18"/>
      <c r="T40" s="18"/>
      <c r="U40" s="18">
        <v>2.2000000000000001E-3</v>
      </c>
      <c r="V40" s="40">
        <f t="shared" si="5"/>
        <v>56</v>
      </c>
      <c r="W40" s="18"/>
      <c r="X40" s="18"/>
      <c r="Y40" s="18"/>
      <c r="Z40" s="18"/>
      <c r="AA40" s="18"/>
      <c r="AB40" s="52">
        <v>0.22</v>
      </c>
      <c r="AC40" s="15">
        <f t="shared" si="0"/>
        <v>1.9310344827586208E-2</v>
      </c>
      <c r="AD40" s="15">
        <f t="shared" si="1"/>
        <v>1.3448275862068964E-3</v>
      </c>
      <c r="AE40" s="15">
        <f t="shared" si="2"/>
        <v>8.2758620689655175E-3</v>
      </c>
      <c r="AF40" s="15">
        <f t="shared" si="3"/>
        <v>7.586206896551724E-2</v>
      </c>
      <c r="AG40" s="15">
        <f t="shared" si="4"/>
        <v>3.0344827586206897E-4</v>
      </c>
    </row>
    <row r="41" spans="1:33" s="1" customFormat="1" ht="11.25" x14ac:dyDescent="0.2">
      <c r="A41" s="1" t="s">
        <v>372</v>
      </c>
      <c r="B41" s="47">
        <v>63.8</v>
      </c>
      <c r="C41" s="1" t="s">
        <v>172</v>
      </c>
      <c r="D41" s="19">
        <v>42528.395833333336</v>
      </c>
      <c r="E41" s="18">
        <v>1.3</v>
      </c>
      <c r="F41" s="18"/>
      <c r="G41" s="18">
        <v>2.3E-3</v>
      </c>
      <c r="H41" s="18"/>
      <c r="I41" s="18"/>
      <c r="J41" s="18">
        <v>6.3000000000000003E-4</v>
      </c>
      <c r="K41" s="18"/>
      <c r="L41" s="18"/>
      <c r="M41" s="18"/>
      <c r="N41" s="18">
        <v>2.1999999999999999E-2</v>
      </c>
      <c r="O41" s="18">
        <v>2.9</v>
      </c>
      <c r="P41" s="18">
        <v>3.2000000000000001E-2</v>
      </c>
      <c r="Q41" s="18"/>
      <c r="R41" s="18">
        <v>0.44</v>
      </c>
      <c r="S41" s="18"/>
      <c r="T41" s="18"/>
      <c r="U41" s="18">
        <v>6.0999999999999995E-3</v>
      </c>
      <c r="V41" s="40">
        <f t="shared" si="5"/>
        <v>32</v>
      </c>
      <c r="W41" s="18"/>
      <c r="X41" s="18"/>
      <c r="Y41" s="18"/>
      <c r="Z41" s="18"/>
      <c r="AA41" s="18"/>
      <c r="AB41" s="52">
        <v>0.18</v>
      </c>
      <c r="AC41" s="15">
        <f t="shared" si="0"/>
        <v>2.4615384615384615E-2</v>
      </c>
      <c r="AD41" s="15">
        <f t="shared" si="1"/>
        <v>1.769230769230769E-3</v>
      </c>
      <c r="AE41" s="15">
        <f t="shared" si="2"/>
        <v>1.6923076923076923E-2</v>
      </c>
      <c r="AF41" s="15">
        <f t="shared" si="3"/>
        <v>0.13846153846153844</v>
      </c>
      <c r="AG41" s="15">
        <f t="shared" si="4"/>
        <v>4.8461538461538461E-4</v>
      </c>
    </row>
    <row r="42" spans="1:33" s="1" customFormat="1" ht="11.25" x14ac:dyDescent="0.2">
      <c r="A42" s="1" t="s">
        <v>372</v>
      </c>
      <c r="B42" s="47">
        <v>63.8</v>
      </c>
      <c r="C42" s="1" t="s">
        <v>172</v>
      </c>
      <c r="D42" s="19">
        <v>42536.5625</v>
      </c>
      <c r="E42" s="18">
        <v>0.52</v>
      </c>
      <c r="F42" s="18"/>
      <c r="G42" s="18">
        <v>1E-3</v>
      </c>
      <c r="H42" s="18"/>
      <c r="I42" s="18"/>
      <c r="J42" s="18">
        <v>5.9999999999999995E-4</v>
      </c>
      <c r="K42" s="18"/>
      <c r="L42" s="18"/>
      <c r="M42" s="18"/>
      <c r="N42" s="18">
        <v>1.6E-2</v>
      </c>
      <c r="O42" s="18">
        <v>0.72</v>
      </c>
      <c r="P42" s="18">
        <v>2.1000000000000001E-2</v>
      </c>
      <c r="Q42" s="18"/>
      <c r="R42" s="18">
        <v>0.21</v>
      </c>
      <c r="S42" s="18"/>
      <c r="T42" s="18"/>
      <c r="U42" s="18">
        <v>6.0999999999999995E-3</v>
      </c>
      <c r="V42" s="40">
        <f t="shared" si="5"/>
        <v>21</v>
      </c>
      <c r="W42" s="18"/>
      <c r="X42" s="18"/>
      <c r="Y42" s="18"/>
      <c r="Z42" s="18"/>
      <c r="AA42" s="18"/>
      <c r="AB42" s="52">
        <v>8.4000000000000005E-2</v>
      </c>
      <c r="AC42" s="15">
        <f t="shared" si="0"/>
        <v>4.0384615384615387E-2</v>
      </c>
      <c r="AD42" s="15">
        <f t="shared" si="1"/>
        <v>1.923076923076923E-3</v>
      </c>
      <c r="AE42" s="15">
        <f t="shared" si="2"/>
        <v>3.0769230769230767E-2</v>
      </c>
      <c r="AF42" s="15">
        <f t="shared" si="3"/>
        <v>0.16153846153846155</v>
      </c>
      <c r="AG42" s="15">
        <f t="shared" si="4"/>
        <v>1.1538461538461537E-3</v>
      </c>
    </row>
    <row r="43" spans="1:33" s="1" customFormat="1" ht="11.25" x14ac:dyDescent="0.2">
      <c r="A43" s="1" t="s">
        <v>372</v>
      </c>
      <c r="B43" s="47">
        <v>63.8</v>
      </c>
      <c r="C43" s="1" t="s">
        <v>172</v>
      </c>
      <c r="D43" s="19">
        <v>42544.65625</v>
      </c>
      <c r="E43" s="18">
        <v>0.42</v>
      </c>
      <c r="F43" s="18"/>
      <c r="G43" s="18">
        <v>5.8999999999999992E-4</v>
      </c>
      <c r="H43" s="18"/>
      <c r="I43" s="18"/>
      <c r="J43" s="18">
        <v>4.1999999999999996E-4</v>
      </c>
      <c r="K43" s="18"/>
      <c r="L43" s="18"/>
      <c r="M43" s="18"/>
      <c r="N43" s="18">
        <v>8.0000000000000002E-3</v>
      </c>
      <c r="O43" s="18">
        <v>0.48</v>
      </c>
      <c r="P43" s="18">
        <v>6.9000000000000008E-3</v>
      </c>
      <c r="Q43" s="18"/>
      <c r="R43" s="18">
        <v>0.24</v>
      </c>
      <c r="S43" s="18"/>
      <c r="T43" s="18"/>
      <c r="U43" s="18">
        <v>3.2000000000000002E-3</v>
      </c>
      <c r="V43" s="40">
        <f t="shared" si="5"/>
        <v>6.9</v>
      </c>
      <c r="W43" s="18"/>
      <c r="X43" s="18"/>
      <c r="Y43" s="18"/>
      <c r="Z43" s="18"/>
      <c r="AA43" s="18"/>
      <c r="AB43" s="52">
        <v>0.12</v>
      </c>
      <c r="AC43" s="15">
        <f t="shared" si="0"/>
        <v>1.6428571428571431E-2</v>
      </c>
      <c r="AD43" s="15">
        <f t="shared" si="1"/>
        <v>1.4047619047619045E-3</v>
      </c>
      <c r="AE43" s="15">
        <f t="shared" si="2"/>
        <v>1.9047619047619049E-2</v>
      </c>
      <c r="AF43" s="15">
        <f t="shared" si="3"/>
        <v>0.2857142857142857</v>
      </c>
      <c r="AG43" s="15">
        <f t="shared" si="4"/>
        <v>1E-3</v>
      </c>
    </row>
    <row r="44" spans="1:33" s="1" customFormat="1" ht="11.25" x14ac:dyDescent="0.2">
      <c r="A44" s="1" t="s">
        <v>372</v>
      </c>
      <c r="B44" s="47">
        <v>63.8</v>
      </c>
      <c r="C44" s="1" t="s">
        <v>172</v>
      </c>
      <c r="D44" s="49">
        <v>42551.569444444445</v>
      </c>
      <c r="E44" s="18">
        <v>0.31</v>
      </c>
      <c r="F44" s="18"/>
      <c r="G44" s="18">
        <v>7.0999999999999991E-4</v>
      </c>
      <c r="H44" s="18"/>
      <c r="I44" s="18"/>
      <c r="J44" s="18">
        <v>4.1999999999999996E-4</v>
      </c>
      <c r="K44" s="18"/>
      <c r="L44" s="18"/>
      <c r="M44" s="18"/>
      <c r="N44" s="18">
        <v>3.2000000000000001E-2</v>
      </c>
      <c r="O44" s="18">
        <v>0.4</v>
      </c>
      <c r="P44" s="18">
        <v>5.3E-3</v>
      </c>
      <c r="Q44" s="18"/>
      <c r="R44" s="18">
        <v>0.25</v>
      </c>
      <c r="S44" s="18"/>
      <c r="T44" s="18"/>
      <c r="U44" s="18">
        <v>2.2000000000000001E-3</v>
      </c>
      <c r="V44" s="40">
        <f t="shared" si="5"/>
        <v>5.3</v>
      </c>
      <c r="W44" s="18"/>
      <c r="X44" s="18"/>
      <c r="Y44" s="18"/>
      <c r="Z44" s="18"/>
      <c r="AA44" s="18"/>
      <c r="AB44" s="52">
        <v>0.12</v>
      </c>
      <c r="AC44" s="15">
        <f t="shared" si="0"/>
        <v>1.7096774193548388E-2</v>
      </c>
      <c r="AD44" s="15">
        <f t="shared" si="1"/>
        <v>2.2903225806451609E-3</v>
      </c>
      <c r="AE44" s="15">
        <f t="shared" si="2"/>
        <v>0.1032258064516129</v>
      </c>
      <c r="AF44" s="15">
        <f t="shared" si="3"/>
        <v>0.38709677419354838</v>
      </c>
      <c r="AG44" s="15">
        <f t="shared" si="4"/>
        <v>1.3548387096774192E-3</v>
      </c>
    </row>
    <row r="45" spans="1:33" s="1" customFormat="1" ht="11.25" x14ac:dyDescent="0.2">
      <c r="A45" s="1" t="s">
        <v>372</v>
      </c>
      <c r="B45" s="47">
        <v>63.8</v>
      </c>
      <c r="C45" s="1" t="s">
        <v>172</v>
      </c>
      <c r="D45" s="49">
        <v>42557.559027777781</v>
      </c>
      <c r="E45" s="18">
        <v>0.27</v>
      </c>
      <c r="F45" s="18"/>
      <c r="G45" s="18">
        <v>2.0999999999999998E-4</v>
      </c>
      <c r="H45" s="18"/>
      <c r="I45" s="18"/>
      <c r="J45" s="18">
        <v>3.6999999999999999E-4</v>
      </c>
      <c r="K45" s="18"/>
      <c r="L45" s="18"/>
      <c r="M45" s="18"/>
      <c r="N45" s="18">
        <v>4.0000000000000001E-3</v>
      </c>
      <c r="O45" s="18">
        <v>0.31</v>
      </c>
      <c r="P45" s="18">
        <v>2.5000000000000001E-3</v>
      </c>
      <c r="Q45" s="18"/>
      <c r="R45" s="18">
        <v>0.23</v>
      </c>
      <c r="S45" s="18"/>
      <c r="T45" s="18"/>
      <c r="U45" s="18">
        <v>9.6999999999999994E-4</v>
      </c>
      <c r="V45" s="40">
        <f t="shared" si="5"/>
        <v>2.5</v>
      </c>
      <c r="W45" s="18"/>
      <c r="X45" s="18"/>
      <c r="Y45" s="18"/>
      <c r="Z45" s="18"/>
      <c r="AA45" s="18"/>
      <c r="AB45" s="52">
        <v>0.12</v>
      </c>
      <c r="AC45" s="15">
        <f t="shared" si="0"/>
        <v>9.2592592592592587E-3</v>
      </c>
      <c r="AD45" s="15">
        <f t="shared" si="1"/>
        <v>7.7777777777777763E-4</v>
      </c>
      <c r="AE45" s="15">
        <f t="shared" si="2"/>
        <v>1.4814814814814814E-2</v>
      </c>
      <c r="AF45" s="15">
        <f t="shared" si="3"/>
        <v>0.44444444444444442</v>
      </c>
      <c r="AG45" s="15">
        <f t="shared" si="4"/>
        <v>1.3703703703703703E-3</v>
      </c>
    </row>
    <row r="46" spans="1:33" s="1" customFormat="1" ht="11.25" x14ac:dyDescent="0.2">
      <c r="A46" s="1" t="s">
        <v>372</v>
      </c>
      <c r="B46" s="47">
        <v>63.8</v>
      </c>
      <c r="C46" s="1" t="s">
        <v>172</v>
      </c>
      <c r="D46" s="49">
        <v>42564.454861111109</v>
      </c>
      <c r="E46" s="18">
        <v>0.49</v>
      </c>
      <c r="F46" s="18"/>
      <c r="G46" s="18">
        <v>5.6000000000000006E-4</v>
      </c>
      <c r="H46" s="18"/>
      <c r="I46" s="18"/>
      <c r="J46" s="18">
        <v>4.1999999999999996E-4</v>
      </c>
      <c r="K46" s="18"/>
      <c r="L46" s="18"/>
      <c r="M46" s="18"/>
      <c r="N46" s="18">
        <v>1.6E-2</v>
      </c>
      <c r="O46" s="18">
        <v>0.41</v>
      </c>
      <c r="P46" s="18">
        <v>7.0000000000000001E-3</v>
      </c>
      <c r="Q46" s="18"/>
      <c r="R46" s="18">
        <v>0.27</v>
      </c>
      <c r="S46" s="18"/>
      <c r="T46" s="18"/>
      <c r="U46" s="18">
        <v>2.2000000000000001E-3</v>
      </c>
      <c r="V46" s="40">
        <f t="shared" si="5"/>
        <v>7</v>
      </c>
      <c r="W46" s="18"/>
      <c r="X46" s="18"/>
      <c r="Y46" s="18"/>
      <c r="Z46" s="18"/>
      <c r="AA46" s="18"/>
      <c r="AB46" s="52">
        <v>0.15</v>
      </c>
      <c r="AC46" s="15">
        <f t="shared" si="0"/>
        <v>1.4285714285714287E-2</v>
      </c>
      <c r="AD46" s="15">
        <f t="shared" si="1"/>
        <v>1.1428571428571429E-3</v>
      </c>
      <c r="AE46" s="15">
        <f t="shared" si="2"/>
        <v>3.2653061224489799E-2</v>
      </c>
      <c r="AF46" s="15">
        <f t="shared" si="3"/>
        <v>0.30612244897959184</v>
      </c>
      <c r="AG46" s="15">
        <f t="shared" si="4"/>
        <v>8.571428571428571E-4</v>
      </c>
    </row>
    <row r="47" spans="1:33" s="1" customFormat="1" ht="10.5" customHeight="1" x14ac:dyDescent="0.2">
      <c r="A47" s="1" t="s">
        <v>374</v>
      </c>
      <c r="B47" s="47">
        <v>63.8</v>
      </c>
      <c r="C47" s="1" t="s">
        <v>172</v>
      </c>
      <c r="D47" s="49">
        <v>42571.569444444445</v>
      </c>
      <c r="E47" s="18">
        <v>0.66</v>
      </c>
      <c r="F47" s="18"/>
      <c r="G47" s="18">
        <v>7.5000000000000002E-4</v>
      </c>
      <c r="H47" s="18"/>
      <c r="I47" s="18"/>
      <c r="J47" s="18">
        <v>4.1999999999999996E-4</v>
      </c>
      <c r="K47" s="18"/>
      <c r="L47" s="18"/>
      <c r="M47" s="18"/>
      <c r="N47" s="18">
        <v>2.5000000000000001E-2</v>
      </c>
      <c r="O47" s="18">
        <v>0.61</v>
      </c>
      <c r="P47" s="18">
        <v>3.8E-3</v>
      </c>
      <c r="Q47" s="18"/>
      <c r="R47" s="18">
        <v>0.31</v>
      </c>
      <c r="S47" s="18"/>
      <c r="T47" s="18"/>
      <c r="U47" s="18">
        <v>2.2000000000000001E-3</v>
      </c>
      <c r="V47" s="40">
        <f t="shared" si="5"/>
        <v>3.8</v>
      </c>
      <c r="W47" s="18"/>
      <c r="X47" s="18"/>
      <c r="Y47" s="18"/>
      <c r="Z47" s="18"/>
      <c r="AA47" s="18"/>
      <c r="AB47" s="52">
        <v>0.16</v>
      </c>
      <c r="AC47" s="15">
        <f t="shared" si="0"/>
        <v>5.7575757575757574E-3</v>
      </c>
      <c r="AD47" s="15">
        <f t="shared" si="1"/>
        <v>1.1363636363636363E-3</v>
      </c>
      <c r="AE47" s="15">
        <f t="shared" si="2"/>
        <v>3.787878787878788E-2</v>
      </c>
      <c r="AF47" s="15">
        <f t="shared" si="3"/>
        <v>0.24242424242424243</v>
      </c>
      <c r="AG47" s="15">
        <f t="shared" si="4"/>
        <v>6.363636363636363E-4</v>
      </c>
    </row>
    <row r="48" spans="1:33" x14ac:dyDescent="0.2">
      <c r="P48"/>
      <c r="AC48"/>
    </row>
    <row r="49" spans="16:29" x14ac:dyDescent="0.2">
      <c r="P49"/>
      <c r="AC49"/>
    </row>
    <row r="50" spans="16:29" x14ac:dyDescent="0.2">
      <c r="P50"/>
      <c r="AC50"/>
    </row>
    <row r="51" spans="16:29" x14ac:dyDescent="0.2">
      <c r="P51"/>
      <c r="AC51"/>
    </row>
    <row r="52" spans="16:29" x14ac:dyDescent="0.2">
      <c r="P52"/>
      <c r="AC52"/>
    </row>
    <row r="53" spans="16:29" x14ac:dyDescent="0.2">
      <c r="P53"/>
      <c r="AC53"/>
    </row>
    <row r="54" spans="16:29" x14ac:dyDescent="0.2">
      <c r="P54"/>
      <c r="AC54"/>
    </row>
    <row r="55" spans="16:29" x14ac:dyDescent="0.2">
      <c r="P55"/>
      <c r="AC55"/>
    </row>
    <row r="56" spans="16:29" x14ac:dyDescent="0.2">
      <c r="P56"/>
      <c r="AC56"/>
    </row>
    <row r="57" spans="16:29" x14ac:dyDescent="0.2">
      <c r="P57"/>
      <c r="AC57"/>
    </row>
    <row r="58" spans="16:29" x14ac:dyDescent="0.2">
      <c r="P58"/>
      <c r="AC58"/>
    </row>
    <row r="59" spans="16:29" x14ac:dyDescent="0.2">
      <c r="P59"/>
      <c r="AC59"/>
    </row>
    <row r="60" spans="16:29" x14ac:dyDescent="0.2">
      <c r="P60"/>
      <c r="AC60"/>
    </row>
    <row r="61" spans="16:29" x14ac:dyDescent="0.2">
      <c r="P61"/>
      <c r="AC61"/>
    </row>
    <row r="62" spans="16:29" x14ac:dyDescent="0.2">
      <c r="P62"/>
      <c r="AC62"/>
    </row>
    <row r="63" spans="16:29" x14ac:dyDescent="0.2">
      <c r="P63"/>
      <c r="AC63"/>
    </row>
    <row r="64" spans="16:29" x14ac:dyDescent="0.2">
      <c r="P64"/>
      <c r="AC64"/>
    </row>
    <row r="65" spans="16:29" x14ac:dyDescent="0.2">
      <c r="P65"/>
      <c r="AC65"/>
    </row>
    <row r="66" spans="16:29" x14ac:dyDescent="0.2">
      <c r="P66"/>
      <c r="AC66"/>
    </row>
    <row r="67" spans="16:29" x14ac:dyDescent="0.2">
      <c r="P67"/>
      <c r="AC67"/>
    </row>
    <row r="68" spans="16:29" x14ac:dyDescent="0.2">
      <c r="P68"/>
      <c r="AC68"/>
    </row>
    <row r="69" spans="16:29" x14ac:dyDescent="0.2">
      <c r="P69"/>
      <c r="AC69"/>
    </row>
    <row r="70" spans="16:29" x14ac:dyDescent="0.2">
      <c r="P70"/>
      <c r="AC70"/>
    </row>
    <row r="71" spans="16:29" x14ac:dyDescent="0.2">
      <c r="P71"/>
      <c r="AC71"/>
    </row>
    <row r="72" spans="16:29" x14ac:dyDescent="0.2">
      <c r="P72"/>
      <c r="AC72"/>
    </row>
    <row r="73" spans="16:29" x14ac:dyDescent="0.2">
      <c r="P73"/>
      <c r="AC73"/>
    </row>
    <row r="74" spans="16:29" x14ac:dyDescent="0.2">
      <c r="P74"/>
      <c r="AC74"/>
    </row>
    <row r="75" spans="16:29" x14ac:dyDescent="0.2">
      <c r="P75"/>
      <c r="AC75"/>
    </row>
    <row r="76" spans="16:29" x14ac:dyDescent="0.2">
      <c r="P76"/>
      <c r="AC76"/>
    </row>
    <row r="77" spans="16:29" x14ac:dyDescent="0.2">
      <c r="P77"/>
      <c r="AC77"/>
    </row>
    <row r="78" spans="16:29" x14ac:dyDescent="0.2">
      <c r="P78"/>
      <c r="AC78"/>
    </row>
    <row r="79" spans="16:29" x14ac:dyDescent="0.2">
      <c r="P79"/>
      <c r="AC79"/>
    </row>
    <row r="80" spans="16:29" x14ac:dyDescent="0.2">
      <c r="P80"/>
      <c r="AC80"/>
    </row>
    <row r="81" spans="16:29" x14ac:dyDescent="0.2">
      <c r="P81"/>
      <c r="AC81"/>
    </row>
    <row r="82" spans="16:29" x14ac:dyDescent="0.2">
      <c r="P82"/>
      <c r="AC82"/>
    </row>
    <row r="83" spans="16:29" x14ac:dyDescent="0.2">
      <c r="P83"/>
      <c r="AC83"/>
    </row>
    <row r="84" spans="16:29" x14ac:dyDescent="0.2">
      <c r="P84"/>
      <c r="AC84"/>
    </row>
    <row r="85" spans="16:29" x14ac:dyDescent="0.2">
      <c r="P85"/>
      <c r="AC85"/>
    </row>
    <row r="86" spans="16:29" x14ac:dyDescent="0.2">
      <c r="P86"/>
      <c r="AC86"/>
    </row>
    <row r="87" spans="16:29" x14ac:dyDescent="0.2">
      <c r="P87"/>
      <c r="AC87"/>
    </row>
    <row r="88" spans="16:29" x14ac:dyDescent="0.2">
      <c r="P88"/>
      <c r="AC88"/>
    </row>
    <row r="89" spans="16:29" x14ac:dyDescent="0.2">
      <c r="P89"/>
      <c r="AC89"/>
    </row>
    <row r="90" spans="16:29" x14ac:dyDescent="0.2">
      <c r="P90"/>
      <c r="AC90"/>
    </row>
    <row r="91" spans="16:29" x14ac:dyDescent="0.2">
      <c r="P91"/>
      <c r="AC91"/>
    </row>
    <row r="92" spans="16:29" x14ac:dyDescent="0.2">
      <c r="P92"/>
      <c r="AC92"/>
    </row>
    <row r="93" spans="16:29" x14ac:dyDescent="0.2">
      <c r="P93"/>
      <c r="AC93"/>
    </row>
    <row r="94" spans="16:29" x14ac:dyDescent="0.2">
      <c r="P94"/>
      <c r="AC94"/>
    </row>
    <row r="95" spans="16:29" x14ac:dyDescent="0.2">
      <c r="P95"/>
      <c r="AC95"/>
    </row>
    <row r="96" spans="16:29" x14ac:dyDescent="0.2">
      <c r="P96"/>
      <c r="AC96"/>
    </row>
    <row r="97" spans="16:29" x14ac:dyDescent="0.2">
      <c r="P97"/>
      <c r="AC97"/>
    </row>
    <row r="98" spans="16:29" x14ac:dyDescent="0.2">
      <c r="P98"/>
      <c r="AC98"/>
    </row>
    <row r="99" spans="16:29" x14ac:dyDescent="0.2">
      <c r="P99"/>
      <c r="AC99"/>
    </row>
    <row r="100" spans="16:29" x14ac:dyDescent="0.2">
      <c r="P100"/>
      <c r="AC100"/>
    </row>
    <row r="101" spans="16:29" x14ac:dyDescent="0.2">
      <c r="P101"/>
      <c r="AC101"/>
    </row>
    <row r="102" spans="16:29" x14ac:dyDescent="0.2">
      <c r="P102"/>
      <c r="AC102"/>
    </row>
    <row r="103" spans="16:29" x14ac:dyDescent="0.2">
      <c r="P103"/>
      <c r="AC103"/>
    </row>
    <row r="104" spans="16:29" x14ac:dyDescent="0.2">
      <c r="P104"/>
      <c r="AC104"/>
    </row>
    <row r="105" spans="16:29" x14ac:dyDescent="0.2">
      <c r="P105"/>
      <c r="AC105"/>
    </row>
    <row r="106" spans="16:29" x14ac:dyDescent="0.2">
      <c r="P106"/>
      <c r="AC106"/>
    </row>
    <row r="107" spans="16:29" x14ac:dyDescent="0.2">
      <c r="P107"/>
      <c r="AC107"/>
    </row>
    <row r="108" spans="16:29" x14ac:dyDescent="0.2">
      <c r="P108"/>
      <c r="AC108"/>
    </row>
    <row r="109" spans="16:29" x14ac:dyDescent="0.2">
      <c r="P109"/>
      <c r="AC109"/>
    </row>
    <row r="110" spans="16:29" x14ac:dyDescent="0.2">
      <c r="P110"/>
      <c r="AC110"/>
    </row>
    <row r="111" spans="16:29" x14ac:dyDescent="0.2">
      <c r="P111"/>
      <c r="AC111"/>
    </row>
    <row r="112" spans="16:29" x14ac:dyDescent="0.2">
      <c r="P112"/>
      <c r="AC112"/>
    </row>
    <row r="113" spans="16:29" x14ac:dyDescent="0.2">
      <c r="P113"/>
      <c r="AC113"/>
    </row>
    <row r="114" spans="16:29" x14ac:dyDescent="0.2">
      <c r="P114"/>
      <c r="AC114"/>
    </row>
    <row r="115" spans="16:29" x14ac:dyDescent="0.2">
      <c r="P115"/>
      <c r="AC115"/>
    </row>
    <row r="116" spans="16:29" x14ac:dyDescent="0.2">
      <c r="P116"/>
      <c r="AC116"/>
    </row>
    <row r="117" spans="16:29" x14ac:dyDescent="0.2">
      <c r="P117"/>
      <c r="AC117"/>
    </row>
    <row r="118" spans="16:29" x14ac:dyDescent="0.2">
      <c r="P118"/>
      <c r="AC118"/>
    </row>
    <row r="119" spans="16:29" x14ac:dyDescent="0.2">
      <c r="P119"/>
      <c r="AC119"/>
    </row>
    <row r="120" spans="16:29" x14ac:dyDescent="0.2">
      <c r="P120"/>
      <c r="AC120"/>
    </row>
    <row r="121" spans="16:29" x14ac:dyDescent="0.2">
      <c r="P121"/>
      <c r="AC121"/>
    </row>
    <row r="122" spans="16:29" x14ac:dyDescent="0.2">
      <c r="P122"/>
      <c r="AC122"/>
    </row>
    <row r="123" spans="16:29" x14ac:dyDescent="0.2">
      <c r="P123"/>
      <c r="AC123"/>
    </row>
    <row r="124" spans="16:29" x14ac:dyDescent="0.2">
      <c r="P124"/>
      <c r="AC124"/>
    </row>
    <row r="125" spans="16:29" x14ac:dyDescent="0.2">
      <c r="P125"/>
      <c r="AC125"/>
    </row>
    <row r="126" spans="16:29" x14ac:dyDescent="0.2">
      <c r="P126"/>
      <c r="AC126"/>
    </row>
    <row r="127" spans="16:29" x14ac:dyDescent="0.2">
      <c r="P127"/>
      <c r="AC127"/>
    </row>
    <row r="128" spans="16:29" x14ac:dyDescent="0.2">
      <c r="P128"/>
      <c r="AC128"/>
    </row>
    <row r="129" spans="16:29" x14ac:dyDescent="0.2">
      <c r="P129"/>
      <c r="AC129"/>
    </row>
    <row r="130" spans="16:29" x14ac:dyDescent="0.2">
      <c r="P130"/>
      <c r="AC130"/>
    </row>
    <row r="131" spans="16:29" x14ac:dyDescent="0.2">
      <c r="P131"/>
      <c r="AC131"/>
    </row>
    <row r="132" spans="16:29" x14ac:dyDescent="0.2">
      <c r="P132"/>
      <c r="AC132"/>
    </row>
    <row r="133" spans="16:29" x14ac:dyDescent="0.2">
      <c r="P133"/>
      <c r="AC133"/>
    </row>
    <row r="134" spans="16:29" x14ac:dyDescent="0.2">
      <c r="P134"/>
      <c r="AC134"/>
    </row>
    <row r="135" spans="16:29" x14ac:dyDescent="0.2">
      <c r="P135"/>
      <c r="AC135"/>
    </row>
    <row r="136" spans="16:29" x14ac:dyDescent="0.2">
      <c r="P136"/>
      <c r="AC136"/>
    </row>
    <row r="137" spans="16:29" x14ac:dyDescent="0.2">
      <c r="P137"/>
      <c r="AC137"/>
    </row>
    <row r="138" spans="16:29" x14ac:dyDescent="0.2">
      <c r="P138"/>
      <c r="AC138"/>
    </row>
    <row r="139" spans="16:29" x14ac:dyDescent="0.2">
      <c r="P139"/>
      <c r="AC139"/>
    </row>
    <row r="140" spans="16:29" x14ac:dyDescent="0.2">
      <c r="P140"/>
      <c r="AC140"/>
    </row>
    <row r="141" spans="16:29" x14ac:dyDescent="0.2">
      <c r="P141"/>
      <c r="AC141"/>
    </row>
    <row r="142" spans="16:29" x14ac:dyDescent="0.2">
      <c r="P142"/>
      <c r="AC142"/>
    </row>
    <row r="143" spans="16:29" x14ac:dyDescent="0.2">
      <c r="P143"/>
      <c r="AC143"/>
    </row>
    <row r="144" spans="16:29" x14ac:dyDescent="0.2">
      <c r="P144"/>
      <c r="AC144"/>
    </row>
    <row r="145" spans="16:29" x14ac:dyDescent="0.2">
      <c r="P145"/>
      <c r="AC145"/>
    </row>
    <row r="146" spans="16:29" x14ac:dyDescent="0.2">
      <c r="P146"/>
      <c r="AC146"/>
    </row>
    <row r="147" spans="16:29" x14ac:dyDescent="0.2">
      <c r="P147"/>
      <c r="AC147"/>
    </row>
    <row r="148" spans="16:29" x14ac:dyDescent="0.2">
      <c r="P148"/>
      <c r="AC148"/>
    </row>
    <row r="149" spans="16:29" x14ac:dyDescent="0.2">
      <c r="P149"/>
      <c r="AC149"/>
    </row>
    <row r="150" spans="16:29" x14ac:dyDescent="0.2">
      <c r="P150"/>
      <c r="AC150"/>
    </row>
    <row r="151" spans="16:29" x14ac:dyDescent="0.2">
      <c r="P151"/>
      <c r="AC151"/>
    </row>
    <row r="152" spans="16:29" x14ac:dyDescent="0.2">
      <c r="P152"/>
      <c r="AC152"/>
    </row>
    <row r="153" spans="16:29" x14ac:dyDescent="0.2">
      <c r="P153"/>
      <c r="AC153"/>
    </row>
    <row r="154" spans="16:29" x14ac:dyDescent="0.2">
      <c r="P154"/>
      <c r="AC154"/>
    </row>
    <row r="155" spans="16:29" x14ac:dyDescent="0.2">
      <c r="P155"/>
      <c r="AC155"/>
    </row>
    <row r="156" spans="16:29" x14ac:dyDescent="0.2">
      <c r="P156"/>
      <c r="AC156"/>
    </row>
    <row r="157" spans="16:29" x14ac:dyDescent="0.2">
      <c r="P157"/>
      <c r="AC157"/>
    </row>
    <row r="158" spans="16:29" x14ac:dyDescent="0.2">
      <c r="P158"/>
      <c r="AC158"/>
    </row>
    <row r="159" spans="16:29" x14ac:dyDescent="0.2">
      <c r="P159"/>
      <c r="AC159"/>
    </row>
    <row r="160" spans="16:29" x14ac:dyDescent="0.2">
      <c r="P160"/>
      <c r="AC160"/>
    </row>
    <row r="161" spans="16:29" ht="11.25" customHeight="1" x14ac:dyDescent="0.2">
      <c r="P161"/>
      <c r="AC161"/>
    </row>
    <row r="162" spans="16:29" ht="11.25" customHeight="1" x14ac:dyDescent="0.2">
      <c r="P162"/>
      <c r="AC162"/>
    </row>
    <row r="163" spans="16:29" ht="11.25" customHeight="1" x14ac:dyDescent="0.2">
      <c r="P163"/>
      <c r="AC163"/>
    </row>
    <row r="164" spans="16:29" ht="11.25" customHeight="1" x14ac:dyDescent="0.2">
      <c r="P164"/>
      <c r="AC164"/>
    </row>
    <row r="165" spans="16:29" ht="11.25" customHeight="1" x14ac:dyDescent="0.2">
      <c r="P165"/>
      <c r="AC165"/>
    </row>
    <row r="166" spans="16:29" ht="11.25" customHeight="1" x14ac:dyDescent="0.2">
      <c r="P166"/>
      <c r="AC166"/>
    </row>
    <row r="167" spans="16:29" ht="11.25" customHeight="1" x14ac:dyDescent="0.2">
      <c r="P167"/>
      <c r="AC167"/>
    </row>
    <row r="168" spans="16:29" ht="11.25" customHeight="1" x14ac:dyDescent="0.2">
      <c r="P168"/>
      <c r="AC168"/>
    </row>
    <row r="169" spans="16:29" ht="11.25" customHeight="1" x14ac:dyDescent="0.2">
      <c r="P169"/>
      <c r="AC169"/>
    </row>
    <row r="170" spans="16:29" ht="11.25" customHeight="1" x14ac:dyDescent="0.2">
      <c r="P170"/>
      <c r="AC170"/>
    </row>
    <row r="171" spans="16:29" ht="11.25" customHeight="1" x14ac:dyDescent="0.2">
      <c r="P171"/>
      <c r="AC171"/>
    </row>
    <row r="172" spans="16:29" ht="11.25" customHeight="1" x14ac:dyDescent="0.2">
      <c r="P172"/>
      <c r="AC172"/>
    </row>
    <row r="173" spans="16:29" ht="11.25" customHeight="1" x14ac:dyDescent="0.2">
      <c r="P173"/>
      <c r="AC173"/>
    </row>
    <row r="174" spans="16:29" ht="11.25" customHeight="1" x14ac:dyDescent="0.2">
      <c r="P174"/>
      <c r="AC174"/>
    </row>
    <row r="175" spans="16:29" ht="11.25" customHeight="1" x14ac:dyDescent="0.2">
      <c r="P175"/>
      <c r="AC175"/>
    </row>
    <row r="176" spans="16:29" x14ac:dyDescent="0.2">
      <c r="P176"/>
      <c r="AC176"/>
    </row>
    <row r="177" spans="16:29" x14ac:dyDescent="0.2">
      <c r="P177"/>
      <c r="AC177"/>
    </row>
    <row r="178" spans="16:29" x14ac:dyDescent="0.2">
      <c r="P178"/>
      <c r="AC178"/>
    </row>
    <row r="179" spans="16:29" x14ac:dyDescent="0.2">
      <c r="P179"/>
      <c r="AC179"/>
    </row>
  </sheetData>
  <sheetProtection algorithmName="SHA-512" hashValue="X/yyHYkYA+RgEHDeix/qMQeZozQ1pwnXWAXXrVvZKlqYPSUbcOcHnDVDFiAIXBFBZZbylTCfKdFliFbZk4At4A==" saltValue="UXaT9x7BUQI0oAv1znHYgw==" spinCount="100000" sheet="1" scenarios="1"/>
  <mergeCells count="1">
    <mergeCell ref="E2:AB2"/>
  </mergeCells>
  <pageMargins left="0.7" right="0.7" top="0.75" bottom="0.75" header="0.3" footer="0.3"/>
  <pageSetup paperSize="3" scale="59" orientation="landscape" verticalDpi="597" r:id="rId1"/>
  <headerFooter>
    <oddFooter>&amp;L&amp;Z&amp;F&amp;R&amp;P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184"/>
  <sheetViews>
    <sheetView zoomScale="112" zoomScaleNormal="112" workbookViewId="0">
      <selection activeCell="AJ37" sqref="AJ37"/>
    </sheetView>
  </sheetViews>
  <sheetFormatPr defaultRowHeight="12.75" x14ac:dyDescent="0.2"/>
  <cols>
    <col min="1" max="1" width="14.28515625" customWidth="1"/>
    <col min="2" max="2" width="15.42578125" customWidth="1"/>
    <col min="4" max="4" width="13.28515625" customWidth="1"/>
    <col min="16" max="16" width="9.140625" style="7"/>
    <col min="29" max="29" width="12" style="8" customWidth="1"/>
    <col min="30" max="30" width="11.42578125" customWidth="1"/>
    <col min="31" max="31" width="12.85546875" customWidth="1"/>
    <col min="32" max="32" width="12" customWidth="1"/>
    <col min="33" max="33" width="13" customWidth="1"/>
  </cols>
  <sheetData>
    <row r="1" spans="1:36" ht="21" x14ac:dyDescent="0.35">
      <c r="A1" s="11" t="s">
        <v>318</v>
      </c>
      <c r="E1" s="12" t="s">
        <v>191</v>
      </c>
    </row>
    <row r="2" spans="1:36" ht="21.75" customHeight="1" x14ac:dyDescent="0.25">
      <c r="E2" s="56" t="s">
        <v>177</v>
      </c>
      <c r="F2" s="56"/>
      <c r="G2" s="56"/>
      <c r="H2" s="56"/>
      <c r="I2" s="56"/>
      <c r="J2" s="56"/>
      <c r="K2" s="56"/>
      <c r="L2" s="56"/>
      <c r="M2" s="56"/>
      <c r="N2" s="56"/>
      <c r="O2" s="56"/>
      <c r="P2" s="56"/>
      <c r="Q2" s="56"/>
      <c r="R2" s="56"/>
      <c r="S2" s="56"/>
      <c r="T2" s="56"/>
      <c r="U2" s="56"/>
      <c r="V2" s="56"/>
      <c r="W2" s="56"/>
      <c r="X2" s="56"/>
      <c r="Y2" s="56"/>
      <c r="Z2" s="56"/>
      <c r="AA2" s="56"/>
      <c r="AB2" s="56"/>
      <c r="AC2" s="13"/>
      <c r="AD2" s="14"/>
      <c r="AE2" s="14" t="s">
        <v>160</v>
      </c>
      <c r="AF2" s="14"/>
      <c r="AG2" s="14"/>
      <c r="AH2" s="17"/>
      <c r="AI2" s="17"/>
      <c r="AJ2" s="17"/>
    </row>
    <row r="3" spans="1:36" s="1" customFormat="1" ht="22.5" x14ac:dyDescent="0.2">
      <c r="A3" s="23" t="s">
        <v>192</v>
      </c>
      <c r="B3" s="39" t="s">
        <v>174</v>
      </c>
      <c r="C3" s="23" t="s">
        <v>175</v>
      </c>
      <c r="D3" s="23" t="s">
        <v>176</v>
      </c>
      <c r="E3" s="9" t="s">
        <v>0</v>
      </c>
      <c r="F3" s="9" t="s">
        <v>1</v>
      </c>
      <c r="G3" s="9" t="s">
        <v>2</v>
      </c>
      <c r="H3" s="9" t="s">
        <v>3</v>
      </c>
      <c r="I3" s="9" t="s">
        <v>4</v>
      </c>
      <c r="J3" s="9" t="s">
        <v>5</v>
      </c>
      <c r="K3" s="9" t="s">
        <v>6</v>
      </c>
      <c r="L3" s="9" t="s">
        <v>7</v>
      </c>
      <c r="M3" s="9" t="s">
        <v>8</v>
      </c>
      <c r="N3" s="9" t="s">
        <v>9</v>
      </c>
      <c r="O3" s="9" t="s">
        <v>10</v>
      </c>
      <c r="P3" s="10" t="s">
        <v>11</v>
      </c>
      <c r="Q3" s="9" t="s">
        <v>12</v>
      </c>
      <c r="R3" s="9" t="s">
        <v>13</v>
      </c>
      <c r="S3" s="9" t="s">
        <v>14</v>
      </c>
      <c r="T3" s="9" t="s">
        <v>15</v>
      </c>
      <c r="U3" s="9" t="s">
        <v>16</v>
      </c>
      <c r="V3" s="9" t="s">
        <v>17</v>
      </c>
      <c r="W3" s="9" t="s">
        <v>18</v>
      </c>
      <c r="X3" s="9" t="s">
        <v>19</v>
      </c>
      <c r="Y3" s="9" t="s">
        <v>20</v>
      </c>
      <c r="Z3" s="9" t="s">
        <v>21</v>
      </c>
      <c r="AA3" s="9" t="s">
        <v>22</v>
      </c>
      <c r="AB3" s="10" t="s">
        <v>23</v>
      </c>
      <c r="AC3" s="16" t="s">
        <v>159</v>
      </c>
      <c r="AD3" s="41" t="s">
        <v>193</v>
      </c>
      <c r="AE3" s="41" t="s">
        <v>161</v>
      </c>
      <c r="AF3" s="41" t="s">
        <v>162</v>
      </c>
      <c r="AG3" s="41" t="s">
        <v>163</v>
      </c>
    </row>
    <row r="4" spans="1:36" s="1" customFormat="1" ht="11.25" x14ac:dyDescent="0.2">
      <c r="A4" s="1" t="s">
        <v>312</v>
      </c>
      <c r="B4" s="47">
        <v>104</v>
      </c>
      <c r="C4" s="1" t="s">
        <v>316</v>
      </c>
      <c r="D4" s="49">
        <v>42221.645833333336</v>
      </c>
      <c r="E4" s="44">
        <v>0.18</v>
      </c>
      <c r="F4" s="44"/>
      <c r="G4" s="18">
        <v>5.0000000000000001E-4</v>
      </c>
      <c r="H4" s="18"/>
      <c r="I4" s="18"/>
      <c r="J4" s="18">
        <v>1E-4</v>
      </c>
      <c r="K4" s="44"/>
      <c r="L4" s="44"/>
      <c r="M4" s="44"/>
      <c r="N4" s="45">
        <v>1.8E-3</v>
      </c>
      <c r="O4" s="44">
        <v>0.19</v>
      </c>
      <c r="P4" s="45">
        <v>1.5E-3</v>
      </c>
      <c r="Q4" s="44"/>
      <c r="R4" s="44"/>
      <c r="S4" s="44"/>
      <c r="T4" s="44"/>
      <c r="U4" s="45"/>
      <c r="V4" s="44"/>
      <c r="W4" s="44"/>
      <c r="X4" s="44"/>
      <c r="Y4" s="44"/>
      <c r="Z4" s="44"/>
      <c r="AA4" s="44"/>
      <c r="AB4" s="44">
        <v>2.8000000000000001E-2</v>
      </c>
      <c r="AC4" s="15">
        <f>P4/E4</f>
        <v>8.3333333333333332E-3</v>
      </c>
      <c r="AD4" s="15">
        <f>G4/E4</f>
        <v>2.7777777777777779E-3</v>
      </c>
      <c r="AE4" s="15">
        <f>N4/E4</f>
        <v>0.01</v>
      </c>
      <c r="AF4" s="15">
        <f>AB4/E4</f>
        <v>0.15555555555555556</v>
      </c>
      <c r="AG4" s="15">
        <f>J4/E4</f>
        <v>5.5555555555555556E-4</v>
      </c>
    </row>
    <row r="5" spans="1:36" s="1" customFormat="1" ht="11.25" x14ac:dyDescent="0.2">
      <c r="A5" s="1" t="s">
        <v>312</v>
      </c>
      <c r="B5" s="47">
        <v>104</v>
      </c>
      <c r="C5" s="1" t="s">
        <v>316</v>
      </c>
      <c r="D5" s="49">
        <v>42222.5</v>
      </c>
      <c r="E5" s="44">
        <v>0.14000000000000001</v>
      </c>
      <c r="F5" s="44"/>
      <c r="G5" s="18">
        <v>4.0000000000000002E-4</v>
      </c>
      <c r="H5" s="18"/>
      <c r="I5" s="18"/>
      <c r="J5" s="18">
        <v>1E-4</v>
      </c>
      <c r="K5" s="44"/>
      <c r="L5" s="44"/>
      <c r="M5" s="44"/>
      <c r="N5" s="45">
        <v>1.6999999999999999E-3</v>
      </c>
      <c r="O5" s="44">
        <v>0.18</v>
      </c>
      <c r="P5" s="45">
        <v>1.4E-3</v>
      </c>
      <c r="Q5" s="44"/>
      <c r="R5" s="44"/>
      <c r="S5" s="44"/>
      <c r="T5" s="44"/>
      <c r="U5" s="45"/>
      <c r="V5" s="44"/>
      <c r="W5" s="44"/>
      <c r="X5" s="44"/>
      <c r="Y5" s="44"/>
      <c r="Z5" s="44"/>
      <c r="AA5" s="44"/>
      <c r="AB5" s="44">
        <v>2.8000000000000001E-2</v>
      </c>
      <c r="AC5" s="15">
        <f t="shared" ref="AC5:AC52" si="0">P5/E5</f>
        <v>9.9999999999999985E-3</v>
      </c>
      <c r="AD5" s="15">
        <f t="shared" ref="AD5:AD52" si="1">G5/E5</f>
        <v>2.8571428571428571E-3</v>
      </c>
      <c r="AE5" s="15">
        <f t="shared" ref="AE5:AE52" si="2">N5/E5</f>
        <v>1.2142857142857141E-2</v>
      </c>
      <c r="AF5" s="15">
        <f t="shared" ref="AF5:AF52" si="3">AB5/E5</f>
        <v>0.19999999999999998</v>
      </c>
      <c r="AG5" s="15">
        <f t="shared" ref="AG5:AG52" si="4">J5/E5</f>
        <v>7.1428571428571429E-4</v>
      </c>
    </row>
    <row r="6" spans="1:36" s="1" customFormat="1" ht="11.25" x14ac:dyDescent="0.2">
      <c r="A6" s="1" t="s">
        <v>312</v>
      </c>
      <c r="B6" s="47">
        <v>104</v>
      </c>
      <c r="C6" s="1" t="s">
        <v>171</v>
      </c>
      <c r="D6" s="49">
        <v>42223.270833333336</v>
      </c>
      <c r="E6" s="44">
        <v>21.8</v>
      </c>
      <c r="F6" s="44"/>
      <c r="G6" s="18">
        <v>9.2399999999999996E-2</v>
      </c>
      <c r="H6" s="18"/>
      <c r="I6" s="18"/>
      <c r="J6" s="18">
        <v>2.7000000000000001E-3</v>
      </c>
      <c r="K6" s="44"/>
      <c r="L6" s="44"/>
      <c r="M6" s="44"/>
      <c r="N6" s="45">
        <v>0.36359999999999998</v>
      </c>
      <c r="O6" s="44">
        <v>121</v>
      </c>
      <c r="P6" s="45">
        <v>1.98</v>
      </c>
      <c r="Q6" s="44"/>
      <c r="R6" s="44"/>
      <c r="S6" s="44"/>
      <c r="T6" s="44"/>
      <c r="U6" s="45">
        <v>4.4000000000000003E-3</v>
      </c>
      <c r="V6" s="44"/>
      <c r="W6" s="44"/>
      <c r="X6" s="44"/>
      <c r="Y6" s="44"/>
      <c r="Z6" s="44"/>
      <c r="AA6" s="44"/>
      <c r="AB6" s="44">
        <v>0.70899999999999996</v>
      </c>
      <c r="AC6" s="15">
        <f t="shared" si="0"/>
        <v>9.0825688073394487E-2</v>
      </c>
      <c r="AD6" s="15">
        <f t="shared" si="1"/>
        <v>4.2385321100917427E-3</v>
      </c>
      <c r="AE6" s="15">
        <f t="shared" si="2"/>
        <v>1.6678899082568806E-2</v>
      </c>
      <c r="AF6" s="15">
        <f t="shared" si="3"/>
        <v>3.2522935779816513E-2</v>
      </c>
      <c r="AG6" s="15">
        <f t="shared" si="4"/>
        <v>1.2385321100917432E-4</v>
      </c>
    </row>
    <row r="7" spans="1:36" s="1" customFormat="1" ht="11.25" x14ac:dyDescent="0.2">
      <c r="A7" s="1" t="s">
        <v>313</v>
      </c>
      <c r="B7" s="47">
        <v>103.15895039999999</v>
      </c>
      <c r="C7" s="1" t="s">
        <v>171</v>
      </c>
      <c r="D7" s="49">
        <v>42223.621527777781</v>
      </c>
      <c r="E7" s="44">
        <v>2.21</v>
      </c>
      <c r="F7" s="44"/>
      <c r="G7" s="18">
        <v>7.1999999999999998E-3</v>
      </c>
      <c r="H7" s="18"/>
      <c r="I7" s="18"/>
      <c r="J7" s="18">
        <v>5.0000000000000001E-4</v>
      </c>
      <c r="K7" s="44"/>
      <c r="L7" s="44"/>
      <c r="M7" s="44"/>
      <c r="N7" s="45">
        <v>4.0500000000000001E-2</v>
      </c>
      <c r="O7" s="44">
        <v>9.74</v>
      </c>
      <c r="P7" s="45">
        <v>0.13400000000000001</v>
      </c>
      <c r="Q7" s="44"/>
      <c r="R7" s="44">
        <v>0.192</v>
      </c>
      <c r="S7" s="44"/>
      <c r="T7" s="44"/>
      <c r="U7" s="45">
        <v>2.7000000000000001E-3</v>
      </c>
      <c r="V7" s="44"/>
      <c r="W7" s="44"/>
      <c r="X7" s="44"/>
      <c r="Y7" s="44"/>
      <c r="Z7" s="44"/>
      <c r="AA7" s="44"/>
      <c r="AB7" s="44">
        <v>0.154</v>
      </c>
      <c r="AC7" s="15">
        <f t="shared" si="0"/>
        <v>6.0633484162895934E-2</v>
      </c>
      <c r="AD7" s="15">
        <f t="shared" si="1"/>
        <v>3.2579185520361991E-3</v>
      </c>
      <c r="AE7" s="15">
        <f t="shared" si="2"/>
        <v>1.8325791855203621E-2</v>
      </c>
      <c r="AF7" s="15">
        <f t="shared" si="3"/>
        <v>6.9683257918552038E-2</v>
      </c>
      <c r="AG7" s="15">
        <f t="shared" si="4"/>
        <v>2.2624434389140272E-4</v>
      </c>
    </row>
    <row r="8" spans="1:36" s="1" customFormat="1" ht="11.25" x14ac:dyDescent="0.2">
      <c r="A8" s="1" t="s">
        <v>313</v>
      </c>
      <c r="B8" s="47">
        <v>103.15895039999999</v>
      </c>
      <c r="C8" s="1" t="s">
        <v>171</v>
      </c>
      <c r="D8" s="19">
        <v>42224.420138888891</v>
      </c>
      <c r="E8" s="44">
        <v>0.81100000000000005</v>
      </c>
      <c r="F8" s="44"/>
      <c r="G8" s="18">
        <v>1.25E-3</v>
      </c>
      <c r="H8" s="18"/>
      <c r="I8" s="18"/>
      <c r="J8" s="18">
        <v>2.5000000000000001E-4</v>
      </c>
      <c r="K8" s="44"/>
      <c r="L8" s="44"/>
      <c r="M8" s="44"/>
      <c r="N8" s="45">
        <v>1.3800000000000002E-2</v>
      </c>
      <c r="O8" s="44">
        <v>2.93</v>
      </c>
      <c r="P8" s="45">
        <v>3.4099999999999998E-2</v>
      </c>
      <c r="Q8" s="44"/>
      <c r="R8" s="44">
        <v>0.151</v>
      </c>
      <c r="S8" s="44"/>
      <c r="T8" s="44"/>
      <c r="U8" s="45">
        <v>1.25E-3</v>
      </c>
      <c r="V8" s="44"/>
      <c r="W8" s="44"/>
      <c r="X8" s="44"/>
      <c r="Y8" s="44"/>
      <c r="Z8" s="44"/>
      <c r="AA8" s="44"/>
      <c r="AB8" s="44">
        <v>9.1499999999999998E-2</v>
      </c>
      <c r="AC8" s="15">
        <f t="shared" si="0"/>
        <v>4.2046855733662139E-2</v>
      </c>
      <c r="AD8" s="15">
        <f t="shared" si="1"/>
        <v>1.5413070283600493E-3</v>
      </c>
      <c r="AE8" s="15">
        <f t="shared" si="2"/>
        <v>1.7016029593094947E-2</v>
      </c>
      <c r="AF8" s="15">
        <f t="shared" si="3"/>
        <v>0.11282367447595561</v>
      </c>
      <c r="AG8" s="15">
        <f t="shared" si="4"/>
        <v>3.0826140567200987E-4</v>
      </c>
    </row>
    <row r="9" spans="1:36" s="1" customFormat="1" ht="11.25" x14ac:dyDescent="0.2">
      <c r="A9" s="1" t="s">
        <v>312</v>
      </c>
      <c r="B9" s="47">
        <v>104.17283712000001</v>
      </c>
      <c r="C9" s="1" t="s">
        <v>171</v>
      </c>
      <c r="D9" s="49">
        <v>42225.4375</v>
      </c>
      <c r="E9" s="44">
        <v>0.44</v>
      </c>
      <c r="F9" s="44"/>
      <c r="G9" s="18">
        <v>1.2999999999999999E-3</v>
      </c>
      <c r="H9" s="18"/>
      <c r="I9" s="18"/>
      <c r="J9" s="18">
        <v>2.0000000000000001E-4</v>
      </c>
      <c r="K9" s="44"/>
      <c r="L9" s="44"/>
      <c r="M9" s="44"/>
      <c r="N9" s="45">
        <v>7.1999999999999998E-3</v>
      </c>
      <c r="O9" s="44">
        <v>1.29</v>
      </c>
      <c r="P9" s="45">
        <v>1.2800000000000001E-2</v>
      </c>
      <c r="Q9" s="44"/>
      <c r="R9" s="44">
        <v>0.10680000000000001</v>
      </c>
      <c r="S9" s="44"/>
      <c r="T9" s="44"/>
      <c r="U9" s="45">
        <v>5.9999999999999995E-4</v>
      </c>
      <c r="V9" s="44"/>
      <c r="W9" s="44"/>
      <c r="X9" s="44"/>
      <c r="Y9" s="44"/>
      <c r="Z9" s="44"/>
      <c r="AA9" s="44"/>
      <c r="AB9" s="44">
        <v>4.2999999999999997E-2</v>
      </c>
      <c r="AC9" s="15">
        <f t="shared" si="0"/>
        <v>2.9090909090909091E-2</v>
      </c>
      <c r="AD9" s="15">
        <f t="shared" si="1"/>
        <v>2.9545454545454545E-3</v>
      </c>
      <c r="AE9" s="15">
        <f t="shared" si="2"/>
        <v>1.6363636363636361E-2</v>
      </c>
      <c r="AF9" s="15">
        <f t="shared" si="3"/>
        <v>9.7727272727272718E-2</v>
      </c>
      <c r="AG9" s="15">
        <f t="shared" si="4"/>
        <v>4.5454545454545455E-4</v>
      </c>
    </row>
    <row r="10" spans="1:36" s="1" customFormat="1" ht="11.25" x14ac:dyDescent="0.2">
      <c r="A10" s="1" t="s">
        <v>313</v>
      </c>
      <c r="B10" s="47">
        <v>103.15895039999999</v>
      </c>
      <c r="C10" s="1" t="s">
        <v>171</v>
      </c>
      <c r="D10" s="49">
        <v>42225.5</v>
      </c>
      <c r="E10" s="44">
        <v>0.497</v>
      </c>
      <c r="F10" s="44"/>
      <c r="G10" s="18">
        <v>2.6800000000000001E-3</v>
      </c>
      <c r="H10" s="18"/>
      <c r="I10" s="18"/>
      <c r="J10" s="18">
        <v>2.5000000000000001E-4</v>
      </c>
      <c r="K10" s="44"/>
      <c r="L10" s="44"/>
      <c r="M10" s="44"/>
      <c r="N10" s="45">
        <v>9.130000000000001E-3</v>
      </c>
      <c r="O10" s="44">
        <v>1.41</v>
      </c>
      <c r="P10" s="45">
        <v>1.9699999999999999E-2</v>
      </c>
      <c r="Q10" s="44"/>
      <c r="R10" s="44">
        <v>0.121</v>
      </c>
      <c r="S10" s="44"/>
      <c r="T10" s="44"/>
      <c r="U10" s="45">
        <v>1.25E-3</v>
      </c>
      <c r="V10" s="44"/>
      <c r="W10" s="44"/>
      <c r="X10" s="44"/>
      <c r="Y10" s="44"/>
      <c r="Z10" s="44"/>
      <c r="AA10" s="44"/>
      <c r="AB10" s="44">
        <v>6.6799999999999998E-2</v>
      </c>
      <c r="AC10" s="15">
        <f t="shared" si="0"/>
        <v>3.9637826961770622E-2</v>
      </c>
      <c r="AD10" s="15">
        <f t="shared" si="1"/>
        <v>5.3923541247484913E-3</v>
      </c>
      <c r="AE10" s="15">
        <f t="shared" si="2"/>
        <v>1.8370221327967808E-2</v>
      </c>
      <c r="AF10" s="15">
        <f t="shared" si="3"/>
        <v>0.13440643863179075</v>
      </c>
      <c r="AG10" s="15">
        <f t="shared" si="4"/>
        <v>5.0301810865191151E-4</v>
      </c>
    </row>
    <row r="11" spans="1:36" s="1" customFormat="1" ht="11.25" x14ac:dyDescent="0.2">
      <c r="A11" s="1" t="s">
        <v>312</v>
      </c>
      <c r="B11" s="47">
        <v>104.17283712000001</v>
      </c>
      <c r="C11" s="1" t="s">
        <v>317</v>
      </c>
      <c r="D11" s="49">
        <v>42226.527777777781</v>
      </c>
      <c r="E11" s="44">
        <v>0.22600000000000001</v>
      </c>
      <c r="F11" s="44"/>
      <c r="G11" s="18"/>
      <c r="H11" s="18"/>
      <c r="I11" s="18"/>
      <c r="J11" s="18">
        <v>1E-4</v>
      </c>
      <c r="K11" s="44"/>
      <c r="L11" s="44"/>
      <c r="M11" s="44"/>
      <c r="N11" s="45">
        <v>4.5999999999999999E-3</v>
      </c>
      <c r="O11" s="44">
        <v>0.55400000000000005</v>
      </c>
      <c r="P11" s="45">
        <v>7.3000000000000001E-3</v>
      </c>
      <c r="Q11" s="44"/>
      <c r="R11" s="44">
        <v>8.6699999999999999E-2</v>
      </c>
      <c r="S11" s="44"/>
      <c r="T11" s="44"/>
      <c r="U11" s="45">
        <v>2E-3</v>
      </c>
      <c r="V11" s="44"/>
      <c r="W11" s="44"/>
      <c r="X11" s="44"/>
      <c r="Y11" s="44"/>
      <c r="Z11" s="44"/>
      <c r="AA11" s="44"/>
      <c r="AB11" s="44"/>
      <c r="AC11" s="15">
        <f t="shared" si="0"/>
        <v>3.2300884955752208E-2</v>
      </c>
      <c r="AD11" s="15"/>
      <c r="AE11" s="15">
        <f t="shared" si="2"/>
        <v>2.0353982300884955E-2</v>
      </c>
      <c r="AF11" s="15"/>
      <c r="AG11" s="15">
        <f t="shared" si="4"/>
        <v>4.4247787610619468E-4</v>
      </c>
    </row>
    <row r="12" spans="1:36" s="1" customFormat="1" ht="11.25" x14ac:dyDescent="0.2">
      <c r="A12" s="1" t="s">
        <v>312</v>
      </c>
      <c r="B12" s="47">
        <v>104.17283712000001</v>
      </c>
      <c r="C12" s="1" t="s">
        <v>317</v>
      </c>
      <c r="D12" s="49">
        <v>42228.5625</v>
      </c>
      <c r="E12" s="44">
        <v>0.26500000000000001</v>
      </c>
      <c r="F12" s="44"/>
      <c r="G12" s="18"/>
      <c r="H12" s="18"/>
      <c r="I12" s="18"/>
      <c r="J12" s="18">
        <v>2.0000000000000001E-4</v>
      </c>
      <c r="K12" s="44"/>
      <c r="L12" s="44"/>
      <c r="M12" s="44"/>
      <c r="N12" s="45">
        <v>4.3E-3</v>
      </c>
      <c r="O12" s="44">
        <v>0.49299999999999999</v>
      </c>
      <c r="P12" s="45">
        <v>6.0000000000000001E-3</v>
      </c>
      <c r="Q12" s="44"/>
      <c r="R12" s="44">
        <v>7.2700000000000001E-2</v>
      </c>
      <c r="S12" s="44"/>
      <c r="T12" s="44"/>
      <c r="U12" s="45">
        <v>2.2000000000000001E-3</v>
      </c>
      <c r="V12" s="44"/>
      <c r="W12" s="44"/>
      <c r="X12" s="44"/>
      <c r="Y12" s="44"/>
      <c r="Z12" s="44"/>
      <c r="AA12" s="44"/>
      <c r="AB12" s="44">
        <v>3.2800000000000003E-2</v>
      </c>
      <c r="AC12" s="15">
        <f t="shared" si="0"/>
        <v>2.2641509433962263E-2</v>
      </c>
      <c r="AD12" s="15"/>
      <c r="AE12" s="15">
        <f t="shared" si="2"/>
        <v>1.622641509433962E-2</v>
      </c>
      <c r="AF12" s="15">
        <f t="shared" si="3"/>
        <v>0.12377358490566039</v>
      </c>
      <c r="AG12" s="15">
        <f t="shared" si="4"/>
        <v>7.5471698113207543E-4</v>
      </c>
    </row>
    <row r="13" spans="1:36" s="1" customFormat="1" ht="11.25" x14ac:dyDescent="0.2">
      <c r="A13" s="1" t="s">
        <v>312</v>
      </c>
      <c r="B13" s="47">
        <v>104.17283712000001</v>
      </c>
      <c r="C13" s="1" t="s">
        <v>317</v>
      </c>
      <c r="D13" s="49">
        <v>42229.697916666664</v>
      </c>
      <c r="E13" s="44">
        <v>0.22</v>
      </c>
      <c r="F13" s="44"/>
      <c r="G13" s="18"/>
      <c r="H13" s="18"/>
      <c r="I13" s="18"/>
      <c r="J13" s="18">
        <v>2.0000000000000001E-4</v>
      </c>
      <c r="K13" s="44"/>
      <c r="L13" s="44"/>
      <c r="M13" s="44"/>
      <c r="N13" s="45">
        <v>3.8999999999999998E-3</v>
      </c>
      <c r="O13" s="44">
        <v>0.47</v>
      </c>
      <c r="P13" s="45">
        <v>4.4000000000000003E-3</v>
      </c>
      <c r="Q13" s="44"/>
      <c r="R13" s="44">
        <v>0.09</v>
      </c>
      <c r="S13" s="44"/>
      <c r="T13" s="44"/>
      <c r="U13" s="45">
        <v>5.9999999999999995E-4</v>
      </c>
      <c r="V13" s="44"/>
      <c r="W13" s="44"/>
      <c r="X13" s="44"/>
      <c r="Y13" s="44"/>
      <c r="Z13" s="44"/>
      <c r="AA13" s="44"/>
      <c r="AB13" s="44">
        <v>0.03</v>
      </c>
      <c r="AC13" s="15">
        <f t="shared" si="0"/>
        <v>0.02</v>
      </c>
      <c r="AD13" s="15"/>
      <c r="AE13" s="15">
        <f t="shared" si="2"/>
        <v>1.7727272727272727E-2</v>
      </c>
      <c r="AF13" s="15">
        <f t="shared" si="3"/>
        <v>0.13636363636363635</v>
      </c>
      <c r="AG13" s="15">
        <f t="shared" si="4"/>
        <v>9.0909090909090909E-4</v>
      </c>
    </row>
    <row r="14" spans="1:36" s="1" customFormat="1" ht="11.25" x14ac:dyDescent="0.2">
      <c r="A14" s="1" t="s">
        <v>312</v>
      </c>
      <c r="B14" s="47">
        <v>104.17283712000001</v>
      </c>
      <c r="C14" s="1" t="s">
        <v>317</v>
      </c>
      <c r="D14" s="19">
        <v>42230.53125</v>
      </c>
      <c r="E14" s="44">
        <v>0.16</v>
      </c>
      <c r="F14" s="44"/>
      <c r="G14" s="18"/>
      <c r="H14" s="18"/>
      <c r="I14" s="18"/>
      <c r="J14" s="18">
        <v>2.0000000000000001E-4</v>
      </c>
      <c r="K14" s="44"/>
      <c r="L14" s="44"/>
      <c r="M14" s="44"/>
      <c r="N14" s="45">
        <v>3.2000000000000002E-3</v>
      </c>
      <c r="O14" s="44">
        <v>0.33</v>
      </c>
      <c r="P14" s="45">
        <v>3.0999999999999999E-3</v>
      </c>
      <c r="Q14" s="44"/>
      <c r="R14" s="44">
        <v>7.7299999999999994E-2</v>
      </c>
      <c r="S14" s="44"/>
      <c r="T14" s="44"/>
      <c r="U14" s="45">
        <v>5.9999999999999995E-4</v>
      </c>
      <c r="V14" s="44"/>
      <c r="W14" s="44"/>
      <c r="X14" s="44"/>
      <c r="Y14" s="44"/>
      <c r="Z14" s="44"/>
      <c r="AA14" s="44"/>
      <c r="AB14" s="44">
        <v>2.4E-2</v>
      </c>
      <c r="AC14" s="15">
        <f t="shared" si="0"/>
        <v>1.9375E-2</v>
      </c>
      <c r="AD14" s="15"/>
      <c r="AE14" s="15">
        <f t="shared" si="2"/>
        <v>0.02</v>
      </c>
      <c r="AF14" s="15">
        <f t="shared" si="3"/>
        <v>0.15</v>
      </c>
      <c r="AG14" s="15">
        <f t="shared" si="4"/>
        <v>1.25E-3</v>
      </c>
    </row>
    <row r="15" spans="1:36" s="1" customFormat="1" ht="11.25" x14ac:dyDescent="0.2">
      <c r="A15" s="1" t="s">
        <v>312</v>
      </c>
      <c r="B15" s="47">
        <v>104.17283712000001</v>
      </c>
      <c r="C15" s="1" t="s">
        <v>317</v>
      </c>
      <c r="D15" s="49">
        <v>42231.440972222219</v>
      </c>
      <c r="E15" s="44">
        <v>0.16</v>
      </c>
      <c r="F15" s="44"/>
      <c r="G15" s="18">
        <v>5.9999999999999995E-4</v>
      </c>
      <c r="H15" s="18"/>
      <c r="I15" s="18"/>
      <c r="J15" s="18">
        <v>2.0000000000000001E-4</v>
      </c>
      <c r="K15" s="44"/>
      <c r="L15" s="44"/>
      <c r="M15" s="44"/>
      <c r="N15" s="45">
        <v>3.3E-3</v>
      </c>
      <c r="O15" s="44">
        <v>0.36</v>
      </c>
      <c r="P15" s="45">
        <v>3.3E-3</v>
      </c>
      <c r="Q15" s="44"/>
      <c r="R15" s="44">
        <v>8.8300000000000003E-2</v>
      </c>
      <c r="S15" s="44"/>
      <c r="T15" s="44"/>
      <c r="U15" s="45">
        <v>5.9999999999999995E-4</v>
      </c>
      <c r="V15" s="44"/>
      <c r="W15" s="44"/>
      <c r="X15" s="44"/>
      <c r="Y15" s="44"/>
      <c r="Z15" s="44"/>
      <c r="AA15" s="44"/>
      <c r="AB15" s="44">
        <v>3.1E-2</v>
      </c>
      <c r="AC15" s="15">
        <f t="shared" si="0"/>
        <v>2.0625000000000001E-2</v>
      </c>
      <c r="AD15" s="15">
        <f t="shared" si="1"/>
        <v>3.7499999999999994E-3</v>
      </c>
      <c r="AE15" s="15">
        <f t="shared" si="2"/>
        <v>2.0625000000000001E-2</v>
      </c>
      <c r="AF15" s="15">
        <f t="shared" si="3"/>
        <v>0.19375000000000001</v>
      </c>
      <c r="AG15" s="15">
        <f t="shared" si="4"/>
        <v>1.25E-3</v>
      </c>
    </row>
    <row r="16" spans="1:36" s="1" customFormat="1" ht="11.25" x14ac:dyDescent="0.2">
      <c r="A16" s="1" t="s">
        <v>312</v>
      </c>
      <c r="B16" s="47">
        <v>104.17283712000001</v>
      </c>
      <c r="C16" s="1" t="s">
        <v>317</v>
      </c>
      <c r="D16" s="19">
        <v>42232.548611111109</v>
      </c>
      <c r="E16" s="44">
        <v>0.16</v>
      </c>
      <c r="F16" s="44"/>
      <c r="G16" s="18">
        <v>6.9999999999999999E-4</v>
      </c>
      <c r="H16" s="18"/>
      <c r="I16" s="18"/>
      <c r="J16" s="18">
        <v>2.0000000000000001E-4</v>
      </c>
      <c r="K16" s="44"/>
      <c r="L16" s="44"/>
      <c r="M16" s="44"/>
      <c r="N16" s="45">
        <v>2.8999999999999998E-3</v>
      </c>
      <c r="O16" s="44">
        <v>0.35</v>
      </c>
      <c r="P16" s="45">
        <v>3.5000000000000001E-3</v>
      </c>
      <c r="Q16" s="44"/>
      <c r="R16" s="44">
        <v>8.0699999999999994E-2</v>
      </c>
      <c r="S16" s="44"/>
      <c r="T16" s="44"/>
      <c r="U16" s="45">
        <v>5.9999999999999995E-4</v>
      </c>
      <c r="V16" s="44"/>
      <c r="W16" s="44"/>
      <c r="X16" s="44"/>
      <c r="Y16" s="44"/>
      <c r="Z16" s="44"/>
      <c r="AA16" s="44"/>
      <c r="AB16" s="44">
        <v>2.8000000000000001E-2</v>
      </c>
      <c r="AC16" s="15">
        <f t="shared" si="0"/>
        <v>2.1874999999999999E-2</v>
      </c>
      <c r="AD16" s="15">
        <f t="shared" si="1"/>
        <v>4.3749999999999995E-3</v>
      </c>
      <c r="AE16" s="15">
        <f t="shared" si="2"/>
        <v>1.8124999999999999E-2</v>
      </c>
      <c r="AF16" s="15">
        <f t="shared" si="3"/>
        <v>0.17499999999999999</v>
      </c>
      <c r="AG16" s="15">
        <f t="shared" si="4"/>
        <v>1.25E-3</v>
      </c>
    </row>
    <row r="17" spans="1:33" s="1" customFormat="1" ht="11.25" x14ac:dyDescent="0.2">
      <c r="A17" s="1" t="s">
        <v>313</v>
      </c>
      <c r="B17" s="47">
        <v>103.15895039999999</v>
      </c>
      <c r="C17" s="1" t="s">
        <v>317</v>
      </c>
      <c r="D17" s="19">
        <v>42229.510416666664</v>
      </c>
      <c r="E17" s="44">
        <v>0.15</v>
      </c>
      <c r="F17" s="44"/>
      <c r="G17" s="18">
        <v>1.85E-4</v>
      </c>
      <c r="H17" s="18"/>
      <c r="I17" s="18"/>
      <c r="J17" s="18">
        <v>1.1E-4</v>
      </c>
      <c r="K17" s="44"/>
      <c r="L17" s="44"/>
      <c r="M17" s="44"/>
      <c r="N17" s="45">
        <v>4.2000000000000006E-3</v>
      </c>
      <c r="O17" s="44">
        <v>0.3</v>
      </c>
      <c r="P17" s="45">
        <v>3.5999999999999999E-3</v>
      </c>
      <c r="Q17" s="44"/>
      <c r="R17" s="44">
        <v>8.2000000000000003E-2</v>
      </c>
      <c r="S17" s="44"/>
      <c r="T17" s="44"/>
      <c r="U17" s="45">
        <v>1.1999999999999999E-3</v>
      </c>
      <c r="V17" s="44"/>
      <c r="W17" s="44"/>
      <c r="X17" s="44"/>
      <c r="Y17" s="44"/>
      <c r="Z17" s="44"/>
      <c r="AA17" s="44"/>
      <c r="AB17" s="44">
        <v>3.7999999999999999E-2</v>
      </c>
      <c r="AC17" s="15">
        <f t="shared" si="0"/>
        <v>2.4E-2</v>
      </c>
      <c r="AD17" s="15">
        <f t="shared" si="1"/>
        <v>1.2333333333333335E-3</v>
      </c>
      <c r="AE17" s="15">
        <f t="shared" si="2"/>
        <v>2.8000000000000004E-2</v>
      </c>
      <c r="AF17" s="15">
        <f t="shared" si="3"/>
        <v>0.25333333333333335</v>
      </c>
      <c r="AG17" s="15">
        <f t="shared" si="4"/>
        <v>7.3333333333333334E-4</v>
      </c>
    </row>
    <row r="18" spans="1:33" s="1" customFormat="1" ht="11.25" x14ac:dyDescent="0.2">
      <c r="A18" s="1" t="s">
        <v>313</v>
      </c>
      <c r="B18" s="47">
        <v>103.15895039999999</v>
      </c>
      <c r="C18" s="1" t="s">
        <v>317</v>
      </c>
      <c r="D18" s="49">
        <v>42232.399305555555</v>
      </c>
      <c r="E18" s="44">
        <v>9.1999999999999998E-2</v>
      </c>
      <c r="F18" s="44"/>
      <c r="G18" s="18">
        <v>4.0000000000000002E-4</v>
      </c>
      <c r="H18" s="18"/>
      <c r="I18" s="18"/>
      <c r="J18" s="18">
        <v>3.5E-4</v>
      </c>
      <c r="K18" s="44"/>
      <c r="L18" s="44"/>
      <c r="M18" s="44"/>
      <c r="N18" s="45">
        <v>3.2000000000000002E-3</v>
      </c>
      <c r="O18" s="44">
        <v>0.23</v>
      </c>
      <c r="P18" s="45">
        <v>2.3999999999999998E-3</v>
      </c>
      <c r="Q18" s="44"/>
      <c r="R18" s="44">
        <v>9.2999999999999999E-2</v>
      </c>
      <c r="S18" s="44"/>
      <c r="T18" s="44"/>
      <c r="U18" s="45">
        <v>1.1000000000000001E-3</v>
      </c>
      <c r="V18" s="44"/>
      <c r="W18" s="44"/>
      <c r="X18" s="44"/>
      <c r="Y18" s="44"/>
      <c r="Z18" s="44"/>
      <c r="AA18" s="44"/>
      <c r="AB18" s="44">
        <v>4.5999999999999999E-2</v>
      </c>
      <c r="AC18" s="15">
        <f t="shared" si="0"/>
        <v>2.6086956521739129E-2</v>
      </c>
      <c r="AD18" s="15">
        <f t="shared" si="1"/>
        <v>4.3478260869565218E-3</v>
      </c>
      <c r="AE18" s="15">
        <f t="shared" si="2"/>
        <v>3.4782608695652174E-2</v>
      </c>
      <c r="AF18" s="15">
        <f t="shared" si="3"/>
        <v>0.5</v>
      </c>
      <c r="AG18" s="15">
        <f t="shared" si="4"/>
        <v>3.8043478260869567E-3</v>
      </c>
    </row>
    <row r="19" spans="1:33" s="1" customFormat="1" ht="11.25" x14ac:dyDescent="0.2">
      <c r="A19" s="1" t="s">
        <v>313</v>
      </c>
      <c r="B19" s="47">
        <v>103.15895039999999</v>
      </c>
      <c r="C19" s="1" t="s">
        <v>317</v>
      </c>
      <c r="D19" s="49">
        <v>42233.371527777781</v>
      </c>
      <c r="E19" s="44">
        <v>0.08</v>
      </c>
      <c r="F19" s="44"/>
      <c r="G19" s="18">
        <v>4.0000000000000002E-4</v>
      </c>
      <c r="H19" s="18"/>
      <c r="I19" s="18"/>
      <c r="J19" s="18">
        <v>3.5E-4</v>
      </c>
      <c r="K19" s="44"/>
      <c r="L19" s="44"/>
      <c r="M19" s="44"/>
      <c r="N19" s="45">
        <v>3.0999999999999999E-3</v>
      </c>
      <c r="O19" s="44">
        <v>0.19</v>
      </c>
      <c r="P19" s="45">
        <v>2.3E-3</v>
      </c>
      <c r="Q19" s="44"/>
      <c r="R19" s="44">
        <v>0.09</v>
      </c>
      <c r="S19" s="44"/>
      <c r="T19" s="44"/>
      <c r="U19" s="45">
        <v>1.1999999999999999E-3</v>
      </c>
      <c r="V19" s="44"/>
      <c r="W19" s="44"/>
      <c r="X19" s="44"/>
      <c r="Y19" s="44"/>
      <c r="Z19" s="44"/>
      <c r="AA19" s="44"/>
      <c r="AB19" s="44">
        <v>4.7E-2</v>
      </c>
      <c r="AC19" s="15">
        <f t="shared" si="0"/>
        <v>2.8749999999999998E-2</v>
      </c>
      <c r="AD19" s="15">
        <f t="shared" si="1"/>
        <v>5.0000000000000001E-3</v>
      </c>
      <c r="AE19" s="15">
        <f t="shared" si="2"/>
        <v>3.875E-2</v>
      </c>
      <c r="AF19" s="15">
        <f t="shared" si="3"/>
        <v>0.58750000000000002</v>
      </c>
      <c r="AG19" s="15">
        <f t="shared" si="4"/>
        <v>4.3749999999999995E-3</v>
      </c>
    </row>
    <row r="20" spans="1:33" s="1" customFormat="1" ht="11.25" x14ac:dyDescent="0.2">
      <c r="A20" s="1" t="s">
        <v>313</v>
      </c>
      <c r="B20" s="47">
        <v>103.15895039999999</v>
      </c>
      <c r="C20" s="1" t="s">
        <v>317</v>
      </c>
      <c r="D20" s="19">
        <v>42236.427083333336</v>
      </c>
      <c r="E20" s="44">
        <v>0.1</v>
      </c>
      <c r="F20" s="44"/>
      <c r="G20" s="18">
        <v>4.8999999999999998E-4</v>
      </c>
      <c r="H20" s="18"/>
      <c r="I20" s="18"/>
      <c r="J20" s="18">
        <v>5.0000000000000001E-4</v>
      </c>
      <c r="K20" s="44"/>
      <c r="L20" s="44"/>
      <c r="M20" s="44"/>
      <c r="N20" s="45">
        <v>3.2000000000000002E-3</v>
      </c>
      <c r="O20" s="44">
        <v>0.34</v>
      </c>
      <c r="P20" s="45">
        <v>4.4000000000000003E-3</v>
      </c>
      <c r="Q20" s="44"/>
      <c r="R20" s="44">
        <v>9.0999999999999998E-2</v>
      </c>
      <c r="S20" s="44"/>
      <c r="T20" s="44"/>
      <c r="U20" s="45">
        <v>1.6999999999999999E-3</v>
      </c>
      <c r="V20" s="44"/>
      <c r="W20" s="44"/>
      <c r="X20" s="44"/>
      <c r="Y20" s="44"/>
      <c r="Z20" s="44"/>
      <c r="AA20" s="44"/>
      <c r="AB20" s="44">
        <v>4.9000000000000002E-2</v>
      </c>
      <c r="AC20" s="15"/>
      <c r="AD20" s="15"/>
      <c r="AE20" s="15"/>
      <c r="AF20" s="15"/>
      <c r="AG20" s="15"/>
    </row>
    <row r="21" spans="1:33" s="1" customFormat="1" ht="11.25" x14ac:dyDescent="0.2">
      <c r="A21" s="1" t="s">
        <v>313</v>
      </c>
      <c r="B21" s="47">
        <v>103.15895039999999</v>
      </c>
      <c r="C21" s="1" t="s">
        <v>317</v>
      </c>
      <c r="D21" s="19">
        <v>42237.402777777781</v>
      </c>
      <c r="E21" s="44">
        <v>7.9000000000000001E-2</v>
      </c>
      <c r="F21" s="44"/>
      <c r="G21" s="18">
        <v>4.8999999999999998E-4</v>
      </c>
      <c r="H21" s="18"/>
      <c r="I21" s="18"/>
      <c r="J21" s="18">
        <v>4.0000000000000002E-4</v>
      </c>
      <c r="K21" s="44"/>
      <c r="L21" s="44"/>
      <c r="M21" s="44"/>
      <c r="N21" s="45">
        <v>3.5000000000000001E-3</v>
      </c>
      <c r="O21" s="44">
        <v>0.27</v>
      </c>
      <c r="P21" s="45">
        <v>3.3999999999999998E-3</v>
      </c>
      <c r="Q21" s="44"/>
      <c r="R21" s="44">
        <v>8.7999999999999995E-2</v>
      </c>
      <c r="S21" s="44"/>
      <c r="T21" s="44"/>
      <c r="U21" s="45">
        <v>1.2999999999999999E-3</v>
      </c>
      <c r="V21" s="44"/>
      <c r="W21" s="44"/>
      <c r="X21" s="44"/>
      <c r="Y21" s="44"/>
      <c r="Z21" s="44"/>
      <c r="AA21" s="44"/>
      <c r="AB21" s="44">
        <v>4.5999999999999999E-2</v>
      </c>
      <c r="AC21" s="15">
        <f t="shared" si="0"/>
        <v>4.3037974683544304E-2</v>
      </c>
      <c r="AD21" s="15">
        <f t="shared" si="1"/>
        <v>6.2025316455696202E-3</v>
      </c>
      <c r="AE21" s="15">
        <f t="shared" si="2"/>
        <v>4.4303797468354431E-2</v>
      </c>
      <c r="AF21" s="15">
        <f t="shared" si="3"/>
        <v>0.58227848101265822</v>
      </c>
      <c r="AG21" s="15">
        <f t="shared" si="4"/>
        <v>5.0632911392405064E-3</v>
      </c>
    </row>
    <row r="22" spans="1:33" s="1" customFormat="1" ht="11.25" x14ac:dyDescent="0.2">
      <c r="A22" s="1" t="s">
        <v>313</v>
      </c>
      <c r="B22" s="47">
        <v>103.15895039999999</v>
      </c>
      <c r="C22" s="1" t="s">
        <v>317</v>
      </c>
      <c r="D22" s="49">
        <v>42240.402777777781</v>
      </c>
      <c r="E22" s="44">
        <v>0.13</v>
      </c>
      <c r="F22" s="44"/>
      <c r="G22" s="18">
        <v>1.85E-4</v>
      </c>
      <c r="H22" s="18"/>
      <c r="I22" s="18"/>
      <c r="J22" s="18">
        <v>2.3999999999999998E-4</v>
      </c>
      <c r="K22" s="44"/>
      <c r="L22" s="44"/>
      <c r="M22" s="44"/>
      <c r="N22" s="45">
        <v>4.0999999999999995E-3</v>
      </c>
      <c r="O22" s="44">
        <v>0.39</v>
      </c>
      <c r="P22" s="45">
        <v>4.5999999999999999E-3</v>
      </c>
      <c r="Q22" s="44"/>
      <c r="R22" s="44">
        <v>8.7999999999999995E-2</v>
      </c>
      <c r="S22" s="44"/>
      <c r="T22" s="44"/>
      <c r="U22" s="45">
        <v>5.1999999999999998E-3</v>
      </c>
      <c r="V22" s="44"/>
      <c r="W22" s="44"/>
      <c r="X22" s="44"/>
      <c r="Y22" s="44"/>
      <c r="Z22" s="44"/>
      <c r="AA22" s="44"/>
      <c r="AB22" s="44">
        <v>4.8000000000000001E-2</v>
      </c>
      <c r="AC22" s="15">
        <f t="shared" si="0"/>
        <v>3.5384615384615382E-2</v>
      </c>
      <c r="AD22" s="15">
        <f t="shared" si="1"/>
        <v>1.423076923076923E-3</v>
      </c>
      <c r="AE22" s="15">
        <f t="shared" si="2"/>
        <v>3.1538461538461536E-2</v>
      </c>
      <c r="AF22" s="15">
        <f t="shared" si="3"/>
        <v>0.36923076923076925</v>
      </c>
      <c r="AG22" s="15">
        <f t="shared" si="4"/>
        <v>1.8461538461538459E-3</v>
      </c>
    </row>
    <row r="23" spans="1:33" s="1" customFormat="1" ht="11.25" x14ac:dyDescent="0.2">
      <c r="A23" s="1" t="s">
        <v>314</v>
      </c>
      <c r="B23" s="47">
        <v>103.15895039999999</v>
      </c>
      <c r="C23" s="1" t="s">
        <v>317</v>
      </c>
      <c r="D23" s="49">
        <v>42249.361111111109</v>
      </c>
      <c r="E23" s="44">
        <v>8.4000000000000005E-2</v>
      </c>
      <c r="F23" s="44"/>
      <c r="G23" s="18">
        <v>5.2999999999999998E-4</v>
      </c>
      <c r="H23" s="18"/>
      <c r="I23" s="18"/>
      <c r="J23" s="18">
        <v>2.8000000000000003E-4</v>
      </c>
      <c r="K23" s="44"/>
      <c r="L23" s="44"/>
      <c r="M23" s="44"/>
      <c r="N23" s="45">
        <v>3.0000000000000001E-3</v>
      </c>
      <c r="O23" s="44">
        <v>0.23</v>
      </c>
      <c r="P23" s="45">
        <v>2.5000000000000001E-3</v>
      </c>
      <c r="Q23" s="44"/>
      <c r="R23" s="44"/>
      <c r="S23" s="44"/>
      <c r="T23" s="44"/>
      <c r="U23" s="45">
        <v>1.1999999999999999E-3</v>
      </c>
      <c r="V23" s="44"/>
      <c r="W23" s="44"/>
      <c r="X23" s="44"/>
      <c r="Y23" s="44"/>
      <c r="Z23" s="44"/>
      <c r="AA23" s="44"/>
      <c r="AB23" s="44">
        <v>4.1000000000000002E-2</v>
      </c>
      <c r="AC23" s="15">
        <f t="shared" si="0"/>
        <v>2.976190476190476E-2</v>
      </c>
      <c r="AD23" s="15">
        <f t="shared" si="1"/>
        <v>6.3095238095238091E-3</v>
      </c>
      <c r="AE23" s="15">
        <f t="shared" si="2"/>
        <v>3.5714285714285712E-2</v>
      </c>
      <c r="AF23" s="15">
        <f t="shared" si="3"/>
        <v>0.48809523809523808</v>
      </c>
      <c r="AG23" s="15">
        <f t="shared" si="4"/>
        <v>3.3333333333333335E-3</v>
      </c>
    </row>
    <row r="24" spans="1:33" s="1" customFormat="1" ht="11.25" x14ac:dyDescent="0.2">
      <c r="A24" s="1" t="s">
        <v>314</v>
      </c>
      <c r="B24" s="47">
        <v>103.15895039999999</v>
      </c>
      <c r="C24" s="1" t="s">
        <v>317</v>
      </c>
      <c r="D24" s="49">
        <v>42250.364583333336</v>
      </c>
      <c r="E24" s="44">
        <v>4.7E-2</v>
      </c>
      <c r="F24" s="44"/>
      <c r="G24" s="18">
        <v>3.6999999999999999E-4</v>
      </c>
      <c r="H24" s="18"/>
      <c r="I24" s="18"/>
      <c r="J24" s="18">
        <v>1.3000000000000002E-4</v>
      </c>
      <c r="K24" s="44"/>
      <c r="L24" s="44"/>
      <c r="M24" s="44"/>
      <c r="N24" s="45">
        <v>2.5999999999999999E-3</v>
      </c>
      <c r="O24" s="44">
        <v>0.28000000000000003</v>
      </c>
      <c r="P24" s="45">
        <v>3.0000000000000001E-3</v>
      </c>
      <c r="Q24" s="44"/>
      <c r="R24" s="44"/>
      <c r="S24" s="44"/>
      <c r="T24" s="44"/>
      <c r="U24" s="45">
        <v>3.7000000000000002E-3</v>
      </c>
      <c r="V24" s="44"/>
      <c r="W24" s="44"/>
      <c r="X24" s="44"/>
      <c r="Y24" s="44"/>
      <c r="Z24" s="44"/>
      <c r="AA24" s="44"/>
      <c r="AB24" s="44">
        <v>3.5999999999999997E-2</v>
      </c>
      <c r="AC24" s="15">
        <f t="shared" si="0"/>
        <v>6.3829787234042548E-2</v>
      </c>
      <c r="AD24" s="15">
        <f t="shared" si="1"/>
        <v>7.8723404255319155E-3</v>
      </c>
      <c r="AE24" s="15">
        <f t="shared" si="2"/>
        <v>5.5319148936170209E-2</v>
      </c>
      <c r="AF24" s="15">
        <f t="shared" si="3"/>
        <v>0.76595744680851063</v>
      </c>
      <c r="AG24" s="15">
        <f t="shared" si="4"/>
        <v>2.7659574468085111E-3</v>
      </c>
    </row>
    <row r="25" spans="1:33" s="1" customFormat="1" ht="11.25" x14ac:dyDescent="0.2">
      <c r="A25" s="1" t="s">
        <v>314</v>
      </c>
      <c r="B25" s="47">
        <v>103.15895039999999</v>
      </c>
      <c r="C25" s="1" t="s">
        <v>317</v>
      </c>
      <c r="D25" s="19">
        <v>42250.364583333336</v>
      </c>
      <c r="E25" s="44">
        <v>4.2999999999999997E-2</v>
      </c>
      <c r="F25" s="44"/>
      <c r="G25" s="18">
        <v>3.6999999999999999E-4</v>
      </c>
      <c r="H25" s="18"/>
      <c r="I25" s="18"/>
      <c r="J25" s="18">
        <v>8.2000000000000001E-5</v>
      </c>
      <c r="K25" s="44"/>
      <c r="L25" s="44"/>
      <c r="M25" s="44"/>
      <c r="N25" s="45">
        <v>2.5000000000000001E-3</v>
      </c>
      <c r="O25" s="44">
        <v>0.27</v>
      </c>
      <c r="P25" s="45">
        <v>2.8E-3</v>
      </c>
      <c r="Q25" s="44"/>
      <c r="R25" s="44"/>
      <c r="S25" s="44"/>
      <c r="T25" s="44"/>
      <c r="U25" s="45">
        <v>3.5000000000000001E-3</v>
      </c>
      <c r="V25" s="44"/>
      <c r="W25" s="44"/>
      <c r="X25" s="44"/>
      <c r="Y25" s="44"/>
      <c r="Z25" s="44"/>
      <c r="AA25" s="44"/>
      <c r="AB25" s="44">
        <v>3.5000000000000003E-2</v>
      </c>
      <c r="AC25" s="15">
        <f t="shared" si="0"/>
        <v>6.5116279069767441E-2</v>
      </c>
      <c r="AD25" s="15">
        <f t="shared" si="1"/>
        <v>8.6046511627906989E-3</v>
      </c>
      <c r="AE25" s="15">
        <f t="shared" si="2"/>
        <v>5.8139534883720936E-2</v>
      </c>
      <c r="AF25" s="15">
        <f t="shared" si="3"/>
        <v>0.81395348837209314</v>
      </c>
      <c r="AG25" s="15">
        <f t="shared" si="4"/>
        <v>1.9069767441860467E-3</v>
      </c>
    </row>
    <row r="26" spans="1:33" s="1" customFormat="1" ht="11.25" x14ac:dyDescent="0.2">
      <c r="A26" s="1" t="s">
        <v>314</v>
      </c>
      <c r="B26" s="47">
        <v>103.15895039999999</v>
      </c>
      <c r="C26" s="1" t="s">
        <v>317</v>
      </c>
      <c r="D26" s="49">
        <v>42251.375</v>
      </c>
      <c r="E26" s="44">
        <v>7.1999999999999995E-2</v>
      </c>
      <c r="F26" s="44"/>
      <c r="G26" s="18">
        <v>1.1999999999999999E-3</v>
      </c>
      <c r="H26" s="18"/>
      <c r="I26" s="18"/>
      <c r="J26" s="18">
        <v>1.7000000000000001E-4</v>
      </c>
      <c r="K26" s="44"/>
      <c r="L26" s="44"/>
      <c r="M26" s="44"/>
      <c r="N26" s="45">
        <v>2.2000000000000001E-3</v>
      </c>
      <c r="O26" s="44">
        <v>0.23</v>
      </c>
      <c r="P26" s="45">
        <v>2.3999999999999998E-3</v>
      </c>
      <c r="Q26" s="44"/>
      <c r="R26" s="44"/>
      <c r="S26" s="44"/>
      <c r="T26" s="44"/>
      <c r="U26" s="45">
        <v>4.5999999999999999E-3</v>
      </c>
      <c r="V26" s="44"/>
      <c r="W26" s="44"/>
      <c r="X26" s="44"/>
      <c r="Y26" s="44"/>
      <c r="Z26" s="44"/>
      <c r="AA26" s="44"/>
      <c r="AB26" s="44">
        <v>3.3000000000000002E-2</v>
      </c>
      <c r="AC26" s="15">
        <f t="shared" si="0"/>
        <v>3.3333333333333333E-2</v>
      </c>
      <c r="AD26" s="15">
        <f t="shared" si="1"/>
        <v>1.6666666666666666E-2</v>
      </c>
      <c r="AE26" s="15">
        <f t="shared" si="2"/>
        <v>3.0555555555555558E-2</v>
      </c>
      <c r="AF26" s="15">
        <f t="shared" si="3"/>
        <v>0.45833333333333337</v>
      </c>
      <c r="AG26" s="15">
        <f t="shared" si="4"/>
        <v>2.3611111111111116E-3</v>
      </c>
    </row>
    <row r="27" spans="1:33" s="1" customFormat="1" ht="11.25" x14ac:dyDescent="0.2">
      <c r="A27" s="1" t="s">
        <v>314</v>
      </c>
      <c r="B27" s="47">
        <v>103.15895039999999</v>
      </c>
      <c r="C27" s="1" t="s">
        <v>317</v>
      </c>
      <c r="D27" s="19">
        <v>42260.388888888891</v>
      </c>
      <c r="E27" s="44">
        <v>0.15</v>
      </c>
      <c r="F27" s="44"/>
      <c r="G27" s="18">
        <v>6.8999999999999997E-4</v>
      </c>
      <c r="H27" s="18"/>
      <c r="I27" s="18"/>
      <c r="J27" s="18">
        <v>1.4000000000000001E-4</v>
      </c>
      <c r="K27" s="44"/>
      <c r="L27" s="44"/>
      <c r="M27" s="44"/>
      <c r="N27" s="45">
        <v>2.2000000000000001E-3</v>
      </c>
      <c r="O27" s="44">
        <v>0.28999999999999998</v>
      </c>
      <c r="P27" s="45">
        <v>1.4E-3</v>
      </c>
      <c r="Q27" s="44"/>
      <c r="R27" s="44"/>
      <c r="S27" s="44"/>
      <c r="T27" s="44"/>
      <c r="U27" s="45">
        <v>1.1999999999999999E-3</v>
      </c>
      <c r="V27" s="44"/>
      <c r="W27" s="44"/>
      <c r="X27" s="44"/>
      <c r="Y27" s="44"/>
      <c r="Z27" s="44"/>
      <c r="AA27" s="44"/>
      <c r="AB27" s="44">
        <v>3.3000000000000002E-2</v>
      </c>
      <c r="AC27" s="15">
        <f t="shared" si="0"/>
        <v>9.3333333333333341E-3</v>
      </c>
      <c r="AD27" s="15">
        <f t="shared" si="1"/>
        <v>4.5999999999999999E-3</v>
      </c>
      <c r="AE27" s="15">
        <f t="shared" si="2"/>
        <v>1.4666666666666668E-2</v>
      </c>
      <c r="AF27" s="15">
        <f t="shared" si="3"/>
        <v>0.22000000000000003</v>
      </c>
      <c r="AG27" s="15">
        <f t="shared" si="4"/>
        <v>9.3333333333333343E-4</v>
      </c>
    </row>
    <row r="28" spans="1:33" s="1" customFormat="1" ht="11.25" x14ac:dyDescent="0.2">
      <c r="A28" s="1" t="s">
        <v>314</v>
      </c>
      <c r="B28" s="47">
        <v>103.15895039999999</v>
      </c>
      <c r="C28" s="1" t="s">
        <v>317</v>
      </c>
      <c r="D28" s="49">
        <v>42261.34375</v>
      </c>
      <c r="E28" s="44">
        <v>0.11</v>
      </c>
      <c r="F28" s="44"/>
      <c r="G28" s="18">
        <v>4.6000000000000001E-4</v>
      </c>
      <c r="H28" s="18"/>
      <c r="I28" s="18"/>
      <c r="J28" s="18">
        <v>1.9000000000000001E-4</v>
      </c>
      <c r="K28" s="44"/>
      <c r="L28" s="44"/>
      <c r="M28" s="44"/>
      <c r="N28" s="45">
        <v>2.2000000000000001E-3</v>
      </c>
      <c r="O28" s="44">
        <v>0.24</v>
      </c>
      <c r="P28" s="45">
        <v>1.4E-3</v>
      </c>
      <c r="Q28" s="44"/>
      <c r="R28" s="44"/>
      <c r="S28" s="44"/>
      <c r="T28" s="44"/>
      <c r="U28" s="45">
        <v>1.1999999999999999E-3</v>
      </c>
      <c r="V28" s="44"/>
      <c r="W28" s="44"/>
      <c r="X28" s="44"/>
      <c r="Y28" s="44"/>
      <c r="Z28" s="44"/>
      <c r="AA28" s="44"/>
      <c r="AB28" s="44">
        <v>3.4000000000000002E-2</v>
      </c>
      <c r="AC28" s="15">
        <f t="shared" si="0"/>
        <v>1.2727272727272728E-2</v>
      </c>
      <c r="AD28" s="15">
        <f t="shared" si="1"/>
        <v>4.1818181818181815E-3</v>
      </c>
      <c r="AE28" s="15">
        <f t="shared" si="2"/>
        <v>0.02</v>
      </c>
      <c r="AF28" s="15">
        <f t="shared" si="3"/>
        <v>0.30909090909090914</v>
      </c>
      <c r="AG28" s="15">
        <f t="shared" si="4"/>
        <v>1.7272727272727275E-3</v>
      </c>
    </row>
    <row r="29" spans="1:33" s="1" customFormat="1" ht="11.25" x14ac:dyDescent="0.2">
      <c r="A29" s="1" t="s">
        <v>314</v>
      </c>
      <c r="B29" s="47">
        <v>103.15895039999999</v>
      </c>
      <c r="C29" s="1" t="s">
        <v>317</v>
      </c>
      <c r="D29" s="19">
        <v>42265.350694444445</v>
      </c>
      <c r="E29" s="44">
        <v>0.17</v>
      </c>
      <c r="F29" s="44"/>
      <c r="G29" s="18">
        <v>7.0999999999999991E-4</v>
      </c>
      <c r="H29" s="18"/>
      <c r="I29" s="18"/>
      <c r="J29" s="18">
        <v>7.0000000000000007E-5</v>
      </c>
      <c r="K29" s="44"/>
      <c r="L29" s="44"/>
      <c r="M29" s="44"/>
      <c r="N29" s="45">
        <v>2.3999999999999998E-3</v>
      </c>
      <c r="O29" s="44">
        <v>0.26</v>
      </c>
      <c r="P29" s="45">
        <v>1.6999999999999999E-3</v>
      </c>
      <c r="Q29" s="44"/>
      <c r="R29" s="44"/>
      <c r="S29" s="44"/>
      <c r="T29" s="44"/>
      <c r="U29" s="45">
        <v>1.5E-3</v>
      </c>
      <c r="V29" s="44"/>
      <c r="W29" s="44"/>
      <c r="X29" s="44"/>
      <c r="Y29" s="44"/>
      <c r="Z29" s="44"/>
      <c r="AA29" s="44"/>
      <c r="AB29" s="44">
        <v>3.9E-2</v>
      </c>
      <c r="AC29" s="15">
        <f t="shared" si="0"/>
        <v>9.9999999999999985E-3</v>
      </c>
      <c r="AD29" s="15">
        <f t="shared" si="1"/>
        <v>4.1764705882352936E-3</v>
      </c>
      <c r="AE29" s="15">
        <f t="shared" si="2"/>
        <v>1.4117647058823526E-2</v>
      </c>
      <c r="AF29" s="15">
        <f t="shared" si="3"/>
        <v>0.22941176470588234</v>
      </c>
      <c r="AG29" s="15">
        <f t="shared" si="4"/>
        <v>4.1176470588235296E-4</v>
      </c>
    </row>
    <row r="30" spans="1:33" s="1" customFormat="1" ht="11.25" x14ac:dyDescent="0.2">
      <c r="A30" s="1" t="s">
        <v>314</v>
      </c>
      <c r="B30" s="47">
        <v>103.15895039999999</v>
      </c>
      <c r="C30" s="1" t="s">
        <v>317</v>
      </c>
      <c r="D30" s="19">
        <v>42266.34375</v>
      </c>
      <c r="E30" s="44">
        <v>0.11</v>
      </c>
      <c r="F30" s="44"/>
      <c r="G30" s="18">
        <v>3.6999999999999999E-4</v>
      </c>
      <c r="H30" s="18"/>
      <c r="I30" s="18"/>
      <c r="J30" s="18">
        <v>5.0000000000000001E-4</v>
      </c>
      <c r="K30" s="44"/>
      <c r="L30" s="44"/>
      <c r="M30" s="44"/>
      <c r="N30" s="45">
        <v>2E-3</v>
      </c>
      <c r="O30" s="44">
        <v>0.2</v>
      </c>
      <c r="P30" s="45">
        <v>1.1000000000000001E-3</v>
      </c>
      <c r="Q30" s="44"/>
      <c r="R30" s="44"/>
      <c r="S30" s="44"/>
      <c r="T30" s="44"/>
      <c r="U30" s="45">
        <v>1.5E-3</v>
      </c>
      <c r="V30" s="44"/>
      <c r="W30" s="44"/>
      <c r="X30" s="44"/>
      <c r="Y30" s="44"/>
      <c r="Z30" s="44"/>
      <c r="AA30" s="44"/>
      <c r="AB30" s="44">
        <v>2.8000000000000001E-2</v>
      </c>
      <c r="AC30" s="15">
        <f t="shared" si="0"/>
        <v>0.01</v>
      </c>
      <c r="AD30" s="15">
        <f t="shared" si="1"/>
        <v>3.3636363636363638E-3</v>
      </c>
      <c r="AE30" s="15">
        <f t="shared" si="2"/>
        <v>1.8181818181818181E-2</v>
      </c>
      <c r="AF30" s="15">
        <f t="shared" si="3"/>
        <v>0.25454545454545457</v>
      </c>
      <c r="AG30" s="15">
        <f t="shared" si="4"/>
        <v>4.5454545454545452E-3</v>
      </c>
    </row>
    <row r="31" spans="1:33" s="1" customFormat="1" ht="11.25" x14ac:dyDescent="0.2">
      <c r="A31" s="1" t="s">
        <v>314</v>
      </c>
      <c r="B31" s="47">
        <v>103.15895039999999</v>
      </c>
      <c r="C31" s="1" t="s">
        <v>317</v>
      </c>
      <c r="D31" s="49">
        <v>42267.375</v>
      </c>
      <c r="E31" s="44">
        <v>0.2</v>
      </c>
      <c r="F31" s="44"/>
      <c r="G31" s="18">
        <v>7.5000000000000002E-4</v>
      </c>
      <c r="H31" s="18"/>
      <c r="I31" s="18"/>
      <c r="J31" s="18">
        <v>2.9999999999999997E-4</v>
      </c>
      <c r="K31" s="44"/>
      <c r="L31" s="44"/>
      <c r="M31" s="44"/>
      <c r="N31" s="45">
        <v>2.2000000000000001E-3</v>
      </c>
      <c r="O31" s="44">
        <v>0.3</v>
      </c>
      <c r="P31" s="45">
        <v>1.2999999999999999E-3</v>
      </c>
      <c r="Q31" s="44"/>
      <c r="R31" s="44"/>
      <c r="S31" s="44"/>
      <c r="T31" s="44"/>
      <c r="U31" s="45">
        <v>1.5E-3</v>
      </c>
      <c r="V31" s="44"/>
      <c r="W31" s="44"/>
      <c r="X31" s="44"/>
      <c r="Y31" s="44"/>
      <c r="Z31" s="44"/>
      <c r="AA31" s="44"/>
      <c r="AB31" s="44">
        <v>2.9000000000000001E-2</v>
      </c>
      <c r="AC31" s="15">
        <f t="shared" si="0"/>
        <v>6.4999999999999997E-3</v>
      </c>
      <c r="AD31" s="15">
        <f t="shared" si="1"/>
        <v>3.7499999999999999E-3</v>
      </c>
      <c r="AE31" s="15">
        <f t="shared" si="2"/>
        <v>1.0999999999999999E-2</v>
      </c>
      <c r="AF31" s="15">
        <f t="shared" si="3"/>
        <v>0.14499999999999999</v>
      </c>
      <c r="AG31" s="15">
        <f t="shared" si="4"/>
        <v>1.4999999999999998E-3</v>
      </c>
    </row>
    <row r="32" spans="1:33" s="1" customFormat="1" ht="11.25" x14ac:dyDescent="0.2">
      <c r="A32" s="1" t="s">
        <v>314</v>
      </c>
      <c r="B32" s="47">
        <v>103.15895039999999</v>
      </c>
      <c r="C32" s="1" t="s">
        <v>317</v>
      </c>
      <c r="D32" s="19">
        <v>42268.340277777781</v>
      </c>
      <c r="E32" s="44">
        <v>0.18</v>
      </c>
      <c r="F32" s="44"/>
      <c r="G32" s="18">
        <v>8.1000000000000006E-4</v>
      </c>
      <c r="H32" s="18"/>
      <c r="I32" s="18"/>
      <c r="J32" s="18">
        <v>5.0000000000000001E-4</v>
      </c>
      <c r="K32" s="44"/>
      <c r="L32" s="44"/>
      <c r="M32" s="44"/>
      <c r="N32" s="45">
        <v>2.3E-3</v>
      </c>
      <c r="O32" s="44">
        <v>0.3</v>
      </c>
      <c r="P32" s="45">
        <v>1.4E-3</v>
      </c>
      <c r="Q32" s="44"/>
      <c r="R32" s="44"/>
      <c r="S32" s="44"/>
      <c r="T32" s="44"/>
      <c r="U32" s="45">
        <v>1.4E-3</v>
      </c>
      <c r="V32" s="44"/>
      <c r="W32" s="44"/>
      <c r="X32" s="44"/>
      <c r="Y32" s="44"/>
      <c r="Z32" s="44"/>
      <c r="AA32" s="44"/>
      <c r="AB32" s="44">
        <v>3.1E-2</v>
      </c>
      <c r="AC32" s="15">
        <f t="shared" si="0"/>
        <v>7.7777777777777776E-3</v>
      </c>
      <c r="AD32" s="15">
        <f t="shared" si="1"/>
        <v>4.5000000000000005E-3</v>
      </c>
      <c r="AE32" s="15">
        <f t="shared" si="2"/>
        <v>1.2777777777777779E-2</v>
      </c>
      <c r="AF32" s="15">
        <f t="shared" si="3"/>
        <v>0.17222222222222222</v>
      </c>
      <c r="AG32" s="15">
        <f t="shared" si="4"/>
        <v>2.7777777777777779E-3</v>
      </c>
    </row>
    <row r="33" spans="1:34" s="1" customFormat="1" ht="11.25" x14ac:dyDescent="0.2">
      <c r="A33" s="1" t="s">
        <v>314</v>
      </c>
      <c r="B33" s="47">
        <v>103.15895039999999</v>
      </c>
      <c r="C33" s="1" t="s">
        <v>317</v>
      </c>
      <c r="D33" s="49">
        <v>42271.378472222219</v>
      </c>
      <c r="E33" s="44">
        <v>0.11</v>
      </c>
      <c r="F33" s="44"/>
      <c r="G33" s="18">
        <v>3.6999999999999999E-4</v>
      </c>
      <c r="H33" s="18"/>
      <c r="I33" s="18"/>
      <c r="J33" s="18">
        <v>1.6000000000000001E-4</v>
      </c>
      <c r="K33" s="44"/>
      <c r="L33" s="44"/>
      <c r="M33" s="44"/>
      <c r="N33" s="45">
        <v>1.8E-3</v>
      </c>
      <c r="O33" s="44">
        <v>0.2</v>
      </c>
      <c r="P33" s="45">
        <v>1.1999999999999999E-3</v>
      </c>
      <c r="Q33" s="44"/>
      <c r="R33" s="44"/>
      <c r="S33" s="44"/>
      <c r="T33" s="44"/>
      <c r="U33" s="45">
        <v>1.6999999999999999E-3</v>
      </c>
      <c r="V33" s="44"/>
      <c r="W33" s="44"/>
      <c r="X33" s="44"/>
      <c r="Y33" s="44"/>
      <c r="Z33" s="44"/>
      <c r="AA33" s="44"/>
      <c r="AB33" s="44">
        <v>0.03</v>
      </c>
      <c r="AC33" s="15">
        <f t="shared" si="0"/>
        <v>1.0909090909090908E-2</v>
      </c>
      <c r="AD33" s="15">
        <f t="shared" si="1"/>
        <v>3.3636363636363638E-3</v>
      </c>
      <c r="AE33" s="15">
        <f t="shared" si="2"/>
        <v>1.6363636363636361E-2</v>
      </c>
      <c r="AF33" s="15">
        <f t="shared" si="3"/>
        <v>0.27272727272727271</v>
      </c>
      <c r="AG33" s="15">
        <f t="shared" si="4"/>
        <v>1.4545454545454547E-3</v>
      </c>
    </row>
    <row r="34" spans="1:34" s="1" customFormat="1" ht="11.25" x14ac:dyDescent="0.2">
      <c r="A34" s="1" t="s">
        <v>314</v>
      </c>
      <c r="B34" s="47">
        <v>103.15895039999999</v>
      </c>
      <c r="C34" s="1" t="s">
        <v>317</v>
      </c>
      <c r="D34" s="19">
        <v>42275.361111111109</v>
      </c>
      <c r="E34" s="44">
        <v>0.1</v>
      </c>
      <c r="F34" s="44"/>
      <c r="G34" s="18">
        <v>5.9999999999999995E-4</v>
      </c>
      <c r="H34" s="18"/>
      <c r="I34" s="18"/>
      <c r="J34" s="18">
        <v>4.2999999999999995E-5</v>
      </c>
      <c r="K34" s="44"/>
      <c r="L34" s="44"/>
      <c r="M34" s="44"/>
      <c r="N34" s="45">
        <v>1.6999999999999999E-3</v>
      </c>
      <c r="O34" s="44">
        <v>0.14000000000000001</v>
      </c>
      <c r="P34" s="45">
        <v>1E-3</v>
      </c>
      <c r="Q34" s="44"/>
      <c r="R34" s="44"/>
      <c r="S34" s="44"/>
      <c r="T34" s="44"/>
      <c r="U34" s="45">
        <v>8.7000000000000001E-4</v>
      </c>
      <c r="V34" s="44"/>
      <c r="W34" s="44"/>
      <c r="X34" s="44"/>
      <c r="Y34" s="44"/>
      <c r="Z34" s="44"/>
      <c r="AA34" s="44"/>
      <c r="AB34" s="44">
        <v>2.4E-2</v>
      </c>
      <c r="AC34" s="15">
        <f t="shared" si="0"/>
        <v>0.01</v>
      </c>
      <c r="AD34" s="15">
        <f t="shared" si="1"/>
        <v>5.9999999999999993E-3</v>
      </c>
      <c r="AE34" s="15">
        <f t="shared" si="2"/>
        <v>1.6999999999999998E-2</v>
      </c>
      <c r="AF34" s="15">
        <f t="shared" si="3"/>
        <v>0.24</v>
      </c>
      <c r="AG34" s="15">
        <f t="shared" si="4"/>
        <v>4.2999999999999994E-4</v>
      </c>
    </row>
    <row r="35" spans="1:34" s="1" customFormat="1" ht="11.25" x14ac:dyDescent="0.2">
      <c r="A35" s="1" t="s">
        <v>314</v>
      </c>
      <c r="B35" s="47">
        <v>103.15895039999999</v>
      </c>
      <c r="C35" s="1" t="s">
        <v>317</v>
      </c>
      <c r="D35" s="49">
        <v>42278.395833333336</v>
      </c>
      <c r="E35" s="44">
        <v>6.9000000000000006E-2</v>
      </c>
      <c r="F35" s="44"/>
      <c r="G35" s="18">
        <v>3.6999999999999999E-4</v>
      </c>
      <c r="H35" s="18"/>
      <c r="I35" s="18"/>
      <c r="J35" s="18">
        <v>1.1999999999999999E-4</v>
      </c>
      <c r="K35" s="44"/>
      <c r="L35" s="44"/>
      <c r="M35" s="44"/>
      <c r="N35" s="45">
        <v>2E-3</v>
      </c>
      <c r="O35" s="44">
        <v>0.12</v>
      </c>
      <c r="P35" s="45">
        <v>8.0000000000000004E-4</v>
      </c>
      <c r="Q35" s="44"/>
      <c r="R35" s="44"/>
      <c r="S35" s="44"/>
      <c r="T35" s="44"/>
      <c r="U35" s="45">
        <v>7.5000000000000002E-4</v>
      </c>
      <c r="V35" s="44"/>
      <c r="W35" s="44"/>
      <c r="X35" s="44"/>
      <c r="Y35" s="44"/>
      <c r="Z35" s="44"/>
      <c r="AA35" s="44"/>
      <c r="AB35" s="44">
        <v>2.1999999999999999E-2</v>
      </c>
      <c r="AC35" s="15">
        <f t="shared" si="0"/>
        <v>1.1594202898550725E-2</v>
      </c>
      <c r="AD35" s="15">
        <f t="shared" si="1"/>
        <v>5.3623188405797096E-3</v>
      </c>
      <c r="AE35" s="15">
        <f t="shared" si="2"/>
        <v>2.8985507246376808E-2</v>
      </c>
      <c r="AF35" s="15">
        <f t="shared" si="3"/>
        <v>0.3188405797101449</v>
      </c>
      <c r="AG35" s="15">
        <f t="shared" si="4"/>
        <v>1.7391304347826083E-3</v>
      </c>
    </row>
    <row r="36" spans="1:34" s="1" customFormat="1" ht="11.25" x14ac:dyDescent="0.2">
      <c r="A36" s="1" t="s">
        <v>312</v>
      </c>
      <c r="B36" s="47">
        <v>104.17283712000001</v>
      </c>
      <c r="C36" s="1" t="s">
        <v>317</v>
      </c>
      <c r="D36" s="19">
        <v>42305.620138888888</v>
      </c>
      <c r="E36" s="44">
        <v>0.24</v>
      </c>
      <c r="F36" s="44"/>
      <c r="G36" s="18">
        <v>3.6999999999999999E-4</v>
      </c>
      <c r="H36" s="18"/>
      <c r="I36" s="18"/>
      <c r="J36" s="18">
        <v>3.3E-4</v>
      </c>
      <c r="K36" s="44"/>
      <c r="L36" s="44"/>
      <c r="M36" s="44"/>
      <c r="N36" s="45">
        <v>3.3999999999999998E-3</v>
      </c>
      <c r="O36" s="44">
        <v>0.38</v>
      </c>
      <c r="P36" s="45">
        <v>1.6999999999999999E-3</v>
      </c>
      <c r="Q36" s="44"/>
      <c r="R36" s="44"/>
      <c r="S36" s="44"/>
      <c r="T36" s="44"/>
      <c r="U36" s="45">
        <v>1.2999999999999999E-3</v>
      </c>
      <c r="V36" s="44"/>
      <c r="W36" s="44"/>
      <c r="X36" s="44"/>
      <c r="Y36" s="44"/>
      <c r="Z36" s="44"/>
      <c r="AA36" s="44"/>
      <c r="AB36" s="44">
        <v>5.7000000000000002E-2</v>
      </c>
      <c r="AC36" s="15">
        <f t="shared" si="0"/>
        <v>7.083333333333333E-3</v>
      </c>
      <c r="AD36" s="15">
        <f t="shared" si="1"/>
        <v>1.5416666666666667E-3</v>
      </c>
      <c r="AE36" s="15">
        <f t="shared" si="2"/>
        <v>1.4166666666666666E-2</v>
      </c>
      <c r="AF36" s="15">
        <f t="shared" si="3"/>
        <v>0.23750000000000002</v>
      </c>
      <c r="AG36" s="15">
        <f t="shared" si="4"/>
        <v>1.3750000000000001E-3</v>
      </c>
      <c r="AH36" s="1" t="s">
        <v>378</v>
      </c>
    </row>
    <row r="37" spans="1:34" s="1" customFormat="1" ht="11.25" x14ac:dyDescent="0.2">
      <c r="A37" s="1" t="s">
        <v>312</v>
      </c>
      <c r="B37" s="47">
        <v>104.17283712000001</v>
      </c>
      <c r="C37" s="1" t="s">
        <v>172</v>
      </c>
      <c r="D37" s="19">
        <v>42443.555555555555</v>
      </c>
      <c r="E37" s="44">
        <v>0.47</v>
      </c>
      <c r="F37" s="44"/>
      <c r="G37" s="18">
        <v>5.0000000000000001E-4</v>
      </c>
      <c r="H37" s="18"/>
      <c r="I37" s="18"/>
      <c r="J37" s="18">
        <v>2.0000000000000001E-4</v>
      </c>
      <c r="K37" s="44"/>
      <c r="L37" s="44"/>
      <c r="M37" s="44"/>
      <c r="N37" s="45">
        <v>3.7000000000000002E-3</v>
      </c>
      <c r="O37" s="44">
        <v>0.69</v>
      </c>
      <c r="P37" s="45">
        <v>3.0000000000000001E-3</v>
      </c>
      <c r="Q37" s="44"/>
      <c r="R37" s="44">
        <v>0.15440000000000001</v>
      </c>
      <c r="S37" s="44"/>
      <c r="T37" s="44"/>
      <c r="U37" s="45">
        <v>6.9999999999999999E-4</v>
      </c>
      <c r="V37" s="44"/>
      <c r="W37" s="44"/>
      <c r="X37" s="44"/>
      <c r="Y37" s="44"/>
      <c r="Z37" s="44"/>
      <c r="AA37" s="44"/>
      <c r="AB37" s="48">
        <v>6.2E-2</v>
      </c>
      <c r="AC37" s="15">
        <f t="shared" si="0"/>
        <v>6.3829787234042559E-3</v>
      </c>
      <c r="AD37" s="15">
        <f t="shared" si="1"/>
        <v>1.0638297872340426E-3</v>
      </c>
      <c r="AE37" s="15">
        <f t="shared" si="2"/>
        <v>7.8723404255319155E-3</v>
      </c>
      <c r="AF37" s="15">
        <f t="shared" si="3"/>
        <v>0.13191489361702127</v>
      </c>
      <c r="AG37" s="15">
        <f t="shared" si="4"/>
        <v>4.2553191489361707E-4</v>
      </c>
      <c r="AH37" s="47">
        <f>P37*1000</f>
        <v>3</v>
      </c>
    </row>
    <row r="38" spans="1:34" s="1" customFormat="1" ht="11.25" x14ac:dyDescent="0.2">
      <c r="A38" s="1" t="s">
        <v>312</v>
      </c>
      <c r="B38" s="47">
        <v>104.17283712000001</v>
      </c>
      <c r="C38" s="1" t="s">
        <v>172</v>
      </c>
      <c r="D38" s="19">
        <v>42452.576388888891</v>
      </c>
      <c r="E38" s="44">
        <v>0.54</v>
      </c>
      <c r="F38" s="44"/>
      <c r="G38" s="18">
        <v>3.6999999999999999E-4</v>
      </c>
      <c r="H38" s="18"/>
      <c r="I38" s="18"/>
      <c r="J38" s="18">
        <v>2.8000000000000003E-4</v>
      </c>
      <c r="K38" s="44"/>
      <c r="L38" s="44"/>
      <c r="M38" s="44"/>
      <c r="N38" s="45">
        <v>5.0999999999999995E-3</v>
      </c>
      <c r="O38" s="44">
        <v>0.91</v>
      </c>
      <c r="P38" s="45">
        <v>4.5999999999999999E-3</v>
      </c>
      <c r="Q38" s="44"/>
      <c r="R38" s="44">
        <v>0.15</v>
      </c>
      <c r="S38" s="44"/>
      <c r="T38" s="44"/>
      <c r="U38" s="45">
        <v>2.2000000000000001E-3</v>
      </c>
      <c r="V38" s="44"/>
      <c r="W38" s="44"/>
      <c r="X38" s="44"/>
      <c r="Y38" s="44"/>
      <c r="Z38" s="44"/>
      <c r="AA38" s="44"/>
      <c r="AB38" s="48">
        <v>0.08</v>
      </c>
      <c r="AC38" s="15">
        <f t="shared" si="0"/>
        <v>8.5185185185185173E-3</v>
      </c>
      <c r="AD38" s="15">
        <f t="shared" si="1"/>
        <v>6.8518518518518516E-4</v>
      </c>
      <c r="AE38" s="15">
        <f t="shared" si="2"/>
        <v>9.4444444444444428E-3</v>
      </c>
      <c r="AF38" s="15">
        <f t="shared" si="3"/>
        <v>0.14814814814814814</v>
      </c>
      <c r="AG38" s="15">
        <f t="shared" si="4"/>
        <v>5.1851851851851853E-4</v>
      </c>
      <c r="AH38" s="47">
        <f t="shared" ref="AH38:AH52" si="5">P38*1000</f>
        <v>4.5999999999999996</v>
      </c>
    </row>
    <row r="39" spans="1:34" s="1" customFormat="1" ht="11.25" x14ac:dyDescent="0.2">
      <c r="A39" s="1" t="s">
        <v>312</v>
      </c>
      <c r="B39" s="47">
        <v>104.17283712000001</v>
      </c>
      <c r="C39" s="1" t="s">
        <v>172</v>
      </c>
      <c r="D39" s="19">
        <v>42473.590277777781</v>
      </c>
      <c r="E39" s="44">
        <v>1.01</v>
      </c>
      <c r="F39" s="44"/>
      <c r="G39" s="18">
        <v>1.1000000000000001E-3</v>
      </c>
      <c r="H39" s="18"/>
      <c r="I39" s="18"/>
      <c r="J39" s="18">
        <v>2.9999999999999997E-4</v>
      </c>
      <c r="K39" s="44"/>
      <c r="L39" s="44"/>
      <c r="M39" s="44"/>
      <c r="N39" s="45">
        <v>8.6999999999999994E-3</v>
      </c>
      <c r="O39" s="44">
        <v>1.61</v>
      </c>
      <c r="P39" s="45">
        <v>7.7000000000000002E-3</v>
      </c>
      <c r="Q39" s="44"/>
      <c r="R39" s="44">
        <v>0.18129999999999999</v>
      </c>
      <c r="S39" s="44"/>
      <c r="T39" s="44"/>
      <c r="U39" s="45">
        <v>1E-3</v>
      </c>
      <c r="V39" s="44"/>
      <c r="W39" s="44"/>
      <c r="X39" s="44"/>
      <c r="Y39" s="44"/>
      <c r="Z39" s="44"/>
      <c r="AA39" s="44"/>
      <c r="AB39" s="48">
        <v>0.106</v>
      </c>
      <c r="AC39" s="15">
        <f t="shared" si="0"/>
        <v>7.6237623762376236E-3</v>
      </c>
      <c r="AD39" s="15">
        <f t="shared" si="1"/>
        <v>1.0891089108910892E-3</v>
      </c>
      <c r="AE39" s="15">
        <f t="shared" si="2"/>
        <v>8.6138613861386128E-3</v>
      </c>
      <c r="AF39" s="15">
        <f t="shared" si="3"/>
        <v>0.10495049504950495</v>
      </c>
      <c r="AG39" s="15">
        <f t="shared" si="4"/>
        <v>2.9702970297029702E-4</v>
      </c>
      <c r="AH39" s="47">
        <f t="shared" si="5"/>
        <v>7.7</v>
      </c>
    </row>
    <row r="40" spans="1:34" s="1" customFormat="1" ht="11.25" x14ac:dyDescent="0.2">
      <c r="A40" s="1" t="s">
        <v>312</v>
      </c>
      <c r="B40" s="47">
        <v>104.17283712000001</v>
      </c>
      <c r="C40" s="1" t="s">
        <v>172</v>
      </c>
      <c r="D40" s="19">
        <v>42480.40625</v>
      </c>
      <c r="E40" s="44">
        <v>0.52</v>
      </c>
      <c r="F40" s="44"/>
      <c r="G40" s="18">
        <v>6.9999999999999999E-4</v>
      </c>
      <c r="H40" s="18"/>
      <c r="I40" s="18"/>
      <c r="J40" s="18">
        <v>2.9999999999999997E-4</v>
      </c>
      <c r="K40" s="44"/>
      <c r="L40" s="44"/>
      <c r="M40" s="44"/>
      <c r="N40" s="45">
        <v>5.3E-3</v>
      </c>
      <c r="O40" s="44">
        <v>0.88</v>
      </c>
      <c r="P40" s="45">
        <v>4.3E-3</v>
      </c>
      <c r="Q40" s="44"/>
      <c r="R40" s="44">
        <v>0.1487</v>
      </c>
      <c r="S40" s="44"/>
      <c r="T40" s="44"/>
      <c r="U40" s="45">
        <v>8.0000000000000004E-4</v>
      </c>
      <c r="V40" s="44"/>
      <c r="W40" s="44"/>
      <c r="X40" s="44"/>
      <c r="Y40" s="44"/>
      <c r="Z40" s="44"/>
      <c r="AA40" s="44"/>
      <c r="AB40" s="48">
        <v>9.1999999999999998E-2</v>
      </c>
      <c r="AC40" s="15">
        <f t="shared" si="0"/>
        <v>8.2692307692307683E-3</v>
      </c>
      <c r="AD40" s="15">
        <f t="shared" si="1"/>
        <v>1.3461538461538461E-3</v>
      </c>
      <c r="AE40" s="15">
        <f t="shared" si="2"/>
        <v>1.0192307692307691E-2</v>
      </c>
      <c r="AF40" s="15">
        <f t="shared" si="3"/>
        <v>0.17692307692307691</v>
      </c>
      <c r="AG40" s="15">
        <f t="shared" si="4"/>
        <v>5.7692307692307687E-4</v>
      </c>
      <c r="AH40" s="47">
        <f t="shared" si="5"/>
        <v>4.3</v>
      </c>
    </row>
    <row r="41" spans="1:34" s="1" customFormat="1" ht="11.25" x14ac:dyDescent="0.2">
      <c r="A41" s="1" t="s">
        <v>312</v>
      </c>
      <c r="B41" s="47">
        <v>104.17283712000001</v>
      </c>
      <c r="C41" s="1" t="s">
        <v>172</v>
      </c>
      <c r="D41" s="19">
        <v>42487.409722222219</v>
      </c>
      <c r="E41" s="44">
        <v>0.71</v>
      </c>
      <c r="F41" s="44"/>
      <c r="G41" s="18">
        <v>5.9999999999999995E-4</v>
      </c>
      <c r="H41" s="18"/>
      <c r="I41" s="18"/>
      <c r="J41" s="18">
        <v>2.9999999999999997E-4</v>
      </c>
      <c r="K41" s="44"/>
      <c r="L41" s="44"/>
      <c r="M41" s="44"/>
      <c r="N41" s="45">
        <v>6.0000000000000001E-3</v>
      </c>
      <c r="O41" s="44">
        <v>1.02</v>
      </c>
      <c r="P41" s="45">
        <v>5.0000000000000001E-3</v>
      </c>
      <c r="Q41" s="44"/>
      <c r="R41" s="44">
        <v>0.1389</v>
      </c>
      <c r="S41" s="44"/>
      <c r="T41" s="44"/>
      <c r="U41" s="45">
        <v>8.0000000000000004E-4</v>
      </c>
      <c r="V41" s="44"/>
      <c r="W41" s="44"/>
      <c r="X41" s="44"/>
      <c r="Y41" s="44"/>
      <c r="Z41" s="44"/>
      <c r="AA41" s="44"/>
      <c r="AB41" s="48">
        <v>8.3000000000000004E-2</v>
      </c>
      <c r="AC41" s="15">
        <f t="shared" si="0"/>
        <v>7.0422535211267607E-3</v>
      </c>
      <c r="AD41" s="15">
        <f t="shared" si="1"/>
        <v>8.450704225352112E-4</v>
      </c>
      <c r="AE41" s="15">
        <f t="shared" si="2"/>
        <v>8.4507042253521136E-3</v>
      </c>
      <c r="AF41" s="15">
        <f t="shared" si="3"/>
        <v>0.11690140845070424</v>
      </c>
      <c r="AG41" s="15">
        <f t="shared" si="4"/>
        <v>4.225352112676056E-4</v>
      </c>
      <c r="AH41" s="47">
        <f t="shared" si="5"/>
        <v>5</v>
      </c>
    </row>
    <row r="42" spans="1:34" s="1" customFormat="1" ht="11.25" x14ac:dyDescent="0.2">
      <c r="A42" s="1" t="s">
        <v>312</v>
      </c>
      <c r="B42" s="47">
        <v>104.17283712000001</v>
      </c>
      <c r="C42" s="1" t="s">
        <v>172</v>
      </c>
      <c r="D42" s="19">
        <v>42495.444444444445</v>
      </c>
      <c r="E42" s="44">
        <v>1.65</v>
      </c>
      <c r="F42" s="44"/>
      <c r="G42" s="18">
        <v>1.4E-3</v>
      </c>
      <c r="H42" s="18"/>
      <c r="I42" s="18"/>
      <c r="J42" s="18">
        <v>4.0000000000000002E-4</v>
      </c>
      <c r="K42" s="44"/>
      <c r="L42" s="44"/>
      <c r="M42" s="44"/>
      <c r="N42" s="45">
        <v>8.6999999999999994E-3</v>
      </c>
      <c r="O42" s="44">
        <v>2.17</v>
      </c>
      <c r="P42" s="45">
        <v>1.03E-2</v>
      </c>
      <c r="Q42" s="44"/>
      <c r="R42" s="44">
        <v>0.20169999999999999</v>
      </c>
      <c r="S42" s="44"/>
      <c r="T42" s="44"/>
      <c r="U42" s="45">
        <v>1.5E-3</v>
      </c>
      <c r="V42" s="44"/>
      <c r="W42" s="44"/>
      <c r="X42" s="44"/>
      <c r="Y42" s="44"/>
      <c r="Z42" s="44"/>
      <c r="AA42" s="44"/>
      <c r="AB42" s="48">
        <v>0.104</v>
      </c>
      <c r="AC42" s="15">
        <f t="shared" si="0"/>
        <v>6.2424242424242429E-3</v>
      </c>
      <c r="AD42" s="15">
        <f t="shared" si="1"/>
        <v>8.4848484848484851E-4</v>
      </c>
      <c r="AE42" s="15">
        <f t="shared" si="2"/>
        <v>5.2727272727272727E-3</v>
      </c>
      <c r="AF42" s="15">
        <f t="shared" si="3"/>
        <v>6.3030303030303034E-2</v>
      </c>
      <c r="AG42" s="15">
        <f t="shared" si="4"/>
        <v>2.4242424242424245E-4</v>
      </c>
      <c r="AH42" s="47">
        <f t="shared" si="5"/>
        <v>10.3</v>
      </c>
    </row>
    <row r="43" spans="1:34" s="1" customFormat="1" ht="11.25" x14ac:dyDescent="0.2">
      <c r="A43" s="1" t="s">
        <v>312</v>
      </c>
      <c r="B43" s="47">
        <v>104.17283712000001</v>
      </c>
      <c r="C43" s="1" t="s">
        <v>172</v>
      </c>
      <c r="D43" s="19">
        <v>42503.5</v>
      </c>
      <c r="E43" s="44">
        <v>1.21</v>
      </c>
      <c r="F43" s="44"/>
      <c r="G43" s="18">
        <v>1.1999999999999999E-3</v>
      </c>
      <c r="H43" s="18"/>
      <c r="I43" s="18"/>
      <c r="J43" s="18">
        <v>4.0000000000000002E-4</v>
      </c>
      <c r="K43" s="44"/>
      <c r="L43" s="44"/>
      <c r="M43" s="44"/>
      <c r="N43" s="45">
        <v>8.4000000000000012E-3</v>
      </c>
      <c r="O43" s="44">
        <v>1.71</v>
      </c>
      <c r="P43" s="45">
        <v>1.03E-2</v>
      </c>
      <c r="Q43" s="44"/>
      <c r="R43" s="44">
        <v>0.17730000000000001</v>
      </c>
      <c r="S43" s="44"/>
      <c r="T43" s="44"/>
      <c r="U43" s="45">
        <v>1.1999999999999999E-3</v>
      </c>
      <c r="V43" s="44"/>
      <c r="W43" s="44"/>
      <c r="X43" s="44"/>
      <c r="Y43" s="44"/>
      <c r="Z43" s="44"/>
      <c r="AA43" s="44"/>
      <c r="AB43" s="48">
        <v>0.10199999999999999</v>
      </c>
      <c r="AC43" s="15">
        <f t="shared" si="0"/>
        <v>8.5123966942148768E-3</v>
      </c>
      <c r="AD43" s="15">
        <f t="shared" si="1"/>
        <v>9.9173553719008266E-4</v>
      </c>
      <c r="AE43" s="15">
        <f t="shared" si="2"/>
        <v>6.9421487603305793E-3</v>
      </c>
      <c r="AF43" s="15">
        <f t="shared" si="3"/>
        <v>8.4297520661157019E-2</v>
      </c>
      <c r="AG43" s="15">
        <f t="shared" si="4"/>
        <v>3.3057851239669424E-4</v>
      </c>
      <c r="AH43" s="47">
        <f t="shared" si="5"/>
        <v>10.3</v>
      </c>
    </row>
    <row r="44" spans="1:34" s="1" customFormat="1" ht="11.25" x14ac:dyDescent="0.2">
      <c r="A44" s="1" t="s">
        <v>312</v>
      </c>
      <c r="B44" s="47">
        <v>104.17283712000001</v>
      </c>
      <c r="C44" s="1" t="s">
        <v>172</v>
      </c>
      <c r="D44" s="49">
        <v>42509.434027777781</v>
      </c>
      <c r="E44" s="44">
        <v>1.34</v>
      </c>
      <c r="F44" s="44"/>
      <c r="G44" s="18">
        <v>1E-3</v>
      </c>
      <c r="H44" s="18"/>
      <c r="I44" s="18"/>
      <c r="J44" s="18">
        <v>4.0000000000000002E-4</v>
      </c>
      <c r="K44" s="44"/>
      <c r="L44" s="44"/>
      <c r="M44" s="44"/>
      <c r="N44" s="45">
        <v>9.7999999999999997E-3</v>
      </c>
      <c r="O44" s="44">
        <v>1.98</v>
      </c>
      <c r="P44" s="45">
        <v>1.3299999999999999E-2</v>
      </c>
      <c r="Q44" s="44"/>
      <c r="R44" s="44">
        <v>0.18840000000000001</v>
      </c>
      <c r="S44" s="44"/>
      <c r="T44" s="44"/>
      <c r="U44" s="45">
        <v>1.1000000000000001E-3</v>
      </c>
      <c r="V44" s="44"/>
      <c r="W44" s="44"/>
      <c r="X44" s="44"/>
      <c r="Y44" s="44"/>
      <c r="Z44" s="44"/>
      <c r="AA44" s="44"/>
      <c r="AB44" s="48">
        <v>0.105</v>
      </c>
      <c r="AC44" s="15">
        <f t="shared" si="0"/>
        <v>9.925373134328357E-3</v>
      </c>
      <c r="AD44" s="15">
        <f t="shared" si="1"/>
        <v>7.4626865671641792E-4</v>
      </c>
      <c r="AE44" s="15">
        <f t="shared" si="2"/>
        <v>7.3134328358208951E-3</v>
      </c>
      <c r="AF44" s="15">
        <f t="shared" si="3"/>
        <v>7.8358208955223871E-2</v>
      </c>
      <c r="AG44" s="15">
        <f t="shared" si="4"/>
        <v>2.9850746268656717E-4</v>
      </c>
      <c r="AH44" s="47">
        <f t="shared" si="5"/>
        <v>13.299999999999999</v>
      </c>
    </row>
    <row r="45" spans="1:34" s="1" customFormat="1" ht="11.25" x14ac:dyDescent="0.2">
      <c r="A45" s="1" t="s">
        <v>312</v>
      </c>
      <c r="B45" s="47">
        <v>104.17283712000001</v>
      </c>
      <c r="C45" s="1" t="s">
        <v>172</v>
      </c>
      <c r="D45" s="49">
        <v>42515.40625</v>
      </c>
      <c r="E45" s="44">
        <v>1.42</v>
      </c>
      <c r="F45" s="44"/>
      <c r="G45" s="18">
        <v>1.4E-3</v>
      </c>
      <c r="H45" s="18"/>
      <c r="I45" s="18"/>
      <c r="J45" s="18">
        <v>5.0000000000000001E-4</v>
      </c>
      <c r="K45" s="44"/>
      <c r="L45" s="44"/>
      <c r="M45" s="44"/>
      <c r="N45" s="45">
        <v>1.23E-2</v>
      </c>
      <c r="O45" s="44">
        <v>2.34</v>
      </c>
      <c r="P45" s="45">
        <v>2.1100000000000001E-2</v>
      </c>
      <c r="Q45" s="44"/>
      <c r="R45" s="44">
        <v>0.2712</v>
      </c>
      <c r="S45" s="44"/>
      <c r="T45" s="44"/>
      <c r="U45" s="45">
        <v>1.1999999999999999E-3</v>
      </c>
      <c r="V45" s="44"/>
      <c r="W45" s="44"/>
      <c r="X45" s="44"/>
      <c r="Y45" s="44"/>
      <c r="Z45" s="44"/>
      <c r="AA45" s="44"/>
      <c r="AB45" s="48">
        <v>0.125</v>
      </c>
      <c r="AC45" s="15">
        <f t="shared" si="0"/>
        <v>1.4859154929577467E-2</v>
      </c>
      <c r="AD45" s="15">
        <f t="shared" si="1"/>
        <v>9.8591549295774642E-4</v>
      </c>
      <c r="AE45" s="15">
        <f t="shared" si="2"/>
        <v>8.6619718309859164E-3</v>
      </c>
      <c r="AF45" s="15">
        <f t="shared" si="3"/>
        <v>8.8028169014084515E-2</v>
      </c>
      <c r="AG45" s="15">
        <f t="shared" si="4"/>
        <v>3.5211267605633805E-4</v>
      </c>
      <c r="AH45" s="47">
        <f t="shared" si="5"/>
        <v>21.1</v>
      </c>
    </row>
    <row r="46" spans="1:34" s="1" customFormat="1" ht="11.25" x14ac:dyDescent="0.2">
      <c r="A46" s="1" t="s">
        <v>312</v>
      </c>
      <c r="B46" s="47">
        <v>104.17283712000001</v>
      </c>
      <c r="C46" s="1" t="s">
        <v>172</v>
      </c>
      <c r="D46" s="49">
        <v>42523.416666666664</v>
      </c>
      <c r="E46" s="44">
        <v>3.1</v>
      </c>
      <c r="F46" s="44"/>
      <c r="G46" s="18">
        <v>3.2000000000000002E-3</v>
      </c>
      <c r="H46" s="18"/>
      <c r="I46" s="18"/>
      <c r="J46" s="18">
        <v>1E-3</v>
      </c>
      <c r="K46" s="44"/>
      <c r="L46" s="44"/>
      <c r="M46" s="44"/>
      <c r="N46" s="45">
        <v>2.9000000000000001E-2</v>
      </c>
      <c r="O46" s="44">
        <v>6.19</v>
      </c>
      <c r="P46" s="45">
        <v>5.5100000000000003E-2</v>
      </c>
      <c r="Q46" s="44"/>
      <c r="R46" s="44">
        <v>0.57179999999999997</v>
      </c>
      <c r="S46" s="44"/>
      <c r="T46" s="44"/>
      <c r="U46" s="45">
        <v>2.1000000000000003E-3</v>
      </c>
      <c r="V46" s="44"/>
      <c r="W46" s="44"/>
      <c r="X46" s="44"/>
      <c r="Y46" s="44"/>
      <c r="Z46" s="44"/>
      <c r="AA46" s="44"/>
      <c r="AB46" s="48">
        <v>0.26600000000000001</v>
      </c>
      <c r="AC46" s="15">
        <f t="shared" si="0"/>
        <v>1.7774193548387097E-2</v>
      </c>
      <c r="AD46" s="15">
        <f t="shared" si="1"/>
        <v>1.0322580645161291E-3</v>
      </c>
      <c r="AE46" s="15">
        <f t="shared" si="2"/>
        <v>9.35483870967742E-3</v>
      </c>
      <c r="AF46" s="15">
        <f t="shared" si="3"/>
        <v>8.5806451612903234E-2</v>
      </c>
      <c r="AG46" s="15">
        <f t="shared" si="4"/>
        <v>3.2258064516129032E-4</v>
      </c>
      <c r="AH46" s="47">
        <f t="shared" si="5"/>
        <v>55.1</v>
      </c>
    </row>
    <row r="47" spans="1:34" s="1" customFormat="1" ht="11.25" x14ac:dyDescent="0.2">
      <c r="A47" s="1" t="s">
        <v>312</v>
      </c>
      <c r="B47" s="47">
        <v>104.17283712000001</v>
      </c>
      <c r="C47" s="1" t="s">
        <v>172</v>
      </c>
      <c r="D47" s="49">
        <v>42529.385416666664</v>
      </c>
      <c r="E47" s="44">
        <v>5.45</v>
      </c>
      <c r="F47" s="44"/>
      <c r="G47" s="18">
        <v>5.7000000000000002E-3</v>
      </c>
      <c r="H47" s="18"/>
      <c r="I47" s="18"/>
      <c r="J47" s="18">
        <v>1.1999999999999999E-3</v>
      </c>
      <c r="K47" s="44"/>
      <c r="L47" s="44"/>
      <c r="M47" s="44"/>
      <c r="N47" s="45">
        <v>3.4799999999999998E-2</v>
      </c>
      <c r="O47" s="44">
        <v>8.77</v>
      </c>
      <c r="P47" s="45">
        <v>8.9700000000000002E-2</v>
      </c>
      <c r="Q47" s="44"/>
      <c r="R47" s="44">
        <v>0.76349999999999996</v>
      </c>
      <c r="S47" s="44"/>
      <c r="T47" s="44"/>
      <c r="U47" s="45">
        <v>3.0999999999999999E-3</v>
      </c>
      <c r="V47" s="44"/>
      <c r="W47" s="44"/>
      <c r="X47" s="44"/>
      <c r="Y47" s="44"/>
      <c r="Z47" s="44"/>
      <c r="AA47" s="44"/>
      <c r="AB47" s="48">
        <v>0.27900000000000003</v>
      </c>
      <c r="AC47" s="15">
        <f t="shared" si="0"/>
        <v>1.6458715596330276E-2</v>
      </c>
      <c r="AD47" s="15">
        <f t="shared" si="1"/>
        <v>1.0458715596330275E-3</v>
      </c>
      <c r="AE47" s="15">
        <f t="shared" si="2"/>
        <v>6.3853211009174309E-3</v>
      </c>
      <c r="AF47" s="15">
        <f t="shared" si="3"/>
        <v>5.1192660550458721E-2</v>
      </c>
      <c r="AG47" s="15">
        <f t="shared" si="4"/>
        <v>2.2018348623853209E-4</v>
      </c>
      <c r="AH47" s="47">
        <f t="shared" si="5"/>
        <v>89.7</v>
      </c>
    </row>
    <row r="48" spans="1:34" s="1" customFormat="1" ht="11.25" x14ac:dyDescent="0.2">
      <c r="A48" s="1" t="s">
        <v>312</v>
      </c>
      <c r="B48" s="47">
        <v>104.17283712000001</v>
      </c>
      <c r="C48" s="1" t="s">
        <v>172</v>
      </c>
      <c r="D48" s="49">
        <v>42529.388888888891</v>
      </c>
      <c r="E48" s="44">
        <v>4.0999999999999996</v>
      </c>
      <c r="F48" s="44"/>
      <c r="G48" s="18">
        <v>5.0000000000000001E-3</v>
      </c>
      <c r="H48" s="18"/>
      <c r="I48" s="18"/>
      <c r="J48" s="18">
        <v>1E-3</v>
      </c>
      <c r="K48" s="44"/>
      <c r="L48" s="44"/>
      <c r="M48" s="44"/>
      <c r="N48" s="45">
        <v>3.5999999999999997E-2</v>
      </c>
      <c r="O48" s="44">
        <v>7.6</v>
      </c>
      <c r="P48" s="45">
        <v>9.6000000000000002E-2</v>
      </c>
      <c r="Q48" s="44"/>
      <c r="R48" s="44">
        <v>0.76</v>
      </c>
      <c r="S48" s="44"/>
      <c r="T48" s="44"/>
      <c r="U48" s="45">
        <v>3.2000000000000002E-3</v>
      </c>
      <c r="V48" s="44"/>
      <c r="W48" s="44"/>
      <c r="X48" s="44"/>
      <c r="Y48" s="44"/>
      <c r="Z48" s="44"/>
      <c r="AA48" s="44"/>
      <c r="AB48" s="48">
        <v>0.28999999999999998</v>
      </c>
      <c r="AC48" s="15">
        <f t="shared" si="0"/>
        <v>2.3414634146341467E-2</v>
      </c>
      <c r="AD48" s="15">
        <f t="shared" si="1"/>
        <v>1.2195121951219514E-3</v>
      </c>
      <c r="AE48" s="15">
        <f t="shared" si="2"/>
        <v>8.7804878048780496E-3</v>
      </c>
      <c r="AF48" s="15">
        <f t="shared" si="3"/>
        <v>7.0731707317073178E-2</v>
      </c>
      <c r="AG48" s="15">
        <f t="shared" si="4"/>
        <v>2.4390243902439027E-4</v>
      </c>
      <c r="AH48" s="47">
        <f t="shared" si="5"/>
        <v>96</v>
      </c>
    </row>
    <row r="49" spans="1:34" s="1" customFormat="1" ht="11.25" x14ac:dyDescent="0.2">
      <c r="A49" s="1" t="s">
        <v>312</v>
      </c>
      <c r="B49" s="47">
        <v>104.17283712000001</v>
      </c>
      <c r="C49" s="1" t="s">
        <v>172</v>
      </c>
      <c r="D49" s="49">
        <v>42535.364583333336</v>
      </c>
      <c r="E49" s="44">
        <v>1.46</v>
      </c>
      <c r="F49" s="44"/>
      <c r="G49" s="18">
        <v>1.1999999999999999E-3</v>
      </c>
      <c r="H49" s="18"/>
      <c r="I49" s="18"/>
      <c r="J49" s="18">
        <v>5.0000000000000001E-4</v>
      </c>
      <c r="K49" s="44"/>
      <c r="L49" s="44"/>
      <c r="M49" s="44"/>
      <c r="N49" s="45">
        <v>1.17E-2</v>
      </c>
      <c r="O49" s="44">
        <v>2.4</v>
      </c>
      <c r="P49" s="45">
        <v>2.47E-2</v>
      </c>
      <c r="Q49" s="44"/>
      <c r="R49" s="44">
        <v>0.2681</v>
      </c>
      <c r="S49" s="44"/>
      <c r="T49" s="44"/>
      <c r="U49" s="45">
        <v>1.1999999999999999E-3</v>
      </c>
      <c r="V49" s="44"/>
      <c r="W49" s="44"/>
      <c r="X49" s="44"/>
      <c r="Y49" s="44"/>
      <c r="Z49" s="44"/>
      <c r="AA49" s="44"/>
      <c r="AB49" s="48">
        <v>0.129</v>
      </c>
      <c r="AC49" s="15">
        <f t="shared" si="0"/>
        <v>1.6917808219178081E-2</v>
      </c>
      <c r="AD49" s="15">
        <f t="shared" si="1"/>
        <v>8.2191780821917802E-4</v>
      </c>
      <c r="AE49" s="15">
        <f t="shared" si="2"/>
        <v>8.0136986301369874E-3</v>
      </c>
      <c r="AF49" s="15">
        <f t="shared" si="3"/>
        <v>8.8356164383561642E-2</v>
      </c>
      <c r="AG49" s="15">
        <f t="shared" si="4"/>
        <v>3.4246575342465754E-4</v>
      </c>
      <c r="AH49" s="47">
        <f t="shared" si="5"/>
        <v>24.7</v>
      </c>
    </row>
    <row r="50" spans="1:34" s="1" customFormat="1" ht="11.25" x14ac:dyDescent="0.2">
      <c r="A50" s="1" t="s">
        <v>312</v>
      </c>
      <c r="B50" s="47">
        <v>104.17283712000001</v>
      </c>
      <c r="C50" s="1" t="s">
        <v>172</v>
      </c>
      <c r="D50" s="49">
        <v>42543.416666666664</v>
      </c>
      <c r="E50" s="44">
        <v>1.08</v>
      </c>
      <c r="F50" s="44"/>
      <c r="G50" s="18">
        <v>1E-3</v>
      </c>
      <c r="H50" s="18"/>
      <c r="I50" s="18"/>
      <c r="J50" s="18">
        <v>4.0000000000000002E-4</v>
      </c>
      <c r="K50" s="44"/>
      <c r="L50" s="44"/>
      <c r="M50" s="44"/>
      <c r="N50" s="45">
        <v>8.3000000000000001E-3</v>
      </c>
      <c r="O50" s="44">
        <v>1.5</v>
      </c>
      <c r="P50" s="45">
        <v>1.61E-2</v>
      </c>
      <c r="Q50" s="44"/>
      <c r="R50" s="44">
        <v>0.1888</v>
      </c>
      <c r="S50" s="44"/>
      <c r="T50" s="44"/>
      <c r="U50" s="45">
        <v>1E-3</v>
      </c>
      <c r="V50" s="44"/>
      <c r="W50" s="44"/>
      <c r="X50" s="44"/>
      <c r="Y50" s="44"/>
      <c r="Z50" s="44"/>
      <c r="AA50" s="44"/>
      <c r="AB50" s="48">
        <v>0.1</v>
      </c>
      <c r="AC50" s="15">
        <f t="shared" si="0"/>
        <v>1.4907407407407406E-2</v>
      </c>
      <c r="AD50" s="15">
        <f t="shared" si="1"/>
        <v>9.2592592592592585E-4</v>
      </c>
      <c r="AE50" s="15">
        <f t="shared" si="2"/>
        <v>7.6851851851851847E-3</v>
      </c>
      <c r="AF50" s="15">
        <f t="shared" si="3"/>
        <v>9.2592592592592587E-2</v>
      </c>
      <c r="AG50" s="15">
        <f t="shared" si="4"/>
        <v>3.7037037037037035E-4</v>
      </c>
      <c r="AH50" s="47">
        <f t="shared" si="5"/>
        <v>16.100000000000001</v>
      </c>
    </row>
    <row r="51" spans="1:34" s="1" customFormat="1" ht="11.25" x14ac:dyDescent="0.2">
      <c r="A51" s="1" t="s">
        <v>312</v>
      </c>
      <c r="B51" s="47">
        <v>104.17283712000001</v>
      </c>
      <c r="C51" s="1" t="s">
        <v>172</v>
      </c>
      <c r="D51" s="49">
        <v>42548.576388888891</v>
      </c>
      <c r="E51" s="44">
        <v>0.51</v>
      </c>
      <c r="F51" s="44"/>
      <c r="G51" s="18">
        <v>5.9999999999999995E-4</v>
      </c>
      <c r="H51" s="18"/>
      <c r="I51" s="18"/>
      <c r="J51" s="18">
        <v>2.0000000000000001E-4</v>
      </c>
      <c r="K51" s="44"/>
      <c r="L51" s="44"/>
      <c r="M51" s="44"/>
      <c r="N51" s="45">
        <v>4.5999999999999999E-3</v>
      </c>
      <c r="O51" s="44">
        <v>0.81</v>
      </c>
      <c r="P51" s="45">
        <v>7.3000000000000001E-3</v>
      </c>
      <c r="Q51" s="44"/>
      <c r="R51" s="44">
        <v>0.1183</v>
      </c>
      <c r="S51" s="44"/>
      <c r="T51" s="44"/>
      <c r="U51" s="45">
        <v>5.9999999999999995E-4</v>
      </c>
      <c r="V51" s="44"/>
      <c r="W51" s="44"/>
      <c r="X51" s="44"/>
      <c r="Y51" s="44"/>
      <c r="Z51" s="44"/>
      <c r="AA51" s="44"/>
      <c r="AB51" s="48">
        <v>7.0999999999999994E-2</v>
      </c>
      <c r="AC51" s="15">
        <f t="shared" si="0"/>
        <v>1.4313725490196078E-2</v>
      </c>
      <c r="AD51" s="15">
        <f t="shared" si="1"/>
        <v>1.176470588235294E-3</v>
      </c>
      <c r="AE51" s="15">
        <f t="shared" si="2"/>
        <v>9.0196078431372551E-3</v>
      </c>
      <c r="AF51" s="15">
        <f t="shared" si="3"/>
        <v>0.13921568627450978</v>
      </c>
      <c r="AG51" s="15">
        <f t="shared" si="4"/>
        <v>3.9215686274509808E-4</v>
      </c>
      <c r="AH51" s="47">
        <f t="shared" si="5"/>
        <v>7.3</v>
      </c>
    </row>
    <row r="52" spans="1:34" s="1" customFormat="1" ht="11.25" x14ac:dyDescent="0.2">
      <c r="A52" s="1" t="s">
        <v>315</v>
      </c>
      <c r="B52" s="47">
        <v>104.17283712000001</v>
      </c>
      <c r="C52" s="1" t="s">
        <v>305</v>
      </c>
      <c r="D52" s="49">
        <v>42610.635416666664</v>
      </c>
      <c r="E52" s="44">
        <v>0.24</v>
      </c>
      <c r="F52" s="44"/>
      <c r="G52" s="18">
        <v>1.85E-4</v>
      </c>
      <c r="H52" s="18"/>
      <c r="I52" s="18"/>
      <c r="J52" s="18">
        <v>2.3000000000000001E-4</v>
      </c>
      <c r="K52" s="44"/>
      <c r="L52" s="44"/>
      <c r="M52" s="44"/>
      <c r="N52" s="45">
        <v>2.1000000000000003E-3</v>
      </c>
      <c r="O52" s="44">
        <v>0.38</v>
      </c>
      <c r="P52" s="45">
        <v>2.5999999999999999E-3</v>
      </c>
      <c r="Q52" s="44"/>
      <c r="R52" s="44">
        <v>0.09</v>
      </c>
      <c r="S52" s="44"/>
      <c r="T52" s="44"/>
      <c r="U52" s="45">
        <v>2.8999999999999998E-3</v>
      </c>
      <c r="V52" s="44"/>
      <c r="W52" s="44"/>
      <c r="X52" s="44"/>
      <c r="Y52" s="44"/>
      <c r="Z52" s="44"/>
      <c r="AA52" s="44"/>
      <c r="AB52" s="48">
        <v>4.8000000000000001E-2</v>
      </c>
      <c r="AC52" s="15">
        <f t="shared" si="0"/>
        <v>1.0833333333333334E-2</v>
      </c>
      <c r="AD52" s="15">
        <f t="shared" si="1"/>
        <v>7.7083333333333333E-4</v>
      </c>
      <c r="AE52" s="15">
        <f t="shared" si="2"/>
        <v>8.7500000000000008E-3</v>
      </c>
      <c r="AF52" s="15">
        <f t="shared" si="3"/>
        <v>0.2</v>
      </c>
      <c r="AG52" s="15">
        <f t="shared" si="4"/>
        <v>9.5833333333333339E-4</v>
      </c>
      <c r="AH52" s="47">
        <f t="shared" si="5"/>
        <v>2.6</v>
      </c>
    </row>
    <row r="53" spans="1:34" x14ac:dyDescent="0.2">
      <c r="P53"/>
      <c r="AC53"/>
    </row>
    <row r="54" spans="1:34" x14ac:dyDescent="0.2">
      <c r="P54"/>
      <c r="AC54"/>
    </row>
    <row r="55" spans="1:34" x14ac:dyDescent="0.2">
      <c r="P55"/>
      <c r="AC55"/>
    </row>
    <row r="56" spans="1:34" x14ac:dyDescent="0.2">
      <c r="P56"/>
      <c r="AC56"/>
    </row>
    <row r="57" spans="1:34" x14ac:dyDescent="0.2">
      <c r="P57"/>
      <c r="AC57"/>
    </row>
    <row r="58" spans="1:34" x14ac:dyDescent="0.2">
      <c r="P58"/>
      <c r="AC58"/>
    </row>
    <row r="59" spans="1:34" x14ac:dyDescent="0.2">
      <c r="P59"/>
      <c r="AC59"/>
    </row>
    <row r="60" spans="1:34" x14ac:dyDescent="0.2">
      <c r="P60"/>
      <c r="AC60"/>
    </row>
    <row r="61" spans="1:34" x14ac:dyDescent="0.2">
      <c r="P61"/>
      <c r="AC61"/>
    </row>
    <row r="62" spans="1:34" x14ac:dyDescent="0.2">
      <c r="P62"/>
      <c r="AC62"/>
    </row>
    <row r="63" spans="1:34" x14ac:dyDescent="0.2">
      <c r="P63"/>
      <c r="AC63"/>
    </row>
    <row r="64" spans="1:34" x14ac:dyDescent="0.2">
      <c r="P64"/>
      <c r="AC64"/>
    </row>
    <row r="65" spans="16:29" x14ac:dyDescent="0.2">
      <c r="P65"/>
      <c r="AC65"/>
    </row>
    <row r="66" spans="16:29" x14ac:dyDescent="0.2">
      <c r="P66"/>
      <c r="AC66"/>
    </row>
    <row r="67" spans="16:29" x14ac:dyDescent="0.2">
      <c r="P67"/>
      <c r="AC67"/>
    </row>
    <row r="68" spans="16:29" x14ac:dyDescent="0.2">
      <c r="P68"/>
      <c r="AC68"/>
    </row>
    <row r="69" spans="16:29" x14ac:dyDescent="0.2">
      <c r="P69"/>
      <c r="AC69"/>
    </row>
    <row r="70" spans="16:29" x14ac:dyDescent="0.2">
      <c r="P70"/>
      <c r="AC70"/>
    </row>
    <row r="71" spans="16:29" x14ac:dyDescent="0.2">
      <c r="P71"/>
      <c r="AC71"/>
    </row>
    <row r="72" spans="16:29" x14ac:dyDescent="0.2">
      <c r="P72"/>
      <c r="AC72"/>
    </row>
    <row r="73" spans="16:29" x14ac:dyDescent="0.2">
      <c r="P73"/>
      <c r="AC73"/>
    </row>
    <row r="74" spans="16:29" x14ac:dyDescent="0.2">
      <c r="P74"/>
      <c r="AC74"/>
    </row>
    <row r="75" spans="16:29" x14ac:dyDescent="0.2">
      <c r="P75"/>
      <c r="AC75"/>
    </row>
    <row r="76" spans="16:29" x14ac:dyDescent="0.2">
      <c r="P76"/>
      <c r="AC76"/>
    </row>
    <row r="77" spans="16:29" x14ac:dyDescent="0.2">
      <c r="P77"/>
      <c r="AC77"/>
    </row>
    <row r="78" spans="16:29" x14ac:dyDescent="0.2">
      <c r="P78"/>
      <c r="AC78"/>
    </row>
    <row r="79" spans="16:29" x14ac:dyDescent="0.2">
      <c r="P79"/>
      <c r="AC79"/>
    </row>
    <row r="80" spans="16:29" x14ac:dyDescent="0.2">
      <c r="P80"/>
      <c r="AC80"/>
    </row>
    <row r="81" spans="16:29" x14ac:dyDescent="0.2">
      <c r="P81"/>
      <c r="AC81"/>
    </row>
    <row r="82" spans="16:29" x14ac:dyDescent="0.2">
      <c r="P82"/>
      <c r="AC82"/>
    </row>
    <row r="83" spans="16:29" x14ac:dyDescent="0.2">
      <c r="P83"/>
      <c r="AC83"/>
    </row>
    <row r="84" spans="16:29" x14ac:dyDescent="0.2">
      <c r="P84"/>
      <c r="AC84"/>
    </row>
    <row r="85" spans="16:29" x14ac:dyDescent="0.2">
      <c r="P85"/>
      <c r="AC85"/>
    </row>
    <row r="86" spans="16:29" x14ac:dyDescent="0.2">
      <c r="P86"/>
      <c r="AC86"/>
    </row>
    <row r="87" spans="16:29" x14ac:dyDescent="0.2">
      <c r="P87"/>
      <c r="AC87"/>
    </row>
    <row r="88" spans="16:29" x14ac:dyDescent="0.2">
      <c r="P88"/>
      <c r="AC88"/>
    </row>
    <row r="89" spans="16:29" x14ac:dyDescent="0.2">
      <c r="P89"/>
      <c r="AC89"/>
    </row>
    <row r="90" spans="16:29" x14ac:dyDescent="0.2">
      <c r="P90"/>
      <c r="AC90"/>
    </row>
    <row r="91" spans="16:29" x14ac:dyDescent="0.2">
      <c r="P91"/>
      <c r="AC91"/>
    </row>
    <row r="92" spans="16:29" x14ac:dyDescent="0.2">
      <c r="P92"/>
      <c r="AC92"/>
    </row>
    <row r="93" spans="16:29" x14ac:dyDescent="0.2">
      <c r="P93"/>
      <c r="AC93"/>
    </row>
    <row r="94" spans="16:29" x14ac:dyDescent="0.2">
      <c r="P94"/>
      <c r="AC94"/>
    </row>
    <row r="95" spans="16:29" x14ac:dyDescent="0.2">
      <c r="P95"/>
      <c r="AC95"/>
    </row>
    <row r="96" spans="16:29" x14ac:dyDescent="0.2">
      <c r="P96"/>
      <c r="AC96"/>
    </row>
    <row r="97" spans="16:29" x14ac:dyDescent="0.2">
      <c r="P97"/>
      <c r="AC97"/>
    </row>
    <row r="98" spans="16:29" x14ac:dyDescent="0.2">
      <c r="P98"/>
      <c r="AC98"/>
    </row>
    <row r="99" spans="16:29" x14ac:dyDescent="0.2">
      <c r="P99"/>
      <c r="AC99"/>
    </row>
    <row r="100" spans="16:29" x14ac:dyDescent="0.2">
      <c r="P100"/>
      <c r="AC100"/>
    </row>
    <row r="101" spans="16:29" x14ac:dyDescent="0.2">
      <c r="P101"/>
      <c r="AC101"/>
    </row>
    <row r="102" spans="16:29" x14ac:dyDescent="0.2">
      <c r="P102"/>
      <c r="AC102"/>
    </row>
    <row r="103" spans="16:29" x14ac:dyDescent="0.2">
      <c r="P103"/>
      <c r="AC103"/>
    </row>
    <row r="104" spans="16:29" x14ac:dyDescent="0.2">
      <c r="P104"/>
      <c r="AC104"/>
    </row>
    <row r="105" spans="16:29" x14ac:dyDescent="0.2">
      <c r="P105"/>
      <c r="AC105"/>
    </row>
    <row r="106" spans="16:29" x14ac:dyDescent="0.2">
      <c r="P106"/>
      <c r="AC106"/>
    </row>
    <row r="107" spans="16:29" x14ac:dyDescent="0.2">
      <c r="P107"/>
      <c r="AC107"/>
    </row>
    <row r="108" spans="16:29" x14ac:dyDescent="0.2">
      <c r="P108"/>
      <c r="AC108"/>
    </row>
    <row r="109" spans="16:29" x14ac:dyDescent="0.2">
      <c r="P109"/>
      <c r="AC109"/>
    </row>
    <row r="110" spans="16:29" x14ac:dyDescent="0.2">
      <c r="P110"/>
      <c r="AC110"/>
    </row>
    <row r="111" spans="16:29" x14ac:dyDescent="0.2">
      <c r="P111"/>
      <c r="AC111"/>
    </row>
    <row r="112" spans="16:29" x14ac:dyDescent="0.2">
      <c r="P112"/>
      <c r="AC112"/>
    </row>
    <row r="113" spans="16:29" x14ac:dyDescent="0.2">
      <c r="P113"/>
      <c r="AC113"/>
    </row>
    <row r="114" spans="16:29" x14ac:dyDescent="0.2">
      <c r="P114"/>
      <c r="AC114"/>
    </row>
    <row r="115" spans="16:29" x14ac:dyDescent="0.2">
      <c r="P115"/>
      <c r="AC115"/>
    </row>
    <row r="116" spans="16:29" x14ac:dyDescent="0.2">
      <c r="P116"/>
      <c r="AC116"/>
    </row>
    <row r="117" spans="16:29" x14ac:dyDescent="0.2">
      <c r="P117"/>
      <c r="AC117"/>
    </row>
    <row r="118" spans="16:29" x14ac:dyDescent="0.2">
      <c r="P118"/>
      <c r="AC118"/>
    </row>
    <row r="119" spans="16:29" x14ac:dyDescent="0.2">
      <c r="P119"/>
      <c r="AC119"/>
    </row>
    <row r="120" spans="16:29" x14ac:dyDescent="0.2">
      <c r="P120"/>
      <c r="AC120"/>
    </row>
    <row r="121" spans="16:29" x14ac:dyDescent="0.2">
      <c r="P121"/>
      <c r="AC121"/>
    </row>
    <row r="122" spans="16:29" x14ac:dyDescent="0.2">
      <c r="P122"/>
      <c r="AC122"/>
    </row>
    <row r="123" spans="16:29" x14ac:dyDescent="0.2">
      <c r="P123"/>
      <c r="AC123"/>
    </row>
    <row r="124" spans="16:29" x14ac:dyDescent="0.2">
      <c r="P124"/>
      <c r="AC124"/>
    </row>
    <row r="125" spans="16:29" x14ac:dyDescent="0.2">
      <c r="P125"/>
      <c r="AC125"/>
    </row>
    <row r="126" spans="16:29" x14ac:dyDescent="0.2">
      <c r="P126"/>
      <c r="AC126"/>
    </row>
    <row r="127" spans="16:29" x14ac:dyDescent="0.2">
      <c r="P127"/>
      <c r="AC127"/>
    </row>
    <row r="128" spans="16:29" x14ac:dyDescent="0.2">
      <c r="P128"/>
      <c r="AC128"/>
    </row>
    <row r="129" spans="16:29" x14ac:dyDescent="0.2">
      <c r="P129"/>
      <c r="AC129"/>
    </row>
    <row r="130" spans="16:29" x14ac:dyDescent="0.2">
      <c r="P130"/>
      <c r="AC130"/>
    </row>
    <row r="131" spans="16:29" x14ac:dyDescent="0.2">
      <c r="P131"/>
      <c r="AC131"/>
    </row>
    <row r="132" spans="16:29" x14ac:dyDescent="0.2">
      <c r="P132"/>
      <c r="AC132"/>
    </row>
    <row r="133" spans="16:29" x14ac:dyDescent="0.2">
      <c r="P133"/>
      <c r="AC133"/>
    </row>
    <row r="134" spans="16:29" x14ac:dyDescent="0.2">
      <c r="P134"/>
      <c r="AC134"/>
    </row>
    <row r="135" spans="16:29" x14ac:dyDescent="0.2">
      <c r="P135"/>
      <c r="AC135"/>
    </row>
    <row r="136" spans="16:29" x14ac:dyDescent="0.2">
      <c r="P136"/>
      <c r="AC136"/>
    </row>
    <row r="137" spans="16:29" x14ac:dyDescent="0.2">
      <c r="P137"/>
      <c r="AC137"/>
    </row>
    <row r="138" spans="16:29" x14ac:dyDescent="0.2">
      <c r="P138"/>
      <c r="AC138"/>
    </row>
    <row r="139" spans="16:29" x14ac:dyDescent="0.2">
      <c r="P139"/>
      <c r="AC139"/>
    </row>
    <row r="140" spans="16:29" x14ac:dyDescent="0.2">
      <c r="P140"/>
      <c r="AC140"/>
    </row>
    <row r="141" spans="16:29" x14ac:dyDescent="0.2">
      <c r="P141"/>
      <c r="AC141"/>
    </row>
    <row r="142" spans="16:29" x14ac:dyDescent="0.2">
      <c r="P142"/>
      <c r="AC142"/>
    </row>
    <row r="143" spans="16:29" x14ac:dyDescent="0.2">
      <c r="P143"/>
      <c r="AC143"/>
    </row>
    <row r="144" spans="16:29" x14ac:dyDescent="0.2">
      <c r="P144"/>
      <c r="AC144"/>
    </row>
    <row r="145" spans="16:29" x14ac:dyDescent="0.2">
      <c r="P145"/>
      <c r="AC145"/>
    </row>
    <row r="146" spans="16:29" x14ac:dyDescent="0.2">
      <c r="P146"/>
      <c r="AC146"/>
    </row>
    <row r="147" spans="16:29" x14ac:dyDescent="0.2">
      <c r="P147"/>
      <c r="AC147"/>
    </row>
    <row r="148" spans="16:29" x14ac:dyDescent="0.2">
      <c r="P148"/>
      <c r="AC148"/>
    </row>
    <row r="149" spans="16:29" x14ac:dyDescent="0.2">
      <c r="P149"/>
      <c r="AC149"/>
    </row>
    <row r="150" spans="16:29" x14ac:dyDescent="0.2">
      <c r="P150"/>
      <c r="AC150"/>
    </row>
    <row r="151" spans="16:29" x14ac:dyDescent="0.2">
      <c r="P151"/>
      <c r="AC151"/>
    </row>
    <row r="152" spans="16:29" x14ac:dyDescent="0.2">
      <c r="P152"/>
      <c r="AC152"/>
    </row>
    <row r="153" spans="16:29" x14ac:dyDescent="0.2">
      <c r="P153"/>
      <c r="AC153"/>
    </row>
    <row r="154" spans="16:29" x14ac:dyDescent="0.2">
      <c r="P154"/>
      <c r="AC154"/>
    </row>
    <row r="155" spans="16:29" x14ac:dyDescent="0.2">
      <c r="P155"/>
      <c r="AC155"/>
    </row>
    <row r="156" spans="16:29" x14ac:dyDescent="0.2">
      <c r="P156"/>
      <c r="AC156"/>
    </row>
    <row r="157" spans="16:29" x14ac:dyDescent="0.2">
      <c r="P157"/>
      <c r="AC157"/>
    </row>
    <row r="158" spans="16:29" x14ac:dyDescent="0.2">
      <c r="P158"/>
      <c r="AC158"/>
    </row>
    <row r="159" spans="16:29" x14ac:dyDescent="0.2">
      <c r="P159"/>
      <c r="AC159"/>
    </row>
    <row r="160" spans="16:29" x14ac:dyDescent="0.2">
      <c r="P160"/>
      <c r="AC160"/>
    </row>
    <row r="161" spans="16:29" x14ac:dyDescent="0.2">
      <c r="P161"/>
      <c r="AC161"/>
    </row>
    <row r="162" spans="16:29" x14ac:dyDescent="0.2">
      <c r="P162"/>
      <c r="AC162"/>
    </row>
    <row r="163" spans="16:29" x14ac:dyDescent="0.2">
      <c r="P163"/>
      <c r="AC163"/>
    </row>
    <row r="164" spans="16:29" x14ac:dyDescent="0.2">
      <c r="P164"/>
      <c r="AC164"/>
    </row>
    <row r="165" spans="16:29" x14ac:dyDescent="0.2">
      <c r="P165"/>
      <c r="AC165"/>
    </row>
    <row r="166" spans="16:29" ht="11.25" customHeight="1" x14ac:dyDescent="0.2">
      <c r="P166"/>
      <c r="AC166"/>
    </row>
    <row r="167" spans="16:29" ht="11.25" customHeight="1" x14ac:dyDescent="0.2">
      <c r="P167"/>
      <c r="AC167"/>
    </row>
    <row r="168" spans="16:29" ht="11.25" customHeight="1" x14ac:dyDescent="0.2">
      <c r="P168"/>
      <c r="AC168"/>
    </row>
    <row r="169" spans="16:29" ht="11.25" customHeight="1" x14ac:dyDescent="0.2">
      <c r="P169"/>
      <c r="AC169"/>
    </row>
    <row r="170" spans="16:29" ht="11.25" customHeight="1" x14ac:dyDescent="0.2">
      <c r="P170"/>
      <c r="AC170"/>
    </row>
    <row r="171" spans="16:29" ht="11.25" customHeight="1" x14ac:dyDescent="0.2">
      <c r="P171"/>
      <c r="AC171"/>
    </row>
    <row r="172" spans="16:29" ht="11.25" customHeight="1" x14ac:dyDescent="0.2">
      <c r="P172"/>
      <c r="AC172"/>
    </row>
    <row r="173" spans="16:29" ht="11.25" customHeight="1" x14ac:dyDescent="0.2">
      <c r="P173"/>
      <c r="AC173"/>
    </row>
    <row r="174" spans="16:29" ht="11.25" customHeight="1" x14ac:dyDescent="0.2">
      <c r="P174"/>
      <c r="AC174"/>
    </row>
    <row r="175" spans="16:29" ht="11.25" customHeight="1" x14ac:dyDescent="0.2">
      <c r="P175"/>
      <c r="AC175"/>
    </row>
    <row r="176" spans="16:29" ht="11.25" customHeight="1" x14ac:dyDescent="0.2">
      <c r="P176"/>
      <c r="AC176"/>
    </row>
    <row r="177" spans="16:29" ht="11.25" customHeight="1" x14ac:dyDescent="0.2">
      <c r="P177"/>
      <c r="AC177"/>
    </row>
    <row r="178" spans="16:29" ht="11.25" customHeight="1" x14ac:dyDescent="0.2">
      <c r="P178"/>
      <c r="AC178"/>
    </row>
    <row r="179" spans="16:29" ht="11.25" customHeight="1" x14ac:dyDescent="0.2">
      <c r="P179"/>
      <c r="AC179"/>
    </row>
    <row r="180" spans="16:29" ht="11.25" customHeight="1" x14ac:dyDescent="0.2">
      <c r="P180"/>
      <c r="AC180"/>
    </row>
    <row r="181" spans="16:29" x14ac:dyDescent="0.2">
      <c r="P181"/>
      <c r="AC181"/>
    </row>
    <row r="182" spans="16:29" x14ac:dyDescent="0.2">
      <c r="P182"/>
      <c r="AC182"/>
    </row>
    <row r="183" spans="16:29" x14ac:dyDescent="0.2">
      <c r="P183"/>
      <c r="AC183"/>
    </row>
    <row r="184" spans="16:29" x14ac:dyDescent="0.2">
      <c r="P184"/>
      <c r="AC184"/>
    </row>
  </sheetData>
  <sheetProtection algorithmName="SHA-512" hashValue="7104H3CQNFJ5G0cK2gD9c4ztj8JxAyagdIubxg+M+WsUThgRPeRB1BYNNoCYjMXAP9vMNrSSFI2FjEXAt09yMA==" saltValue="vVW9SrMS6ByvcNvWbQP1mQ==" spinCount="100000" sheet="1" scenarios="1"/>
  <mergeCells count="1">
    <mergeCell ref="E2:AB2"/>
  </mergeCells>
  <pageMargins left="0.7" right="0.7" top="0.75" bottom="0.75" header="0.3" footer="0.3"/>
  <pageSetup paperSize="3" scale="56" orientation="landscape" verticalDpi="597" r:id="rId1"/>
  <headerFooter>
    <oddFooter>&amp;L&amp;Z&amp;F&amp;R&amp;P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269"/>
  <sheetViews>
    <sheetView workbookViewId="0">
      <selection activeCell="J178" sqref="J178"/>
    </sheetView>
  </sheetViews>
  <sheetFormatPr defaultRowHeight="12.75" x14ac:dyDescent="0.2"/>
  <cols>
    <col min="1" max="1" width="14.28515625" customWidth="1"/>
    <col min="2" max="2" width="15.42578125" customWidth="1"/>
    <col min="4" max="4" width="13.28515625" customWidth="1"/>
    <col min="16" max="16" width="9.140625" style="7"/>
    <col min="29" max="29" width="9.140625" style="8"/>
    <col min="33" max="33" width="10.140625" bestFit="1" customWidth="1"/>
  </cols>
  <sheetData>
    <row r="1" spans="1:36" ht="21.75" customHeight="1" x14ac:dyDescent="0.35">
      <c r="A1" s="11" t="s">
        <v>309</v>
      </c>
      <c r="E1" s="12" t="s">
        <v>191</v>
      </c>
      <c r="AC1" s="30"/>
      <c r="AD1" s="17"/>
      <c r="AF1" s="17"/>
      <c r="AG1" s="17"/>
      <c r="AH1" s="17"/>
      <c r="AI1" s="17"/>
      <c r="AJ1" s="17"/>
    </row>
    <row r="2" spans="1:36" ht="21.75" customHeight="1" x14ac:dyDescent="0.35">
      <c r="A2" s="11"/>
      <c r="E2" s="56" t="s">
        <v>177</v>
      </c>
      <c r="F2" s="56"/>
      <c r="G2" s="56"/>
      <c r="H2" s="56"/>
      <c r="I2" s="56"/>
      <c r="J2" s="56"/>
      <c r="K2" s="56"/>
      <c r="L2" s="56"/>
      <c r="M2" s="56"/>
      <c r="N2" s="56"/>
      <c r="O2" s="56"/>
      <c r="P2" s="56"/>
      <c r="Q2" s="56"/>
      <c r="R2" s="56"/>
      <c r="S2" s="56"/>
      <c r="T2" s="56"/>
      <c r="U2" s="56"/>
      <c r="V2" s="56"/>
      <c r="W2" s="56"/>
      <c r="X2" s="56"/>
      <c r="Y2" s="56"/>
      <c r="Z2" s="56"/>
      <c r="AA2" s="56"/>
      <c r="AB2" s="56"/>
      <c r="AC2" s="57" t="s">
        <v>160</v>
      </c>
      <c r="AD2" s="57"/>
      <c r="AE2" s="57"/>
      <c r="AF2" s="57"/>
      <c r="AG2" s="57"/>
      <c r="AH2" s="17"/>
      <c r="AI2" s="17"/>
      <c r="AJ2" s="17"/>
    </row>
    <row r="3" spans="1:36" s="1" customFormat="1" ht="22.5" x14ac:dyDescent="0.2">
      <c r="A3" s="23" t="s">
        <v>192</v>
      </c>
      <c r="B3" s="39" t="s">
        <v>174</v>
      </c>
      <c r="C3" s="23" t="s">
        <v>175</v>
      </c>
      <c r="D3" s="23" t="s">
        <v>176</v>
      </c>
      <c r="E3" s="50" t="s">
        <v>0</v>
      </c>
      <c r="F3" s="50" t="s">
        <v>1</v>
      </c>
      <c r="G3" s="50" t="s">
        <v>2</v>
      </c>
      <c r="H3" s="50" t="s">
        <v>3</v>
      </c>
      <c r="I3" s="50" t="s">
        <v>4</v>
      </c>
      <c r="J3" s="50" t="s">
        <v>5</v>
      </c>
      <c r="K3" s="50" t="s">
        <v>6</v>
      </c>
      <c r="L3" s="50" t="s">
        <v>7</v>
      </c>
      <c r="M3" s="50" t="s">
        <v>8</v>
      </c>
      <c r="N3" s="50" t="s">
        <v>9</v>
      </c>
      <c r="O3" s="50" t="s">
        <v>10</v>
      </c>
      <c r="P3" s="50" t="s">
        <v>11</v>
      </c>
      <c r="Q3" s="50" t="s">
        <v>12</v>
      </c>
      <c r="R3" s="50" t="s">
        <v>13</v>
      </c>
      <c r="S3" s="50" t="s">
        <v>14</v>
      </c>
      <c r="T3" s="50" t="s">
        <v>15</v>
      </c>
      <c r="U3" s="50" t="s">
        <v>16</v>
      </c>
      <c r="V3" s="50" t="s">
        <v>17</v>
      </c>
      <c r="W3" s="50" t="s">
        <v>18</v>
      </c>
      <c r="X3" s="50" t="s">
        <v>19</v>
      </c>
      <c r="Y3" s="50" t="s">
        <v>20</v>
      </c>
      <c r="Z3" s="50" t="s">
        <v>21</v>
      </c>
      <c r="AA3" s="50" t="s">
        <v>22</v>
      </c>
      <c r="AB3" s="50" t="s">
        <v>23</v>
      </c>
      <c r="AC3" s="23" t="s">
        <v>306</v>
      </c>
      <c r="AD3" s="5" t="s">
        <v>307</v>
      </c>
      <c r="AE3" s="5" t="s">
        <v>308</v>
      </c>
      <c r="AF3" s="5" t="s">
        <v>310</v>
      </c>
      <c r="AG3" s="5" t="s">
        <v>311</v>
      </c>
    </row>
    <row r="4" spans="1:36" s="1" customFormat="1" ht="11.25" x14ac:dyDescent="0.2">
      <c r="A4" s="1" t="s">
        <v>195</v>
      </c>
      <c r="B4" s="43">
        <v>91.764794880000011</v>
      </c>
      <c r="C4" s="1" t="s">
        <v>316</v>
      </c>
      <c r="D4" s="19">
        <v>42221.868055555555</v>
      </c>
      <c r="E4" s="44">
        <v>0.17599999999999999</v>
      </c>
      <c r="F4" s="44"/>
      <c r="G4" s="18">
        <v>2.5000000000000001E-3</v>
      </c>
      <c r="H4" s="18"/>
      <c r="I4" s="18"/>
      <c r="J4" s="18">
        <v>5.0000000000000001E-4</v>
      </c>
      <c r="K4" s="44"/>
      <c r="L4" s="44"/>
      <c r="M4" s="44"/>
      <c r="N4" s="45">
        <v>2.7000000000000001E-3</v>
      </c>
      <c r="O4" s="44">
        <v>0.33100000000000002</v>
      </c>
      <c r="P4" s="45">
        <v>2.5600000000000002E-3</v>
      </c>
      <c r="Q4" s="44"/>
      <c r="R4" s="44">
        <v>0.11799999999999999</v>
      </c>
      <c r="S4" s="44"/>
      <c r="T4" s="44"/>
      <c r="U4" s="45">
        <v>2.5000000000000001E-3</v>
      </c>
      <c r="V4" s="44"/>
      <c r="W4" s="44"/>
      <c r="X4" s="44"/>
      <c r="Y4" s="44"/>
      <c r="Z4" s="44"/>
      <c r="AA4" s="44"/>
      <c r="AB4" s="44">
        <v>7.1900000000000006E-2</v>
      </c>
      <c r="AC4" s="46">
        <v>1.4545454545454547E-2</v>
      </c>
      <c r="AD4" s="46">
        <v>1.4204545454545456E-2</v>
      </c>
      <c r="AE4" s="46">
        <v>1.5340909090909093E-2</v>
      </c>
      <c r="AF4" s="51">
        <f>AB4/E4</f>
        <v>0.40852272727272732</v>
      </c>
      <c r="AG4" s="15">
        <f>(J4/E4)*100</f>
        <v>0.28409090909090912</v>
      </c>
    </row>
    <row r="5" spans="1:36" s="1" customFormat="1" ht="11.25" x14ac:dyDescent="0.2">
      <c r="A5" s="1" t="s">
        <v>196</v>
      </c>
      <c r="B5" s="47">
        <v>91.764794880000011</v>
      </c>
      <c r="C5" s="1" t="s">
        <v>316</v>
      </c>
      <c r="D5" s="49">
        <v>42222.027777777781</v>
      </c>
      <c r="E5" s="44">
        <v>0.17100000000000001</v>
      </c>
      <c r="F5" s="44"/>
      <c r="G5" s="18">
        <v>2.5000000000000001E-3</v>
      </c>
      <c r="H5" s="18"/>
      <c r="I5" s="18"/>
      <c r="J5" s="18">
        <v>5.0000000000000001E-4</v>
      </c>
      <c r="K5" s="44"/>
      <c r="L5" s="44"/>
      <c r="M5" s="44"/>
      <c r="N5" s="45">
        <v>2.5000000000000001E-3</v>
      </c>
      <c r="O5" s="44">
        <v>0.29499999999999998</v>
      </c>
      <c r="P5" s="45">
        <v>1.8E-3</v>
      </c>
      <c r="Q5" s="44"/>
      <c r="R5" s="44">
        <v>0.113</v>
      </c>
      <c r="S5" s="44"/>
      <c r="T5" s="44"/>
      <c r="U5" s="45">
        <v>2.5000000000000001E-3</v>
      </c>
      <c r="V5" s="44"/>
      <c r="W5" s="44"/>
      <c r="X5" s="44"/>
      <c r="Y5" s="44"/>
      <c r="Z5" s="44"/>
      <c r="AA5" s="44"/>
      <c r="AB5" s="44">
        <v>6.7699999999999996E-2</v>
      </c>
      <c r="AC5" s="46">
        <v>1.0526315789473684E-2</v>
      </c>
      <c r="AD5" s="46">
        <v>1.4619883040935672E-2</v>
      </c>
      <c r="AE5" s="46">
        <v>1.4619883040935672E-2</v>
      </c>
      <c r="AF5" s="51">
        <f t="shared" ref="AF5:AF68" si="0">AB5/E5</f>
        <v>0.39590643274853798</v>
      </c>
      <c r="AG5" s="15">
        <f t="shared" ref="AG5:AG68" si="1">(J5/E5)*100</f>
        <v>0.29239766081871343</v>
      </c>
    </row>
    <row r="6" spans="1:36" s="1" customFormat="1" ht="11.25" x14ac:dyDescent="0.2">
      <c r="A6" s="1" t="s">
        <v>197</v>
      </c>
      <c r="B6" s="47">
        <v>91.764794880000011</v>
      </c>
      <c r="C6" s="1" t="s">
        <v>316</v>
      </c>
      <c r="D6" s="19">
        <v>42222.40625</v>
      </c>
      <c r="E6" s="44">
        <v>0.22</v>
      </c>
      <c r="F6" s="44"/>
      <c r="G6" s="18">
        <v>2.5000000000000001E-3</v>
      </c>
      <c r="H6" s="18"/>
      <c r="I6" s="18"/>
      <c r="J6" s="18">
        <v>5.0000000000000001E-4</v>
      </c>
      <c r="K6" s="44"/>
      <c r="L6" s="44"/>
      <c r="M6" s="44"/>
      <c r="N6" s="45">
        <v>3.31E-3</v>
      </c>
      <c r="O6" s="44">
        <v>0.371</v>
      </c>
      <c r="P6" s="45">
        <v>3.46E-3</v>
      </c>
      <c r="Q6" s="44"/>
      <c r="R6" s="44">
        <v>0.12</v>
      </c>
      <c r="S6" s="44"/>
      <c r="T6" s="44"/>
      <c r="U6" s="45">
        <v>2.5000000000000001E-3</v>
      </c>
      <c r="V6" s="44"/>
      <c r="W6" s="44"/>
      <c r="X6" s="44"/>
      <c r="Y6" s="44"/>
      <c r="Z6" s="44"/>
      <c r="AA6" s="44"/>
      <c r="AB6" s="44">
        <v>7.9799999999999996E-2</v>
      </c>
      <c r="AC6" s="46">
        <v>1.5727272727272729E-2</v>
      </c>
      <c r="AD6" s="46">
        <v>1.1363636363636364E-2</v>
      </c>
      <c r="AE6" s="46">
        <v>1.5045454545454546E-2</v>
      </c>
      <c r="AF6" s="51">
        <f t="shared" si="0"/>
        <v>0.36272727272727273</v>
      </c>
      <c r="AG6" s="15">
        <f t="shared" si="1"/>
        <v>0.22727272727272727</v>
      </c>
    </row>
    <row r="7" spans="1:36" s="1" customFormat="1" ht="11.25" x14ac:dyDescent="0.2">
      <c r="A7" s="1" t="s">
        <v>198</v>
      </c>
      <c r="B7" s="43">
        <v>91.764794880000011</v>
      </c>
      <c r="C7" s="1" t="s">
        <v>316</v>
      </c>
      <c r="D7" s="19">
        <v>42222.659722222219</v>
      </c>
      <c r="E7" s="44">
        <v>0.128</v>
      </c>
      <c r="F7" s="44"/>
      <c r="G7" s="18">
        <v>5.0000000000000001E-4</v>
      </c>
      <c r="H7" s="18"/>
      <c r="I7" s="18"/>
      <c r="J7" s="18">
        <v>2.0000000000000001E-4</v>
      </c>
      <c r="K7" s="44"/>
      <c r="L7" s="44"/>
      <c r="M7" s="44"/>
      <c r="N7" s="45">
        <v>2.3999999999999998E-3</v>
      </c>
      <c r="O7" s="44">
        <v>0.20300000000000001</v>
      </c>
      <c r="P7" s="45">
        <v>1.4E-3</v>
      </c>
      <c r="Q7" s="44"/>
      <c r="R7" s="44">
        <v>0.115</v>
      </c>
      <c r="S7" s="44"/>
      <c r="T7" s="44"/>
      <c r="U7" s="45">
        <v>2.3999999999999998E-3</v>
      </c>
      <c r="V7" s="44"/>
      <c r="W7" s="44"/>
      <c r="X7" s="44"/>
      <c r="Y7" s="44"/>
      <c r="Z7" s="44"/>
      <c r="AA7" s="44"/>
      <c r="AB7" s="44">
        <v>7.9000000000000001E-2</v>
      </c>
      <c r="AC7" s="46">
        <v>1.0937499999999999E-2</v>
      </c>
      <c r="AD7" s="46">
        <v>3.90625E-3</v>
      </c>
      <c r="AE7" s="46">
        <v>1.8749999999999999E-2</v>
      </c>
      <c r="AF7" s="51">
        <f t="shared" si="0"/>
        <v>0.6171875</v>
      </c>
      <c r="AG7" s="15">
        <f t="shared" si="1"/>
        <v>0.15625</v>
      </c>
    </row>
    <row r="8" spans="1:36" s="1" customFormat="1" ht="11.25" x14ac:dyDescent="0.2">
      <c r="A8" s="1" t="s">
        <v>199</v>
      </c>
      <c r="B8" s="43">
        <v>91.780888320000003</v>
      </c>
      <c r="C8" s="1" t="s">
        <v>316</v>
      </c>
      <c r="D8" s="19">
        <v>42222.6875</v>
      </c>
      <c r="E8" s="44">
        <v>0.13900000000000001</v>
      </c>
      <c r="F8" s="44"/>
      <c r="G8" s="18"/>
      <c r="H8" s="18"/>
      <c r="I8" s="18"/>
      <c r="J8" s="18">
        <v>3.2000000000000003E-4</v>
      </c>
      <c r="K8" s="44"/>
      <c r="L8" s="44"/>
      <c r="M8" s="44"/>
      <c r="N8" s="45">
        <v>3.8999999999999998E-3</v>
      </c>
      <c r="O8" s="44">
        <v>0.24199999999999999</v>
      </c>
      <c r="P8" s="45">
        <v>3.8999999999999998E-3</v>
      </c>
      <c r="Q8" s="44"/>
      <c r="R8" s="44">
        <v>0.1164</v>
      </c>
      <c r="S8" s="44"/>
      <c r="T8" s="44"/>
      <c r="U8" s="45"/>
      <c r="V8" s="44"/>
      <c r="W8" s="44"/>
      <c r="X8" s="44"/>
      <c r="Y8" s="44"/>
      <c r="Z8" s="44"/>
      <c r="AA8" s="44"/>
      <c r="AB8" s="44">
        <v>5.67E-2</v>
      </c>
      <c r="AC8" s="46">
        <v>2.8057553956834527E-2</v>
      </c>
      <c r="AD8" s="46"/>
      <c r="AE8" s="46">
        <v>2.8057553956834527E-2</v>
      </c>
      <c r="AF8" s="51">
        <f t="shared" si="0"/>
        <v>0.40791366906474819</v>
      </c>
      <c r="AG8" s="15">
        <f t="shared" si="1"/>
        <v>0.23021582733812948</v>
      </c>
    </row>
    <row r="9" spans="1:36" s="1" customFormat="1" ht="11.25" x14ac:dyDescent="0.2">
      <c r="A9" s="1" t="s">
        <v>200</v>
      </c>
      <c r="B9" s="47">
        <v>93.824755199999998</v>
      </c>
      <c r="C9" s="1" t="s">
        <v>316</v>
      </c>
      <c r="D9" s="19">
        <v>42222.6875</v>
      </c>
      <c r="E9" s="44">
        <v>0.16</v>
      </c>
      <c r="F9" s="44"/>
      <c r="G9" s="18"/>
      <c r="H9" s="18"/>
      <c r="I9" s="18"/>
      <c r="J9" s="18">
        <v>3.3E-4</v>
      </c>
      <c r="K9" s="44"/>
      <c r="L9" s="44"/>
      <c r="M9" s="44"/>
      <c r="N9" s="45">
        <v>3.0000000000000001E-3</v>
      </c>
      <c r="O9" s="44">
        <v>0.28999999999999998</v>
      </c>
      <c r="P9" s="45">
        <v>3.5999999999999999E-3</v>
      </c>
      <c r="Q9" s="44"/>
      <c r="R9" s="44">
        <v>0.1062</v>
      </c>
      <c r="S9" s="44"/>
      <c r="T9" s="44"/>
      <c r="U9" s="45"/>
      <c r="V9" s="44"/>
      <c r="W9" s="44"/>
      <c r="X9" s="44"/>
      <c r="Y9" s="44"/>
      <c r="Z9" s="44"/>
      <c r="AA9" s="44"/>
      <c r="AB9" s="44">
        <v>4.5700000000000005E-2</v>
      </c>
      <c r="AC9" s="46">
        <v>2.2499999999999999E-2</v>
      </c>
      <c r="AD9" s="46"/>
      <c r="AE9" s="46">
        <v>1.8749999999999999E-2</v>
      </c>
      <c r="AF9" s="51">
        <f t="shared" si="0"/>
        <v>0.28562500000000002</v>
      </c>
      <c r="AG9" s="15">
        <f t="shared" si="1"/>
        <v>0.20625000000000002</v>
      </c>
    </row>
    <row r="10" spans="1:36" s="1" customFormat="1" ht="11.25" x14ac:dyDescent="0.2">
      <c r="A10" s="1" t="s">
        <v>201</v>
      </c>
      <c r="B10" s="43">
        <v>94.24318464000001</v>
      </c>
      <c r="C10" s="1" t="s">
        <v>316</v>
      </c>
      <c r="D10" s="19">
        <v>42222.836805555555</v>
      </c>
      <c r="E10" s="44">
        <v>0.122</v>
      </c>
      <c r="F10" s="44"/>
      <c r="G10" s="18">
        <v>2.5000000000000001E-3</v>
      </c>
      <c r="H10" s="18"/>
      <c r="I10" s="18"/>
      <c r="J10" s="18">
        <v>5.0000000000000001E-4</v>
      </c>
      <c r="K10" s="44"/>
      <c r="L10" s="44"/>
      <c r="M10" s="44"/>
      <c r="N10" s="45">
        <v>2.5299999999999997E-3</v>
      </c>
      <c r="O10" s="44">
        <v>0.152</v>
      </c>
      <c r="P10" s="45">
        <v>1.49E-3</v>
      </c>
      <c r="Q10" s="44"/>
      <c r="R10" s="44">
        <v>9.01E-2</v>
      </c>
      <c r="S10" s="44"/>
      <c r="T10" s="44"/>
      <c r="U10" s="45">
        <v>2.5000000000000001E-3</v>
      </c>
      <c r="V10" s="44"/>
      <c r="W10" s="44"/>
      <c r="X10" s="44"/>
      <c r="Y10" s="44"/>
      <c r="Z10" s="44"/>
      <c r="AA10" s="44"/>
      <c r="AB10" s="44">
        <v>5.8000000000000003E-2</v>
      </c>
      <c r="AC10" s="46">
        <v>1.2213114754098361E-2</v>
      </c>
      <c r="AD10" s="46">
        <v>2.0491803278688527E-2</v>
      </c>
      <c r="AE10" s="46">
        <v>2.0737704918032784E-2</v>
      </c>
      <c r="AF10" s="51">
        <f t="shared" si="0"/>
        <v>0.4754098360655738</v>
      </c>
      <c r="AG10" s="15">
        <f t="shared" si="1"/>
        <v>0.4098360655737705</v>
      </c>
    </row>
    <row r="11" spans="1:36" s="1" customFormat="1" ht="11.25" x14ac:dyDescent="0.2">
      <c r="A11" s="1" t="s">
        <v>202</v>
      </c>
      <c r="B11" s="43">
        <v>93.824755199999998</v>
      </c>
      <c r="C11" s="1" t="s">
        <v>316</v>
      </c>
      <c r="D11" s="19">
        <v>42222.847222222219</v>
      </c>
      <c r="E11" s="44">
        <v>0.123</v>
      </c>
      <c r="F11" s="44"/>
      <c r="G11" s="18"/>
      <c r="H11" s="18"/>
      <c r="I11" s="18"/>
      <c r="J11" s="18">
        <v>3.5E-4</v>
      </c>
      <c r="K11" s="44"/>
      <c r="L11" s="44"/>
      <c r="M11" s="44"/>
      <c r="N11" s="45">
        <v>4.0000000000000001E-3</v>
      </c>
      <c r="O11" s="44">
        <v>0.21099999999999999</v>
      </c>
      <c r="P11" s="45">
        <v>3.7000000000000002E-3</v>
      </c>
      <c r="Q11" s="44"/>
      <c r="R11" s="44">
        <v>0.1</v>
      </c>
      <c r="S11" s="44"/>
      <c r="T11" s="44"/>
      <c r="U11" s="45"/>
      <c r="V11" s="44"/>
      <c r="W11" s="44"/>
      <c r="X11" s="44"/>
      <c r="Y11" s="44"/>
      <c r="Z11" s="44"/>
      <c r="AA11" s="44"/>
      <c r="AB11" s="44">
        <v>5.28E-2</v>
      </c>
      <c r="AC11" s="46">
        <v>3.0081300813008131E-2</v>
      </c>
      <c r="AD11" s="46"/>
      <c r="AE11" s="46">
        <v>3.2520325203252036E-2</v>
      </c>
      <c r="AF11" s="51">
        <f t="shared" si="0"/>
        <v>0.42926829268292682</v>
      </c>
      <c r="AG11" s="15">
        <f t="shared" si="1"/>
        <v>0.28455284552845528</v>
      </c>
    </row>
    <row r="12" spans="1:36" s="1" customFormat="1" ht="11.25" x14ac:dyDescent="0.2">
      <c r="A12" s="1" t="s">
        <v>203</v>
      </c>
      <c r="B12" s="47">
        <v>94.24318464000001</v>
      </c>
      <c r="C12" s="1" t="s">
        <v>316</v>
      </c>
      <c r="D12" s="49">
        <v>42222.880555555559</v>
      </c>
      <c r="E12" s="44">
        <v>0.11899999999999999</v>
      </c>
      <c r="F12" s="44"/>
      <c r="G12" s="18">
        <v>2.5000000000000001E-3</v>
      </c>
      <c r="H12" s="18"/>
      <c r="I12" s="18"/>
      <c r="J12" s="18">
        <v>5.0000000000000001E-4</v>
      </c>
      <c r="K12" s="44"/>
      <c r="L12" s="44"/>
      <c r="M12" s="44"/>
      <c r="N12" s="45">
        <v>2.5699999999999998E-3</v>
      </c>
      <c r="O12" s="44">
        <v>0.16300000000000001</v>
      </c>
      <c r="P12" s="45">
        <v>1.41E-3</v>
      </c>
      <c r="Q12" s="44"/>
      <c r="R12" s="44">
        <v>9.240000000000001E-2</v>
      </c>
      <c r="S12" s="44"/>
      <c r="T12" s="44"/>
      <c r="U12" s="45">
        <v>2.5000000000000001E-3</v>
      </c>
      <c r="V12" s="44"/>
      <c r="W12" s="44"/>
      <c r="X12" s="44"/>
      <c r="Y12" s="44"/>
      <c r="Z12" s="44"/>
      <c r="AA12" s="44"/>
      <c r="AB12" s="44">
        <v>6.1200000000000004E-2</v>
      </c>
      <c r="AC12" s="46">
        <v>1.184873949579832E-2</v>
      </c>
      <c r="AD12" s="46">
        <v>2.100840336134454E-2</v>
      </c>
      <c r="AE12" s="46">
        <v>2.1596638655462186E-2</v>
      </c>
      <c r="AF12" s="51">
        <f t="shared" si="0"/>
        <v>0.51428571428571435</v>
      </c>
      <c r="AG12" s="15">
        <f t="shared" si="1"/>
        <v>0.42016806722689082</v>
      </c>
    </row>
    <row r="13" spans="1:36" s="1" customFormat="1" ht="11.25" x14ac:dyDescent="0.2">
      <c r="A13" s="1" t="s">
        <v>204</v>
      </c>
      <c r="B13" s="43">
        <v>94.24318464000001</v>
      </c>
      <c r="C13" s="5" t="s">
        <v>171</v>
      </c>
      <c r="D13" s="19">
        <v>42222.916666666664</v>
      </c>
      <c r="E13" s="44">
        <v>0.22700000000000001</v>
      </c>
      <c r="F13" s="44"/>
      <c r="G13" s="18">
        <v>2.5000000000000001E-3</v>
      </c>
      <c r="H13" s="18"/>
      <c r="I13" s="18"/>
      <c r="J13" s="18">
        <v>5.0000000000000001E-4</v>
      </c>
      <c r="K13" s="44"/>
      <c r="L13" s="44"/>
      <c r="M13" s="44"/>
      <c r="N13" s="45">
        <v>3.65E-3</v>
      </c>
      <c r="O13" s="44">
        <v>0.67</v>
      </c>
      <c r="P13" s="45">
        <v>1.01E-2</v>
      </c>
      <c r="Q13" s="44"/>
      <c r="R13" s="44">
        <v>0.108</v>
      </c>
      <c r="S13" s="44"/>
      <c r="T13" s="44"/>
      <c r="U13" s="45">
        <v>2.5000000000000001E-3</v>
      </c>
      <c r="V13" s="44"/>
      <c r="W13" s="44"/>
      <c r="X13" s="44"/>
      <c r="Y13" s="44"/>
      <c r="Z13" s="44"/>
      <c r="AA13" s="44"/>
      <c r="AB13" s="44">
        <v>6.6799999999999998E-2</v>
      </c>
      <c r="AC13" s="42">
        <v>4.4493392070484576E-2</v>
      </c>
      <c r="AD13" s="42">
        <v>1.1013215859030838E-2</v>
      </c>
      <c r="AE13" s="42">
        <v>1.6079295154185023E-2</v>
      </c>
      <c r="AF13" s="51">
        <f t="shared" si="0"/>
        <v>0.29427312775330394</v>
      </c>
      <c r="AG13" s="15">
        <f t="shared" si="1"/>
        <v>0.22026431718061673</v>
      </c>
    </row>
    <row r="14" spans="1:36" s="1" customFormat="1" ht="11.25" x14ac:dyDescent="0.2">
      <c r="A14" s="1" t="s">
        <v>205</v>
      </c>
      <c r="B14" s="47">
        <v>93.824755199999998</v>
      </c>
      <c r="C14" s="1" t="s">
        <v>171</v>
      </c>
      <c r="D14" s="19">
        <v>42222.927083333336</v>
      </c>
      <c r="E14" s="44">
        <v>1.349</v>
      </c>
      <c r="F14" s="44"/>
      <c r="G14" s="18">
        <v>1.2E-2</v>
      </c>
      <c r="H14" s="18"/>
      <c r="I14" s="18"/>
      <c r="J14" s="18">
        <v>6.7000000000000002E-4</v>
      </c>
      <c r="K14" s="44"/>
      <c r="L14" s="44"/>
      <c r="M14" s="44"/>
      <c r="N14" s="45">
        <v>4.8799999999999996E-2</v>
      </c>
      <c r="O14" s="44">
        <v>13.481</v>
      </c>
      <c r="P14" s="45">
        <v>0.2301</v>
      </c>
      <c r="Q14" s="44"/>
      <c r="R14" s="44">
        <v>0.24440000000000001</v>
      </c>
      <c r="S14" s="44"/>
      <c r="T14" s="44"/>
      <c r="U14" s="45"/>
      <c r="V14" s="44"/>
      <c r="W14" s="44"/>
      <c r="X14" s="44"/>
      <c r="Y14" s="44"/>
      <c r="Z14" s="44"/>
      <c r="AA14" s="44"/>
      <c r="AB14" s="44">
        <v>0.13469999999999999</v>
      </c>
      <c r="AC14" s="46">
        <v>0.17057079318013343</v>
      </c>
      <c r="AD14" s="46">
        <v>8.8954781319495919E-3</v>
      </c>
      <c r="AE14" s="46">
        <v>3.6174944403261675E-2</v>
      </c>
      <c r="AF14" s="51">
        <f t="shared" si="0"/>
        <v>9.9851742031134172E-2</v>
      </c>
      <c r="AG14" s="15">
        <f t="shared" si="1"/>
        <v>4.9666419570051891E-2</v>
      </c>
    </row>
    <row r="15" spans="1:36" s="1" customFormat="1" ht="11.25" x14ac:dyDescent="0.2">
      <c r="A15" s="1" t="s">
        <v>206</v>
      </c>
      <c r="B15" s="43">
        <v>94.24318464000001</v>
      </c>
      <c r="C15" s="1" t="s">
        <v>171</v>
      </c>
      <c r="D15" s="19">
        <v>42222.958333333336</v>
      </c>
      <c r="E15" s="44">
        <v>5.53</v>
      </c>
      <c r="F15" s="44"/>
      <c r="G15" s="18">
        <v>1.47E-2</v>
      </c>
      <c r="H15" s="18"/>
      <c r="I15" s="18"/>
      <c r="J15" s="18">
        <v>6.0300000000000002E-4</v>
      </c>
      <c r="K15" s="44"/>
      <c r="L15" s="44"/>
      <c r="M15" s="44"/>
      <c r="N15" s="45">
        <v>6.9500000000000006E-2</v>
      </c>
      <c r="O15" s="44">
        <v>23.2</v>
      </c>
      <c r="P15" s="45">
        <v>0.47</v>
      </c>
      <c r="Q15" s="44"/>
      <c r="R15" s="44">
        <v>0.34100000000000003</v>
      </c>
      <c r="S15" s="44"/>
      <c r="T15" s="44"/>
      <c r="U15" s="45">
        <v>2.5000000000000001E-3</v>
      </c>
      <c r="V15" s="44"/>
      <c r="W15" s="44"/>
      <c r="X15" s="44"/>
      <c r="Y15" s="44"/>
      <c r="Z15" s="44"/>
      <c r="AA15" s="44"/>
      <c r="AB15" s="44">
        <v>0.24399999999999999</v>
      </c>
      <c r="AC15" s="46">
        <v>8.4990958408679915E-2</v>
      </c>
      <c r="AD15" s="46">
        <v>2.6582278481012654E-3</v>
      </c>
      <c r="AE15" s="46">
        <v>1.2567811934900542E-2</v>
      </c>
      <c r="AF15" s="51">
        <f t="shared" si="0"/>
        <v>4.4122965641952984E-2</v>
      </c>
      <c r="AG15" s="15">
        <f t="shared" si="1"/>
        <v>1.0904159132007233E-2</v>
      </c>
    </row>
    <row r="16" spans="1:36" s="1" customFormat="1" ht="11.25" x14ac:dyDescent="0.2">
      <c r="A16" s="1" t="s">
        <v>207</v>
      </c>
      <c r="B16" s="43">
        <v>94.24318464000001</v>
      </c>
      <c r="C16" s="1" t="s">
        <v>171</v>
      </c>
      <c r="D16" s="19">
        <v>42223</v>
      </c>
      <c r="E16" s="44">
        <v>9.2100000000000009</v>
      </c>
      <c r="F16" s="44"/>
      <c r="G16" s="18">
        <v>7.22E-2</v>
      </c>
      <c r="H16" s="18"/>
      <c r="I16" s="18"/>
      <c r="J16" s="18">
        <v>2.3500000000000001E-3</v>
      </c>
      <c r="K16" s="44"/>
      <c r="L16" s="44"/>
      <c r="M16" s="44"/>
      <c r="N16" s="45">
        <v>0.27800000000000002</v>
      </c>
      <c r="O16" s="44">
        <v>93.5</v>
      </c>
      <c r="P16" s="45">
        <v>2</v>
      </c>
      <c r="Q16" s="44"/>
      <c r="R16" s="44">
        <v>0.998</v>
      </c>
      <c r="S16" s="44"/>
      <c r="T16" s="44"/>
      <c r="U16" s="45">
        <v>2.5000000000000001E-3</v>
      </c>
      <c r="V16" s="44"/>
      <c r="W16" s="44"/>
      <c r="X16" s="44"/>
      <c r="Y16" s="44"/>
      <c r="Z16" s="44"/>
      <c r="AA16" s="44"/>
      <c r="AB16" s="44">
        <v>0.75</v>
      </c>
      <c r="AC16" s="46">
        <v>0.21715526601520085</v>
      </c>
      <c r="AD16" s="46">
        <v>7.8393051031487512E-3</v>
      </c>
      <c r="AE16" s="46">
        <v>3.0184581976112922E-2</v>
      </c>
      <c r="AF16" s="51">
        <f t="shared" si="0"/>
        <v>8.143322475570032E-2</v>
      </c>
      <c r="AG16" s="15">
        <f t="shared" si="1"/>
        <v>2.55157437567861E-2</v>
      </c>
    </row>
    <row r="17" spans="1:33" s="1" customFormat="1" ht="11.25" x14ac:dyDescent="0.2">
      <c r="A17" s="1" t="s">
        <v>208</v>
      </c>
      <c r="B17" s="43">
        <v>94.24318464000001</v>
      </c>
      <c r="C17" s="5" t="s">
        <v>171</v>
      </c>
      <c r="D17" s="19">
        <v>42223.020833333336</v>
      </c>
      <c r="E17" s="44">
        <v>12.3</v>
      </c>
      <c r="F17" s="44"/>
      <c r="G17" s="18">
        <v>8.7499999999999994E-2</v>
      </c>
      <c r="H17" s="18"/>
      <c r="I17" s="18"/>
      <c r="J17" s="18">
        <v>2.8500000000000001E-3</v>
      </c>
      <c r="K17" s="44"/>
      <c r="L17" s="44"/>
      <c r="M17" s="44"/>
      <c r="N17" s="45">
        <v>0.39500000000000002</v>
      </c>
      <c r="O17" s="44">
        <v>121</v>
      </c>
      <c r="P17" s="45">
        <v>2.62</v>
      </c>
      <c r="Q17" s="44"/>
      <c r="R17" s="44">
        <v>1.33</v>
      </c>
      <c r="S17" s="44"/>
      <c r="T17" s="44"/>
      <c r="U17" s="45">
        <v>2.5000000000000001E-3</v>
      </c>
      <c r="V17" s="44"/>
      <c r="W17" s="44"/>
      <c r="X17" s="44"/>
      <c r="Y17" s="44"/>
      <c r="Z17" s="44"/>
      <c r="AA17" s="44"/>
      <c r="AB17" s="44">
        <v>0.98</v>
      </c>
      <c r="AC17" s="46">
        <v>0.21300813008130082</v>
      </c>
      <c r="AD17" s="46">
        <v>7.1138211382113809E-3</v>
      </c>
      <c r="AE17" s="46">
        <v>3.2113821138211381E-2</v>
      </c>
      <c r="AF17" s="51">
        <f t="shared" si="0"/>
        <v>7.9674796747967472E-2</v>
      </c>
      <c r="AG17" s="15">
        <f t="shared" si="1"/>
        <v>2.3170731707317073E-2</v>
      </c>
    </row>
    <row r="18" spans="1:33" s="1" customFormat="1" ht="11.25" x14ac:dyDescent="0.2">
      <c r="A18" s="1" t="s">
        <v>209</v>
      </c>
      <c r="B18" s="47">
        <v>93.824755199999998</v>
      </c>
      <c r="C18" s="1" t="s">
        <v>171</v>
      </c>
      <c r="D18" s="19">
        <v>42223.041666666664</v>
      </c>
      <c r="E18" s="44">
        <v>26.21</v>
      </c>
      <c r="F18" s="44"/>
      <c r="G18" s="18">
        <v>0.11600000000000001</v>
      </c>
      <c r="H18" s="18"/>
      <c r="I18" s="18"/>
      <c r="J18" s="18">
        <v>5.0999999999999995E-3</v>
      </c>
      <c r="K18" s="44"/>
      <c r="L18" s="44"/>
      <c r="M18" s="44"/>
      <c r="N18" s="45">
        <v>0.65200000000000002</v>
      </c>
      <c r="O18" s="44">
        <v>182</v>
      </c>
      <c r="P18" s="45">
        <v>1.84</v>
      </c>
      <c r="Q18" s="44"/>
      <c r="R18" s="44">
        <v>1.91</v>
      </c>
      <c r="S18" s="44"/>
      <c r="T18" s="44"/>
      <c r="U18" s="45"/>
      <c r="V18" s="44"/>
      <c r="W18" s="44"/>
      <c r="X18" s="44"/>
      <c r="Y18" s="44"/>
      <c r="Z18" s="44"/>
      <c r="AA18" s="44"/>
      <c r="AB18" s="44">
        <v>1.24</v>
      </c>
      <c r="AC18" s="46">
        <v>7.0202212895841276E-2</v>
      </c>
      <c r="AD18" s="46">
        <v>4.4257916825639074E-3</v>
      </c>
      <c r="AE18" s="46">
        <v>2.4876001526135064E-2</v>
      </c>
      <c r="AF18" s="51">
        <f t="shared" si="0"/>
        <v>4.7310186951545208E-2</v>
      </c>
      <c r="AG18" s="15">
        <f t="shared" si="1"/>
        <v>1.9458222052651658E-2</v>
      </c>
    </row>
    <row r="19" spans="1:33" s="1" customFormat="1" ht="11.25" x14ac:dyDescent="0.2">
      <c r="A19" s="1" t="s">
        <v>210</v>
      </c>
      <c r="B19" s="43">
        <v>93.824755199999998</v>
      </c>
      <c r="C19" s="5" t="s">
        <v>171</v>
      </c>
      <c r="D19" s="19">
        <v>42223.208333333336</v>
      </c>
      <c r="E19" s="44">
        <v>6.3730000000000002</v>
      </c>
      <c r="F19" s="44"/>
      <c r="G19" s="18">
        <v>0.04</v>
      </c>
      <c r="H19" s="18"/>
      <c r="I19" s="18"/>
      <c r="J19" s="18">
        <v>1.8E-3</v>
      </c>
      <c r="K19" s="44"/>
      <c r="L19" s="44"/>
      <c r="M19" s="44"/>
      <c r="N19" s="45">
        <v>0.19800000000000001</v>
      </c>
      <c r="O19" s="44">
        <v>50.8</v>
      </c>
      <c r="P19" s="45">
        <v>0.60299999999999998</v>
      </c>
      <c r="Q19" s="44"/>
      <c r="R19" s="44">
        <v>0.52200000000000002</v>
      </c>
      <c r="S19" s="44"/>
      <c r="T19" s="44"/>
      <c r="U19" s="45"/>
      <c r="V19" s="44"/>
      <c r="W19" s="44"/>
      <c r="X19" s="44"/>
      <c r="Y19" s="44"/>
      <c r="Z19" s="44"/>
      <c r="AA19" s="44"/>
      <c r="AB19" s="44">
        <v>0.47899999999999998</v>
      </c>
      <c r="AC19" s="46">
        <v>9.4617919347246185E-2</v>
      </c>
      <c r="AD19" s="46">
        <v>6.2764788953397141E-3</v>
      </c>
      <c r="AE19" s="46">
        <v>3.1068570531931586E-2</v>
      </c>
      <c r="AF19" s="51">
        <f t="shared" si="0"/>
        <v>7.516083477169308E-2</v>
      </c>
      <c r="AG19" s="15">
        <f t="shared" si="1"/>
        <v>2.824415502902871E-2</v>
      </c>
    </row>
    <row r="20" spans="1:33" s="1" customFormat="1" ht="11.25" x14ac:dyDescent="0.2">
      <c r="A20" s="1" t="s">
        <v>211</v>
      </c>
      <c r="B20" s="47">
        <v>94.613333760000003</v>
      </c>
      <c r="C20" s="1" t="s">
        <v>171</v>
      </c>
      <c r="D20" s="19">
        <v>42223.347222222219</v>
      </c>
      <c r="E20" s="44">
        <v>2.3490000000000002</v>
      </c>
      <c r="F20" s="44"/>
      <c r="G20" s="18">
        <v>1.9E-2</v>
      </c>
      <c r="H20" s="18"/>
      <c r="I20" s="18"/>
      <c r="J20" s="18">
        <v>1.17E-3</v>
      </c>
      <c r="K20" s="44"/>
      <c r="L20" s="44"/>
      <c r="M20" s="44"/>
      <c r="N20" s="45">
        <v>7.4999999999999997E-2</v>
      </c>
      <c r="O20" s="44">
        <v>20.016999999999999</v>
      </c>
      <c r="P20" s="45">
        <v>0.26880000000000004</v>
      </c>
      <c r="Q20" s="44"/>
      <c r="R20" s="44">
        <v>0.25800000000000001</v>
      </c>
      <c r="S20" s="44"/>
      <c r="T20" s="44"/>
      <c r="U20" s="45"/>
      <c r="V20" s="44"/>
      <c r="W20" s="44"/>
      <c r="X20" s="44"/>
      <c r="Y20" s="44"/>
      <c r="Z20" s="44"/>
      <c r="AA20" s="44"/>
      <c r="AB20" s="44">
        <v>0.2455</v>
      </c>
      <c r="AC20" s="46">
        <v>0.11443167305236271</v>
      </c>
      <c r="AD20" s="46">
        <v>8.0885483184333744E-3</v>
      </c>
      <c r="AE20" s="46">
        <v>3.1928480204342267E-2</v>
      </c>
      <c r="AF20" s="51">
        <f t="shared" si="0"/>
        <v>0.10451255853554703</v>
      </c>
      <c r="AG20" s="15">
        <f t="shared" si="1"/>
        <v>4.980842911877395E-2</v>
      </c>
    </row>
    <row r="21" spans="1:33" s="1" customFormat="1" ht="11.25" x14ac:dyDescent="0.2">
      <c r="A21" s="1" t="s">
        <v>212</v>
      </c>
      <c r="B21" s="47">
        <v>94.24318464000001</v>
      </c>
      <c r="C21" s="1" t="s">
        <v>171</v>
      </c>
      <c r="D21" s="19">
        <v>42223.416666666664</v>
      </c>
      <c r="E21" s="44">
        <v>3</v>
      </c>
      <c r="F21" s="44"/>
      <c r="G21" s="18">
        <v>1.26E-2</v>
      </c>
      <c r="H21" s="18"/>
      <c r="I21" s="18"/>
      <c r="J21" s="18">
        <v>1.1200000000000001E-3</v>
      </c>
      <c r="K21" s="44"/>
      <c r="L21" s="44"/>
      <c r="M21" s="44"/>
      <c r="N21" s="45">
        <v>5.7000000000000002E-2</v>
      </c>
      <c r="O21" s="44">
        <v>14.3</v>
      </c>
      <c r="P21" s="45">
        <v>0.192</v>
      </c>
      <c r="Q21" s="44"/>
      <c r="R21" s="44">
        <v>0.245</v>
      </c>
      <c r="S21" s="44"/>
      <c r="T21" s="44"/>
      <c r="U21" s="45">
        <v>2.5000000000000001E-3</v>
      </c>
      <c r="V21" s="44"/>
      <c r="W21" s="44"/>
      <c r="X21" s="44"/>
      <c r="Y21" s="44"/>
      <c r="Z21" s="44"/>
      <c r="AA21" s="44"/>
      <c r="AB21" s="44">
        <v>0.22600000000000001</v>
      </c>
      <c r="AC21" s="46">
        <v>6.4000000000000001E-2</v>
      </c>
      <c r="AD21" s="46">
        <v>4.1999999999999997E-3</v>
      </c>
      <c r="AE21" s="46">
        <v>1.9E-2</v>
      </c>
      <c r="AF21" s="51">
        <f t="shared" si="0"/>
        <v>7.5333333333333335E-2</v>
      </c>
      <c r="AG21" s="15">
        <f t="shared" si="1"/>
        <v>3.7333333333333336E-2</v>
      </c>
    </row>
    <row r="22" spans="1:33" s="1" customFormat="1" ht="11.25" x14ac:dyDescent="0.2">
      <c r="A22" s="1" t="s">
        <v>213</v>
      </c>
      <c r="B22" s="43">
        <v>91.780888320000003</v>
      </c>
      <c r="C22" s="5" t="s">
        <v>171</v>
      </c>
      <c r="D22" s="19">
        <v>42223.489583333336</v>
      </c>
      <c r="E22" s="44">
        <v>1.337</v>
      </c>
      <c r="F22" s="44"/>
      <c r="G22" s="18">
        <v>1.2E-2</v>
      </c>
      <c r="H22" s="18"/>
      <c r="I22" s="18"/>
      <c r="J22" s="18">
        <v>8.5999999999999998E-4</v>
      </c>
      <c r="K22" s="44"/>
      <c r="L22" s="44"/>
      <c r="M22" s="44"/>
      <c r="N22" s="45">
        <v>4.4499999999999998E-2</v>
      </c>
      <c r="O22" s="44">
        <v>10.663</v>
      </c>
      <c r="P22" s="45">
        <v>0.1222</v>
      </c>
      <c r="Q22" s="44"/>
      <c r="R22" s="44">
        <v>0.20699999999999999</v>
      </c>
      <c r="S22" s="44"/>
      <c r="T22" s="44"/>
      <c r="U22" s="45"/>
      <c r="V22" s="44"/>
      <c r="W22" s="44"/>
      <c r="X22" s="44"/>
      <c r="Y22" s="44"/>
      <c r="Z22" s="44"/>
      <c r="AA22" s="44"/>
      <c r="AB22" s="44">
        <v>0.18919999999999998</v>
      </c>
      <c r="AC22" s="46">
        <v>9.139865370231863E-2</v>
      </c>
      <c r="AD22" s="46">
        <v>8.9753178758414359E-3</v>
      </c>
      <c r="AE22" s="46">
        <v>3.3283470456245322E-2</v>
      </c>
      <c r="AF22" s="51">
        <f t="shared" si="0"/>
        <v>0.14151084517576662</v>
      </c>
      <c r="AG22" s="15">
        <f t="shared" si="1"/>
        <v>6.4323111443530284E-2</v>
      </c>
    </row>
    <row r="23" spans="1:33" s="1" customFormat="1" ht="11.25" x14ac:dyDescent="0.2">
      <c r="A23" s="1" t="s">
        <v>214</v>
      </c>
      <c r="B23" s="43">
        <v>93.824755199999998</v>
      </c>
      <c r="C23" s="5" t="s">
        <v>171</v>
      </c>
      <c r="D23" s="19">
        <v>42223.607638888891</v>
      </c>
      <c r="E23" s="44">
        <v>1.1850000000000001</v>
      </c>
      <c r="F23" s="44"/>
      <c r="G23" s="18">
        <v>1.2999999999999999E-2</v>
      </c>
      <c r="H23" s="18"/>
      <c r="I23" s="18"/>
      <c r="J23" s="18">
        <v>6.9999999999999999E-4</v>
      </c>
      <c r="K23" s="44"/>
      <c r="L23" s="44"/>
      <c r="M23" s="44"/>
      <c r="N23" s="45">
        <v>3.9299999999999995E-2</v>
      </c>
      <c r="O23" s="44">
        <v>9.7070000000000007</v>
      </c>
      <c r="P23" s="45">
        <v>0.10290000000000001</v>
      </c>
      <c r="Q23" s="44"/>
      <c r="R23" s="44">
        <v>0.1797</v>
      </c>
      <c r="S23" s="44"/>
      <c r="T23" s="44"/>
      <c r="U23" s="45"/>
      <c r="V23" s="44"/>
      <c r="W23" s="44"/>
      <c r="X23" s="44"/>
      <c r="Y23" s="44"/>
      <c r="Z23" s="44"/>
      <c r="AA23" s="44"/>
      <c r="AB23" s="44">
        <v>0.16</v>
      </c>
      <c r="AC23" s="46">
        <v>8.6835443037974677E-2</v>
      </c>
      <c r="AD23" s="46">
        <v>1.0970464135021096E-2</v>
      </c>
      <c r="AE23" s="46">
        <v>3.3164556962025311E-2</v>
      </c>
      <c r="AF23" s="51">
        <f t="shared" si="0"/>
        <v>0.13502109704641349</v>
      </c>
      <c r="AG23" s="15">
        <f t="shared" si="1"/>
        <v>5.90717299578059E-2</v>
      </c>
    </row>
    <row r="24" spans="1:33" s="1" customFormat="1" ht="11.25" x14ac:dyDescent="0.2">
      <c r="A24" s="1" t="s">
        <v>215</v>
      </c>
      <c r="B24" s="47">
        <v>91.780888320000003</v>
      </c>
      <c r="C24" s="1" t="s">
        <v>171</v>
      </c>
      <c r="D24" s="19">
        <v>42223.783333333333</v>
      </c>
      <c r="E24" s="44">
        <v>0.86499999999999999</v>
      </c>
      <c r="F24" s="44"/>
      <c r="G24" s="18"/>
      <c r="H24" s="18"/>
      <c r="I24" s="18"/>
      <c r="J24" s="18">
        <v>5.2999999999999998E-4</v>
      </c>
      <c r="K24" s="44"/>
      <c r="L24" s="44"/>
      <c r="M24" s="44"/>
      <c r="N24" s="45">
        <v>2.92E-2</v>
      </c>
      <c r="O24" s="44">
        <v>5.6509999999999998</v>
      </c>
      <c r="P24" s="45">
        <v>6.6000000000000003E-2</v>
      </c>
      <c r="Q24" s="44"/>
      <c r="R24" s="44">
        <v>0.1966</v>
      </c>
      <c r="S24" s="44"/>
      <c r="T24" s="44"/>
      <c r="U24" s="45"/>
      <c r="V24" s="44"/>
      <c r="W24" s="44"/>
      <c r="X24" s="44"/>
      <c r="Y24" s="44"/>
      <c r="Z24" s="44"/>
      <c r="AA24" s="44"/>
      <c r="AB24" s="44">
        <v>0.1201</v>
      </c>
      <c r="AC24" s="46">
        <v>7.6300578034682084E-2</v>
      </c>
      <c r="AD24" s="46"/>
      <c r="AE24" s="46">
        <v>3.3757225433526016E-2</v>
      </c>
      <c r="AF24" s="51">
        <f t="shared" si="0"/>
        <v>0.13884393063583814</v>
      </c>
      <c r="AG24" s="15">
        <f t="shared" si="1"/>
        <v>6.1271676300578032E-2</v>
      </c>
    </row>
    <row r="25" spans="1:33" s="1" customFormat="1" ht="11.25" x14ac:dyDescent="0.2">
      <c r="A25" s="1" t="s">
        <v>216</v>
      </c>
      <c r="B25" s="47">
        <v>93.824755199999998</v>
      </c>
      <c r="C25" s="1" t="s">
        <v>171</v>
      </c>
      <c r="D25" s="19">
        <v>42223.804166666669</v>
      </c>
      <c r="E25" s="44">
        <v>0.75700000000000001</v>
      </c>
      <c r="F25" s="44"/>
      <c r="G25" s="18"/>
      <c r="H25" s="18"/>
      <c r="I25" s="18"/>
      <c r="J25" s="18">
        <v>5.9999999999999995E-4</v>
      </c>
      <c r="K25" s="44"/>
      <c r="L25" s="44"/>
      <c r="M25" s="44"/>
      <c r="N25" s="45">
        <v>2.63E-2</v>
      </c>
      <c r="O25" s="44">
        <v>4.9880000000000004</v>
      </c>
      <c r="P25" s="45">
        <v>5.5899999999999998E-2</v>
      </c>
      <c r="Q25" s="44"/>
      <c r="R25" s="44">
        <v>0.18469999999999998</v>
      </c>
      <c r="S25" s="44"/>
      <c r="T25" s="44"/>
      <c r="U25" s="45"/>
      <c r="V25" s="44"/>
      <c r="W25" s="44"/>
      <c r="X25" s="44"/>
      <c r="Y25" s="44"/>
      <c r="Z25" s="44"/>
      <c r="AA25" s="44"/>
      <c r="AB25" s="44">
        <v>0.12340000000000001</v>
      </c>
      <c r="AC25" s="46">
        <v>7.3844121532364596E-2</v>
      </c>
      <c r="AD25" s="46"/>
      <c r="AE25" s="46">
        <v>3.4742404227212684E-2</v>
      </c>
      <c r="AF25" s="51">
        <f t="shared" si="0"/>
        <v>0.16301188903566713</v>
      </c>
      <c r="AG25" s="15">
        <f t="shared" si="1"/>
        <v>7.9260237780713338E-2</v>
      </c>
    </row>
    <row r="26" spans="1:33" s="1" customFormat="1" ht="11.25" x14ac:dyDescent="0.2">
      <c r="A26" s="1" t="s">
        <v>217</v>
      </c>
      <c r="B26" s="43">
        <v>91.780888320000003</v>
      </c>
      <c r="C26" s="5" t="s">
        <v>304</v>
      </c>
      <c r="D26" s="19">
        <v>42224.286805555559</v>
      </c>
      <c r="E26" s="44">
        <v>0.93</v>
      </c>
      <c r="F26" s="44"/>
      <c r="G26" s="18"/>
      <c r="H26" s="18"/>
      <c r="I26" s="18"/>
      <c r="J26" s="18">
        <v>6.3000000000000003E-4</v>
      </c>
      <c r="K26" s="44"/>
      <c r="L26" s="44"/>
      <c r="M26" s="44"/>
      <c r="N26" s="45">
        <v>3.2399999999999998E-2</v>
      </c>
      <c r="O26" s="44">
        <v>3.839</v>
      </c>
      <c r="P26" s="45">
        <v>4.7700000000000006E-2</v>
      </c>
      <c r="Q26" s="44"/>
      <c r="R26" s="44">
        <v>0.23</v>
      </c>
      <c r="S26" s="44"/>
      <c r="T26" s="44"/>
      <c r="U26" s="45"/>
      <c r="V26" s="44"/>
      <c r="W26" s="44"/>
      <c r="X26" s="44"/>
      <c r="Y26" s="44"/>
      <c r="Z26" s="44"/>
      <c r="AA26" s="44"/>
      <c r="AB26" s="44">
        <v>0.1191</v>
      </c>
      <c r="AC26" s="46">
        <v>5.1290322580645163E-2</v>
      </c>
      <c r="AD26" s="46"/>
      <c r="AE26" s="46">
        <v>3.4838709677419352E-2</v>
      </c>
      <c r="AF26" s="51">
        <f t="shared" si="0"/>
        <v>0.12806451612903225</v>
      </c>
      <c r="AG26" s="15">
        <f t="shared" si="1"/>
        <v>6.7741935483870974E-2</v>
      </c>
    </row>
    <row r="27" spans="1:33" s="1" customFormat="1" ht="11.25" x14ac:dyDescent="0.2">
      <c r="A27" s="1" t="s">
        <v>218</v>
      </c>
      <c r="B27" s="43">
        <v>93.824755199999998</v>
      </c>
      <c r="C27" s="5" t="s">
        <v>304</v>
      </c>
      <c r="D27" s="19">
        <v>42224.317361111112</v>
      </c>
      <c r="E27" s="44">
        <v>0.6</v>
      </c>
      <c r="F27" s="44"/>
      <c r="G27" s="18"/>
      <c r="H27" s="18"/>
      <c r="I27" s="18"/>
      <c r="J27" s="18">
        <v>6.7000000000000002E-4</v>
      </c>
      <c r="K27" s="44"/>
      <c r="L27" s="44"/>
      <c r="M27" s="44"/>
      <c r="N27" s="45">
        <v>2.12E-2</v>
      </c>
      <c r="O27" s="44">
        <v>3.431</v>
      </c>
      <c r="P27" s="45">
        <v>4.2999999999999997E-2</v>
      </c>
      <c r="Q27" s="44"/>
      <c r="R27" s="44">
        <v>0.21730000000000002</v>
      </c>
      <c r="S27" s="44"/>
      <c r="T27" s="44"/>
      <c r="U27" s="45"/>
      <c r="V27" s="44"/>
      <c r="W27" s="44"/>
      <c r="X27" s="44"/>
      <c r="Y27" s="44"/>
      <c r="Z27" s="44"/>
      <c r="AA27" s="44"/>
      <c r="AB27" s="44">
        <v>0.1022</v>
      </c>
      <c r="AC27" s="46">
        <v>7.166666666666667E-2</v>
      </c>
      <c r="AD27" s="46"/>
      <c r="AE27" s="46">
        <v>3.5333333333333335E-2</v>
      </c>
      <c r="AF27" s="51">
        <f t="shared" si="0"/>
        <v>0.17033333333333334</v>
      </c>
      <c r="AG27" s="15">
        <f t="shared" si="1"/>
        <v>0.11166666666666669</v>
      </c>
    </row>
    <row r="28" spans="1:33" s="1" customFormat="1" ht="11.25" x14ac:dyDescent="0.2">
      <c r="A28" s="1" t="s">
        <v>219</v>
      </c>
      <c r="B28" s="47">
        <v>92.376345600000008</v>
      </c>
      <c r="C28" s="1" t="s">
        <v>304</v>
      </c>
      <c r="D28" s="19">
        <v>42224.465277777781</v>
      </c>
      <c r="E28" s="44">
        <v>0.80300000000000005</v>
      </c>
      <c r="F28" s="44"/>
      <c r="G28" s="18">
        <v>2.5000000000000001E-3</v>
      </c>
      <c r="H28" s="18"/>
      <c r="I28" s="18"/>
      <c r="J28" s="18">
        <v>5.0000000000000001E-4</v>
      </c>
      <c r="K28" s="44"/>
      <c r="L28" s="44"/>
      <c r="M28" s="44"/>
      <c r="N28" s="45">
        <v>1.5800000000000002E-2</v>
      </c>
      <c r="O28" s="44">
        <v>2.92</v>
      </c>
      <c r="P28" s="45">
        <v>3.7600000000000001E-2</v>
      </c>
      <c r="Q28" s="44"/>
      <c r="R28" s="44">
        <v>0.186</v>
      </c>
      <c r="S28" s="44"/>
      <c r="T28" s="44"/>
      <c r="U28" s="45">
        <v>2.5000000000000001E-3</v>
      </c>
      <c r="V28" s="44"/>
      <c r="W28" s="44"/>
      <c r="X28" s="44"/>
      <c r="Y28" s="44"/>
      <c r="Z28" s="44"/>
      <c r="AA28" s="44"/>
      <c r="AB28" s="44">
        <v>0.124</v>
      </c>
      <c r="AC28" s="46">
        <v>4.682440846824408E-2</v>
      </c>
      <c r="AD28" s="46">
        <v>3.1133250311332502E-3</v>
      </c>
      <c r="AE28" s="46">
        <v>1.9676214196762142E-2</v>
      </c>
      <c r="AF28" s="51">
        <f t="shared" si="0"/>
        <v>0.15442092154420919</v>
      </c>
      <c r="AG28" s="15">
        <f t="shared" si="1"/>
        <v>6.2266500622665005E-2</v>
      </c>
    </row>
    <row r="29" spans="1:33" s="1" customFormat="1" ht="11.25" x14ac:dyDescent="0.2">
      <c r="A29" s="1" t="s">
        <v>220</v>
      </c>
      <c r="B29" s="47">
        <v>93.824755199999998</v>
      </c>
      <c r="C29" s="1" t="s">
        <v>304</v>
      </c>
      <c r="D29" s="19">
        <v>42224.822916666664</v>
      </c>
      <c r="E29" s="44">
        <v>0.627</v>
      </c>
      <c r="F29" s="44"/>
      <c r="G29" s="18"/>
      <c r="H29" s="18"/>
      <c r="I29" s="18"/>
      <c r="J29" s="18">
        <v>5.8E-4</v>
      </c>
      <c r="K29" s="44"/>
      <c r="L29" s="44"/>
      <c r="M29" s="44"/>
      <c r="N29" s="45">
        <v>3.3500000000000002E-2</v>
      </c>
      <c r="O29" s="44">
        <v>3.2850000000000001</v>
      </c>
      <c r="P29" s="45">
        <v>3.9600000000000003E-2</v>
      </c>
      <c r="Q29" s="44"/>
      <c r="R29" s="44">
        <v>0.18330000000000002</v>
      </c>
      <c r="S29" s="44"/>
      <c r="T29" s="44"/>
      <c r="U29" s="45"/>
      <c r="V29" s="44"/>
      <c r="W29" s="44"/>
      <c r="X29" s="44"/>
      <c r="Y29" s="44"/>
      <c r="Z29" s="44"/>
      <c r="AA29" s="44"/>
      <c r="AB29" s="44">
        <v>0.1134</v>
      </c>
      <c r="AC29" s="46">
        <v>6.3157894736842107E-2</v>
      </c>
      <c r="AD29" s="46"/>
      <c r="AE29" s="46">
        <v>5.3429027113237645E-2</v>
      </c>
      <c r="AF29" s="51">
        <f t="shared" si="0"/>
        <v>0.18086124401913875</v>
      </c>
      <c r="AG29" s="15">
        <f t="shared" si="1"/>
        <v>9.2503987240829352E-2</v>
      </c>
    </row>
    <row r="30" spans="1:33" s="1" customFormat="1" ht="11.25" x14ac:dyDescent="0.2">
      <c r="A30" s="1" t="s">
        <v>221</v>
      </c>
      <c r="B30" s="47">
        <v>91.780888320000003</v>
      </c>
      <c r="C30" s="1" t="s">
        <v>304</v>
      </c>
      <c r="D30" s="19">
        <v>42224.844444444447</v>
      </c>
      <c r="E30" s="44">
        <v>0.62</v>
      </c>
      <c r="F30" s="44"/>
      <c r="G30" s="18"/>
      <c r="H30" s="18"/>
      <c r="I30" s="18"/>
      <c r="J30" s="18">
        <v>6.2E-4</v>
      </c>
      <c r="K30" s="44"/>
      <c r="L30" s="44"/>
      <c r="M30" s="44"/>
      <c r="N30" s="45">
        <v>1.66E-2</v>
      </c>
      <c r="O30" s="44">
        <v>3.3519999999999999</v>
      </c>
      <c r="P30" s="45">
        <v>4.3400000000000001E-2</v>
      </c>
      <c r="Q30" s="44"/>
      <c r="R30" s="44">
        <v>0.16390000000000002</v>
      </c>
      <c r="S30" s="44"/>
      <c r="T30" s="44"/>
      <c r="U30" s="45"/>
      <c r="V30" s="44"/>
      <c r="W30" s="44"/>
      <c r="X30" s="44"/>
      <c r="Y30" s="44"/>
      <c r="Z30" s="44"/>
      <c r="AA30" s="44"/>
      <c r="AB30" s="44">
        <v>0.1108</v>
      </c>
      <c r="AC30" s="46">
        <v>7.0000000000000007E-2</v>
      </c>
      <c r="AD30" s="46"/>
      <c r="AE30" s="46">
        <v>2.6774193548387098E-2</v>
      </c>
      <c r="AF30" s="51">
        <f t="shared" si="0"/>
        <v>0.17870967741935484</v>
      </c>
      <c r="AG30" s="15">
        <f t="shared" si="1"/>
        <v>0.1</v>
      </c>
    </row>
    <row r="31" spans="1:33" s="1" customFormat="1" ht="11.25" x14ac:dyDescent="0.2">
      <c r="A31" s="1" t="s">
        <v>222</v>
      </c>
      <c r="B31" s="43">
        <v>94.24318464000001</v>
      </c>
      <c r="C31" s="5" t="s">
        <v>304</v>
      </c>
      <c r="D31" s="19">
        <v>42225.166666666664</v>
      </c>
      <c r="E31" s="44">
        <v>0.1</v>
      </c>
      <c r="F31" s="44"/>
      <c r="G31" s="18">
        <v>3.6999999999999999E-4</v>
      </c>
      <c r="H31" s="18"/>
      <c r="I31" s="18"/>
      <c r="J31" s="18">
        <v>5.0000000000000002E-5</v>
      </c>
      <c r="K31" s="44"/>
      <c r="L31" s="44"/>
      <c r="M31" s="44"/>
      <c r="N31" s="45">
        <v>3.3999999999999998E-3</v>
      </c>
      <c r="O31" s="44">
        <v>0.25</v>
      </c>
      <c r="P31" s="45">
        <v>3.5999999999999999E-3</v>
      </c>
      <c r="Q31" s="44"/>
      <c r="R31" s="44">
        <v>5.3999999999999999E-2</v>
      </c>
      <c r="S31" s="44"/>
      <c r="T31" s="44"/>
      <c r="U31" s="45">
        <v>9.3999999999999997E-4</v>
      </c>
      <c r="V31" s="44"/>
      <c r="W31" s="44"/>
      <c r="X31" s="44"/>
      <c r="Y31" s="44"/>
      <c r="Z31" s="44"/>
      <c r="AA31" s="44"/>
      <c r="AB31" s="44">
        <v>2.5000000000000001E-2</v>
      </c>
      <c r="AC31" s="46">
        <v>3.5999999999999997E-2</v>
      </c>
      <c r="AD31" s="46">
        <v>3.6999999999999997E-3</v>
      </c>
      <c r="AE31" s="46">
        <v>3.3999999999999996E-2</v>
      </c>
      <c r="AF31" s="51">
        <f t="shared" si="0"/>
        <v>0.25</v>
      </c>
      <c r="AG31" s="15">
        <f t="shared" si="1"/>
        <v>0.05</v>
      </c>
    </row>
    <row r="32" spans="1:33" s="1" customFormat="1" ht="11.25" x14ac:dyDescent="0.2">
      <c r="A32" s="1" t="s">
        <v>223</v>
      </c>
      <c r="B32" s="43">
        <v>91.780888320000003</v>
      </c>
      <c r="C32" s="5" t="s">
        <v>304</v>
      </c>
      <c r="D32" s="19">
        <v>42225.311805555553</v>
      </c>
      <c r="E32" s="44">
        <v>0.53800000000000003</v>
      </c>
      <c r="F32" s="44"/>
      <c r="G32" s="18"/>
      <c r="H32" s="18"/>
      <c r="I32" s="18"/>
      <c r="J32" s="18">
        <v>1.75E-3</v>
      </c>
      <c r="K32" s="44"/>
      <c r="L32" s="44"/>
      <c r="M32" s="44"/>
      <c r="N32" s="45">
        <v>1.6E-2</v>
      </c>
      <c r="O32" s="44">
        <v>2.5499999999999998</v>
      </c>
      <c r="P32" s="45">
        <v>3.3600000000000005E-2</v>
      </c>
      <c r="Q32" s="44"/>
      <c r="R32" s="44">
        <v>0.17230000000000001</v>
      </c>
      <c r="S32" s="44"/>
      <c r="T32" s="44"/>
      <c r="U32" s="45"/>
      <c r="V32" s="44"/>
      <c r="W32" s="44"/>
      <c r="X32" s="44"/>
      <c r="Y32" s="44"/>
      <c r="Z32" s="44"/>
      <c r="AA32" s="44"/>
      <c r="AB32" s="44">
        <v>0.11309999999999999</v>
      </c>
      <c r="AC32" s="46">
        <v>6.2453531598513017E-2</v>
      </c>
      <c r="AD32" s="46"/>
      <c r="AE32" s="46">
        <v>2.9739776951672861E-2</v>
      </c>
      <c r="AF32" s="51">
        <f t="shared" si="0"/>
        <v>0.21022304832713751</v>
      </c>
      <c r="AG32" s="15">
        <f t="shared" si="1"/>
        <v>0.32527881040892193</v>
      </c>
    </row>
    <row r="33" spans="1:33" s="1" customFormat="1" ht="11.25" x14ac:dyDescent="0.2">
      <c r="A33" s="1" t="s">
        <v>224</v>
      </c>
      <c r="B33" s="47">
        <v>93.824755199999998</v>
      </c>
      <c r="C33" s="1" t="s">
        <v>304</v>
      </c>
      <c r="D33" s="19">
        <v>42225.334027777775</v>
      </c>
      <c r="E33" s="44">
        <v>0.59799999999999998</v>
      </c>
      <c r="F33" s="44"/>
      <c r="G33" s="18"/>
      <c r="H33" s="18"/>
      <c r="I33" s="18"/>
      <c r="J33" s="18">
        <v>5.9999999999999995E-4</v>
      </c>
      <c r="K33" s="44"/>
      <c r="L33" s="44"/>
      <c r="M33" s="44"/>
      <c r="N33" s="45">
        <v>2.1700000000000001E-2</v>
      </c>
      <c r="O33" s="44">
        <v>2.5379999999999998</v>
      </c>
      <c r="P33" s="45">
        <v>2.9600000000000001E-2</v>
      </c>
      <c r="Q33" s="44"/>
      <c r="R33" s="44">
        <v>0.22019999999999998</v>
      </c>
      <c r="S33" s="44"/>
      <c r="T33" s="44"/>
      <c r="U33" s="45"/>
      <c r="V33" s="44"/>
      <c r="W33" s="44"/>
      <c r="X33" s="44"/>
      <c r="Y33" s="44"/>
      <c r="Z33" s="44"/>
      <c r="AA33" s="44"/>
      <c r="AB33" s="44">
        <v>9.8799999999999999E-2</v>
      </c>
      <c r="AC33" s="46">
        <v>4.9498327759197332E-2</v>
      </c>
      <c r="AD33" s="46"/>
      <c r="AE33" s="46">
        <v>3.6287625418060201E-2</v>
      </c>
      <c r="AF33" s="51">
        <f t="shared" si="0"/>
        <v>0.16521739130434784</v>
      </c>
      <c r="AG33" s="15">
        <f t="shared" si="1"/>
        <v>0.10033444816053511</v>
      </c>
    </row>
    <row r="34" spans="1:33" s="1" customFormat="1" ht="11.25" x14ac:dyDescent="0.2">
      <c r="A34" s="1" t="s">
        <v>225</v>
      </c>
      <c r="B34" s="47">
        <v>94.24318464000001</v>
      </c>
      <c r="C34" s="1" t="s">
        <v>304</v>
      </c>
      <c r="D34" s="19">
        <v>42225.5</v>
      </c>
      <c r="E34" s="44">
        <v>0.27</v>
      </c>
      <c r="F34" s="44"/>
      <c r="G34" s="18">
        <v>6.4000000000000005E-4</v>
      </c>
      <c r="H34" s="18"/>
      <c r="I34" s="18"/>
      <c r="J34" s="18">
        <v>1.3000000000000002E-4</v>
      </c>
      <c r="K34" s="44"/>
      <c r="L34" s="44"/>
      <c r="M34" s="44"/>
      <c r="N34" s="45">
        <v>6.4000000000000003E-3</v>
      </c>
      <c r="O34" s="44">
        <v>0.8</v>
      </c>
      <c r="P34" s="45">
        <v>1.0999999999999999E-2</v>
      </c>
      <c r="Q34" s="44"/>
      <c r="R34" s="44">
        <v>9.2999999999999999E-2</v>
      </c>
      <c r="S34" s="44"/>
      <c r="T34" s="44"/>
      <c r="U34" s="45">
        <v>1.1000000000000001E-3</v>
      </c>
      <c r="V34" s="44"/>
      <c r="W34" s="44"/>
      <c r="X34" s="44"/>
      <c r="Y34" s="44"/>
      <c r="Z34" s="44"/>
      <c r="AA34" s="44"/>
      <c r="AB34" s="44">
        <v>4.8000000000000001E-2</v>
      </c>
      <c r="AC34" s="46">
        <v>4.0740740740740737E-2</v>
      </c>
      <c r="AD34" s="46">
        <v>2.3703703703703703E-3</v>
      </c>
      <c r="AE34" s="46">
        <v>2.3703703703703703E-2</v>
      </c>
      <c r="AF34" s="51">
        <f t="shared" si="0"/>
        <v>0.17777777777777776</v>
      </c>
      <c r="AG34" s="15">
        <f t="shared" si="1"/>
        <v>4.8148148148148148E-2</v>
      </c>
    </row>
    <row r="35" spans="1:33" s="1" customFormat="1" ht="11.25" x14ac:dyDescent="0.2">
      <c r="A35" s="1" t="s">
        <v>226</v>
      </c>
      <c r="B35" s="47">
        <v>96.480172800000005</v>
      </c>
      <c r="C35" s="1" t="s">
        <v>304</v>
      </c>
      <c r="D35" s="19">
        <v>42225.517361111109</v>
      </c>
      <c r="E35" s="44">
        <v>0.52600000000000002</v>
      </c>
      <c r="F35" s="44"/>
      <c r="G35" s="18">
        <v>2.5000000000000001E-3</v>
      </c>
      <c r="H35" s="18"/>
      <c r="I35" s="18"/>
      <c r="J35" s="18">
        <v>5.0000000000000001E-4</v>
      </c>
      <c r="K35" s="44"/>
      <c r="L35" s="44"/>
      <c r="M35" s="44"/>
      <c r="N35" s="45">
        <v>9.5399999999999999E-3</v>
      </c>
      <c r="O35" s="44">
        <v>1.54</v>
      </c>
      <c r="P35" s="45">
        <v>2.0399999999999998E-2</v>
      </c>
      <c r="Q35" s="44"/>
      <c r="R35" s="44">
        <v>0.14000000000000001</v>
      </c>
      <c r="S35" s="44"/>
      <c r="T35" s="44"/>
      <c r="U35" s="45">
        <v>2.5000000000000001E-3</v>
      </c>
      <c r="V35" s="44"/>
      <c r="W35" s="44"/>
      <c r="X35" s="44"/>
      <c r="Y35" s="44"/>
      <c r="Z35" s="44"/>
      <c r="AA35" s="44"/>
      <c r="AB35" s="44">
        <v>7.8200000000000006E-2</v>
      </c>
      <c r="AC35" s="46">
        <v>3.8783269961977181E-2</v>
      </c>
      <c r="AD35" s="46">
        <v>4.7528517110266158E-3</v>
      </c>
      <c r="AE35" s="46">
        <v>1.8136882129277564E-2</v>
      </c>
      <c r="AF35" s="51">
        <f t="shared" si="0"/>
        <v>0.14866920152091256</v>
      </c>
      <c r="AG35" s="15">
        <f t="shared" si="1"/>
        <v>9.5057034220532313E-2</v>
      </c>
    </row>
    <row r="36" spans="1:33" s="1" customFormat="1" ht="11.25" x14ac:dyDescent="0.2">
      <c r="A36" s="1" t="s">
        <v>227</v>
      </c>
      <c r="B36" s="47">
        <v>92.376345600000008</v>
      </c>
      <c r="C36" s="1" t="s">
        <v>304</v>
      </c>
      <c r="D36" s="19">
        <v>42225.53125</v>
      </c>
      <c r="E36" s="44">
        <v>0.60299999999999998</v>
      </c>
      <c r="F36" s="44"/>
      <c r="G36" s="18">
        <v>2.5000000000000001E-3</v>
      </c>
      <c r="H36" s="18"/>
      <c r="I36" s="18"/>
      <c r="J36" s="18">
        <v>5.0000000000000001E-4</v>
      </c>
      <c r="K36" s="44"/>
      <c r="L36" s="44"/>
      <c r="M36" s="44"/>
      <c r="N36" s="45">
        <v>1.1699999999999999E-2</v>
      </c>
      <c r="O36" s="44">
        <v>1.81</v>
      </c>
      <c r="P36" s="45">
        <v>2.23E-2</v>
      </c>
      <c r="Q36" s="44"/>
      <c r="R36" s="44">
        <v>0.16400000000000001</v>
      </c>
      <c r="S36" s="44"/>
      <c r="T36" s="44"/>
      <c r="U36" s="45">
        <v>2.5000000000000001E-3</v>
      </c>
      <c r="V36" s="44"/>
      <c r="W36" s="44"/>
      <c r="X36" s="44"/>
      <c r="Y36" s="44"/>
      <c r="Z36" s="44"/>
      <c r="AA36" s="44"/>
      <c r="AB36" s="44">
        <v>9.9900000000000003E-2</v>
      </c>
      <c r="AC36" s="46">
        <v>3.6981757877280266E-2</v>
      </c>
      <c r="AD36" s="46">
        <v>4.1459369817578775E-3</v>
      </c>
      <c r="AE36" s="46">
        <v>1.9402985074626865E-2</v>
      </c>
      <c r="AF36" s="51">
        <f t="shared" si="0"/>
        <v>0.16567164179104479</v>
      </c>
      <c r="AG36" s="15">
        <f t="shared" si="1"/>
        <v>8.2918739635157543E-2</v>
      </c>
    </row>
    <row r="37" spans="1:33" s="1" customFormat="1" ht="11.25" x14ac:dyDescent="0.2">
      <c r="A37" s="1" t="s">
        <v>228</v>
      </c>
      <c r="B37" s="47">
        <v>92.376345600000008</v>
      </c>
      <c r="C37" s="1" t="s">
        <v>304</v>
      </c>
      <c r="D37" s="19">
        <v>42225.583333333336</v>
      </c>
      <c r="E37" s="44">
        <v>0.46899999999999997</v>
      </c>
      <c r="F37" s="44"/>
      <c r="G37" s="18">
        <v>2.5000000000000001E-3</v>
      </c>
      <c r="H37" s="18"/>
      <c r="I37" s="18"/>
      <c r="J37" s="18">
        <v>5.0000000000000001E-4</v>
      </c>
      <c r="K37" s="44"/>
      <c r="L37" s="44"/>
      <c r="M37" s="44"/>
      <c r="N37" s="45">
        <v>9.4199999999999996E-3</v>
      </c>
      <c r="O37" s="44">
        <v>1.42</v>
      </c>
      <c r="P37" s="45">
        <v>1.7500000000000002E-2</v>
      </c>
      <c r="Q37" s="44"/>
      <c r="R37" s="44">
        <v>0.16200000000000001</v>
      </c>
      <c r="S37" s="44"/>
      <c r="T37" s="44"/>
      <c r="U37" s="45">
        <v>2.5000000000000001E-3</v>
      </c>
      <c r="V37" s="44"/>
      <c r="W37" s="44"/>
      <c r="X37" s="44"/>
      <c r="Y37" s="44"/>
      <c r="Z37" s="44"/>
      <c r="AA37" s="44"/>
      <c r="AB37" s="44">
        <v>8.929999999999999E-2</v>
      </c>
      <c r="AC37" s="46">
        <v>3.7313432835820899E-2</v>
      </c>
      <c r="AD37" s="46">
        <v>5.3304904051172716E-3</v>
      </c>
      <c r="AE37" s="46">
        <v>2.0085287846481878E-2</v>
      </c>
      <c r="AF37" s="51">
        <f t="shared" si="0"/>
        <v>0.1904051172707889</v>
      </c>
      <c r="AG37" s="15">
        <f t="shared" si="1"/>
        <v>0.10660980810234541</v>
      </c>
    </row>
    <row r="38" spans="1:33" s="1" customFormat="1" ht="11.25" x14ac:dyDescent="0.2">
      <c r="A38" s="1" t="s">
        <v>229</v>
      </c>
      <c r="B38" s="47">
        <v>94.24318464000001</v>
      </c>
      <c r="C38" s="1" t="s">
        <v>304</v>
      </c>
      <c r="D38" s="19">
        <v>42225.666666666664</v>
      </c>
      <c r="E38" s="44">
        <v>9.7000000000000003E-2</v>
      </c>
      <c r="F38" s="44"/>
      <c r="G38" s="18">
        <v>3.6999999999999999E-4</v>
      </c>
      <c r="H38" s="18"/>
      <c r="I38" s="18"/>
      <c r="J38" s="18">
        <v>4.2999999999999995E-5</v>
      </c>
      <c r="K38" s="44"/>
      <c r="L38" s="44"/>
      <c r="M38" s="44"/>
      <c r="N38" s="45">
        <v>3.5999999999999999E-3</v>
      </c>
      <c r="O38" s="44">
        <v>0.2</v>
      </c>
      <c r="P38" s="45">
        <v>2.8999999999999998E-3</v>
      </c>
      <c r="Q38" s="44"/>
      <c r="R38" s="44">
        <v>9.4E-2</v>
      </c>
      <c r="S38" s="44"/>
      <c r="T38" s="44"/>
      <c r="U38" s="45">
        <v>1.1999999999999999E-3</v>
      </c>
      <c r="V38" s="44"/>
      <c r="W38" s="44"/>
      <c r="X38" s="44"/>
      <c r="Y38" s="44"/>
      <c r="Z38" s="44"/>
      <c r="AA38" s="44"/>
      <c r="AB38" s="44">
        <v>2.4E-2</v>
      </c>
      <c r="AC38" s="46">
        <v>2.9896907216494843E-2</v>
      </c>
      <c r="AD38" s="46">
        <v>3.8144329896907213E-3</v>
      </c>
      <c r="AE38" s="46">
        <v>3.711340206185567E-2</v>
      </c>
      <c r="AF38" s="51">
        <f t="shared" si="0"/>
        <v>0.24742268041237114</v>
      </c>
      <c r="AG38" s="15">
        <f t="shared" si="1"/>
        <v>4.4329896907216483E-2</v>
      </c>
    </row>
    <row r="39" spans="1:33" s="1" customFormat="1" ht="11.25" x14ac:dyDescent="0.2">
      <c r="A39" s="1" t="s">
        <v>230</v>
      </c>
      <c r="B39" s="47">
        <v>94.24318464000001</v>
      </c>
      <c r="C39" s="1" t="s">
        <v>304</v>
      </c>
      <c r="D39" s="19">
        <v>42225.673611111109</v>
      </c>
      <c r="E39" s="44">
        <v>0.11</v>
      </c>
      <c r="F39" s="44"/>
      <c r="G39" s="18">
        <v>3.6999999999999999E-4</v>
      </c>
      <c r="H39" s="18"/>
      <c r="I39" s="18"/>
      <c r="J39" s="18">
        <v>5.9999999999999995E-5</v>
      </c>
      <c r="K39" s="44"/>
      <c r="L39" s="44"/>
      <c r="M39" s="44"/>
      <c r="N39" s="45">
        <v>3.0999999999999999E-3</v>
      </c>
      <c r="O39" s="44">
        <v>0.21</v>
      </c>
      <c r="P39" s="45">
        <v>2.8999999999999998E-3</v>
      </c>
      <c r="Q39" s="44"/>
      <c r="R39" s="44">
        <v>0.1</v>
      </c>
      <c r="S39" s="44"/>
      <c r="T39" s="44"/>
      <c r="U39" s="45">
        <v>1.5E-3</v>
      </c>
      <c r="V39" s="44"/>
      <c r="W39" s="44"/>
      <c r="X39" s="44"/>
      <c r="Y39" s="44"/>
      <c r="Z39" s="44"/>
      <c r="AA39" s="44"/>
      <c r="AB39" s="44">
        <v>3.5000000000000003E-2</v>
      </c>
      <c r="AC39" s="46">
        <v>2.6363636363636363E-2</v>
      </c>
      <c r="AD39" s="46">
        <v>3.3636363636363638E-3</v>
      </c>
      <c r="AE39" s="46">
        <v>2.8181818181818179E-2</v>
      </c>
      <c r="AF39" s="51">
        <f t="shared" si="0"/>
        <v>0.31818181818181823</v>
      </c>
      <c r="AG39" s="15">
        <f t="shared" si="1"/>
        <v>5.4545454545454536E-2</v>
      </c>
    </row>
    <row r="40" spans="1:33" s="1" customFormat="1" ht="11.25" x14ac:dyDescent="0.2">
      <c r="A40" s="1" t="s">
        <v>231</v>
      </c>
      <c r="B40" s="47">
        <v>91.780888320000003</v>
      </c>
      <c r="C40" s="1" t="s">
        <v>304</v>
      </c>
      <c r="D40" s="19">
        <v>42225.779861111114</v>
      </c>
      <c r="E40" s="44">
        <v>0.36399999999999999</v>
      </c>
      <c r="F40" s="44"/>
      <c r="G40" s="18"/>
      <c r="H40" s="18"/>
      <c r="I40" s="18"/>
      <c r="J40" s="18">
        <v>4.1999999999999996E-4</v>
      </c>
      <c r="K40" s="44"/>
      <c r="L40" s="44"/>
      <c r="M40" s="44"/>
      <c r="N40" s="45">
        <v>1.2999999999999999E-2</v>
      </c>
      <c r="O40" s="44">
        <v>1.2729999999999999</v>
      </c>
      <c r="P40" s="45">
        <v>1.7500000000000002E-2</v>
      </c>
      <c r="Q40" s="44"/>
      <c r="R40" s="44">
        <v>0.14430000000000001</v>
      </c>
      <c r="S40" s="44"/>
      <c r="T40" s="44"/>
      <c r="U40" s="45"/>
      <c r="V40" s="44"/>
      <c r="W40" s="44"/>
      <c r="X40" s="44"/>
      <c r="Y40" s="44"/>
      <c r="Z40" s="44"/>
      <c r="AA40" s="44"/>
      <c r="AB40" s="44">
        <v>7.8299999999999995E-2</v>
      </c>
      <c r="AC40" s="46">
        <v>4.807692307692308E-2</v>
      </c>
      <c r="AD40" s="46"/>
      <c r="AE40" s="46">
        <v>3.5714285714285712E-2</v>
      </c>
      <c r="AF40" s="51">
        <f t="shared" si="0"/>
        <v>0.2151098901098901</v>
      </c>
      <c r="AG40" s="15">
        <f t="shared" si="1"/>
        <v>0.11538461538461538</v>
      </c>
    </row>
    <row r="41" spans="1:33" s="1" customFormat="1" ht="11.25" x14ac:dyDescent="0.2">
      <c r="A41" s="1" t="s">
        <v>232</v>
      </c>
      <c r="B41" s="47">
        <v>93.824755199999998</v>
      </c>
      <c r="C41" s="1" t="s">
        <v>304</v>
      </c>
      <c r="D41" s="19">
        <v>42225.801388888889</v>
      </c>
      <c r="E41" s="44">
        <v>0.27100000000000002</v>
      </c>
      <c r="F41" s="44"/>
      <c r="G41" s="18"/>
      <c r="H41" s="18"/>
      <c r="I41" s="18"/>
      <c r="J41" s="18">
        <v>4.6000000000000001E-4</v>
      </c>
      <c r="K41" s="44"/>
      <c r="L41" s="44"/>
      <c r="M41" s="44"/>
      <c r="N41" s="45">
        <v>1.1900000000000001E-2</v>
      </c>
      <c r="O41" s="44">
        <v>1.1639999999999999</v>
      </c>
      <c r="P41" s="45">
        <v>1.5599999999999999E-2</v>
      </c>
      <c r="Q41" s="44"/>
      <c r="R41" s="44">
        <v>0.15659999999999999</v>
      </c>
      <c r="S41" s="44"/>
      <c r="T41" s="44"/>
      <c r="U41" s="45"/>
      <c r="V41" s="44"/>
      <c r="W41" s="44"/>
      <c r="X41" s="44"/>
      <c r="Y41" s="44"/>
      <c r="Z41" s="44"/>
      <c r="AA41" s="44"/>
      <c r="AB41" s="44">
        <v>7.2900000000000006E-2</v>
      </c>
      <c r="AC41" s="46">
        <v>5.7564575645756448E-2</v>
      </c>
      <c r="AD41" s="46"/>
      <c r="AE41" s="46">
        <v>4.3911439114391146E-2</v>
      </c>
      <c r="AF41" s="51">
        <f t="shared" si="0"/>
        <v>0.26900369003690039</v>
      </c>
      <c r="AG41" s="15">
        <f t="shared" si="1"/>
        <v>0.16974169741697415</v>
      </c>
    </row>
    <row r="42" spans="1:33" s="1" customFormat="1" ht="11.25" x14ac:dyDescent="0.2">
      <c r="A42" s="1" t="s">
        <v>233</v>
      </c>
      <c r="B42" s="47">
        <v>94.24318464000001</v>
      </c>
      <c r="C42" s="1" t="s">
        <v>304</v>
      </c>
      <c r="D42" s="19">
        <v>42225.833333333336</v>
      </c>
      <c r="E42" s="44">
        <v>0.09</v>
      </c>
      <c r="F42" s="44"/>
      <c r="G42" s="18">
        <v>3.6999999999999999E-4</v>
      </c>
      <c r="H42" s="18"/>
      <c r="I42" s="18"/>
      <c r="J42" s="18">
        <v>5.8E-5</v>
      </c>
      <c r="K42" s="44"/>
      <c r="L42" s="44"/>
      <c r="M42" s="44"/>
      <c r="N42" s="45">
        <v>3.3999999999999998E-3</v>
      </c>
      <c r="O42" s="44">
        <v>0.21</v>
      </c>
      <c r="P42" s="45">
        <v>2.7000000000000001E-3</v>
      </c>
      <c r="Q42" s="44"/>
      <c r="R42" s="44">
        <v>8.1000000000000003E-2</v>
      </c>
      <c r="S42" s="44"/>
      <c r="T42" s="44"/>
      <c r="U42" s="45">
        <v>1.1000000000000001E-3</v>
      </c>
      <c r="V42" s="44"/>
      <c r="W42" s="44"/>
      <c r="X42" s="44"/>
      <c r="Y42" s="44"/>
      <c r="Z42" s="44"/>
      <c r="AA42" s="44"/>
      <c r="AB42" s="44">
        <v>0.03</v>
      </c>
      <c r="AC42" s="46">
        <v>3.0000000000000002E-2</v>
      </c>
      <c r="AD42" s="46">
        <v>4.1111111111111114E-3</v>
      </c>
      <c r="AE42" s="46">
        <v>3.7777777777777778E-2</v>
      </c>
      <c r="AF42" s="51">
        <f t="shared" si="0"/>
        <v>0.33333333333333331</v>
      </c>
      <c r="AG42" s="15">
        <f t="shared" si="1"/>
        <v>6.4444444444444443E-2</v>
      </c>
    </row>
    <row r="43" spans="1:33" s="1" customFormat="1" ht="11.25" x14ac:dyDescent="0.2">
      <c r="A43" s="1" t="s">
        <v>234</v>
      </c>
      <c r="B43" s="47">
        <v>91.780888320000003</v>
      </c>
      <c r="C43" s="1" t="s">
        <v>304</v>
      </c>
      <c r="D43" s="19">
        <v>42226.333333333336</v>
      </c>
      <c r="E43" s="44">
        <v>0.23899999999999999</v>
      </c>
      <c r="F43" s="44"/>
      <c r="G43" s="18"/>
      <c r="H43" s="18"/>
      <c r="I43" s="18"/>
      <c r="J43" s="18">
        <v>4.4000000000000002E-4</v>
      </c>
      <c r="K43" s="44"/>
      <c r="L43" s="44"/>
      <c r="M43" s="44"/>
      <c r="N43" s="45">
        <v>1.01E-2</v>
      </c>
      <c r="O43" s="44">
        <v>1.0329999999999999</v>
      </c>
      <c r="P43" s="45">
        <v>1.44E-2</v>
      </c>
      <c r="Q43" s="44"/>
      <c r="R43" s="44">
        <v>0.15619999999999998</v>
      </c>
      <c r="S43" s="44"/>
      <c r="T43" s="44"/>
      <c r="U43" s="45"/>
      <c r="V43" s="44"/>
      <c r="W43" s="44"/>
      <c r="X43" s="44"/>
      <c r="Y43" s="44"/>
      <c r="Z43" s="44"/>
      <c r="AA43" s="44"/>
      <c r="AB43" s="44">
        <v>7.8E-2</v>
      </c>
      <c r="AC43" s="46">
        <v>6.0251046025104602E-2</v>
      </c>
      <c r="AD43" s="46"/>
      <c r="AE43" s="46">
        <v>4.225941422594142E-2</v>
      </c>
      <c r="AF43" s="51">
        <f t="shared" si="0"/>
        <v>0.32635983263598328</v>
      </c>
      <c r="AG43" s="15">
        <f t="shared" si="1"/>
        <v>0.18410041841004185</v>
      </c>
    </row>
    <row r="44" spans="1:33" s="1" customFormat="1" ht="11.25" x14ac:dyDescent="0.2">
      <c r="A44" s="1" t="s">
        <v>235</v>
      </c>
      <c r="B44" s="43">
        <v>93.824755199999998</v>
      </c>
      <c r="C44" s="1" t="s">
        <v>304</v>
      </c>
      <c r="D44" s="19">
        <v>42226.356249999997</v>
      </c>
      <c r="E44" s="44">
        <v>0.21099999999999999</v>
      </c>
      <c r="F44" s="44"/>
      <c r="G44" s="18"/>
      <c r="H44" s="18"/>
      <c r="I44" s="18"/>
      <c r="J44" s="18">
        <v>3.8000000000000002E-4</v>
      </c>
      <c r="K44" s="44"/>
      <c r="L44" s="44"/>
      <c r="M44" s="44"/>
      <c r="N44" s="45">
        <v>9.6999999999999986E-3</v>
      </c>
      <c r="O44" s="44">
        <v>0.91200000000000003</v>
      </c>
      <c r="P44" s="45">
        <v>1.2800000000000001E-2</v>
      </c>
      <c r="Q44" s="44"/>
      <c r="R44" s="44">
        <v>0.1439</v>
      </c>
      <c r="S44" s="44"/>
      <c r="T44" s="44"/>
      <c r="U44" s="45"/>
      <c r="V44" s="44"/>
      <c r="W44" s="44"/>
      <c r="X44" s="44"/>
      <c r="Y44" s="44"/>
      <c r="Z44" s="44"/>
      <c r="AA44" s="44"/>
      <c r="AB44" s="44">
        <v>7.0800000000000002E-2</v>
      </c>
      <c r="AC44" s="46">
        <v>6.0663507109004741E-2</v>
      </c>
      <c r="AD44" s="46"/>
      <c r="AE44" s="46">
        <v>4.597156398104265E-2</v>
      </c>
      <c r="AF44" s="51">
        <f t="shared" si="0"/>
        <v>0.33554502369668249</v>
      </c>
      <c r="AG44" s="15">
        <f t="shared" si="1"/>
        <v>0.18009478672985785</v>
      </c>
    </row>
    <row r="45" spans="1:33" s="1" customFormat="1" ht="11.25" x14ac:dyDescent="0.2">
      <c r="A45" s="1" t="s">
        <v>236</v>
      </c>
      <c r="B45" s="43">
        <v>95.772061440000002</v>
      </c>
      <c r="C45" s="1" t="s">
        <v>304</v>
      </c>
      <c r="D45" s="19">
        <v>42226.590277777781</v>
      </c>
      <c r="E45" s="44">
        <v>0.13</v>
      </c>
      <c r="F45" s="44"/>
      <c r="G45" s="18">
        <v>5.2999999999999998E-4</v>
      </c>
      <c r="H45" s="18"/>
      <c r="I45" s="18"/>
      <c r="J45" s="18">
        <v>1.1E-4</v>
      </c>
      <c r="K45" s="44"/>
      <c r="L45" s="44"/>
      <c r="M45" s="44"/>
      <c r="N45" s="45">
        <v>3.8999999999999998E-3</v>
      </c>
      <c r="O45" s="44"/>
      <c r="P45" s="45">
        <v>3.5000000000000001E-3</v>
      </c>
      <c r="Q45" s="44"/>
      <c r="R45" s="44">
        <v>0.12</v>
      </c>
      <c r="S45" s="44"/>
      <c r="T45" s="44"/>
      <c r="U45" s="45">
        <v>1.1000000000000001E-3</v>
      </c>
      <c r="V45" s="44"/>
      <c r="W45" s="44"/>
      <c r="X45" s="44"/>
      <c r="Y45" s="44"/>
      <c r="Z45" s="44"/>
      <c r="AA45" s="44"/>
      <c r="AB45" s="44">
        <v>0.19</v>
      </c>
      <c r="AC45" s="46">
        <v>2.6923076923076921E-2</v>
      </c>
      <c r="AD45" s="46">
        <v>4.0769230769230769E-3</v>
      </c>
      <c r="AE45" s="46">
        <v>0.03</v>
      </c>
      <c r="AF45" s="51">
        <f t="shared" si="0"/>
        <v>1.4615384615384615</v>
      </c>
      <c r="AG45" s="15">
        <f t="shared" si="1"/>
        <v>8.461538461538462E-2</v>
      </c>
    </row>
    <row r="46" spans="1:33" s="1" customFormat="1" ht="11.25" x14ac:dyDescent="0.2">
      <c r="A46" s="1" t="s">
        <v>237</v>
      </c>
      <c r="B46" s="43">
        <v>95.900808960000006</v>
      </c>
      <c r="C46" s="1" t="s">
        <v>304</v>
      </c>
      <c r="D46" s="19">
        <v>42226.597222222219</v>
      </c>
      <c r="E46" s="44">
        <v>0.13</v>
      </c>
      <c r="F46" s="44"/>
      <c r="G46" s="18">
        <v>3.5E-4</v>
      </c>
      <c r="H46" s="18"/>
      <c r="I46" s="18"/>
      <c r="J46" s="18">
        <v>1.1E-4</v>
      </c>
      <c r="K46" s="44"/>
      <c r="L46" s="44"/>
      <c r="M46" s="44"/>
      <c r="N46" s="45">
        <v>3.8999999999999998E-3</v>
      </c>
      <c r="O46" s="44"/>
      <c r="P46" s="45">
        <v>3.5000000000000001E-3</v>
      </c>
      <c r="Q46" s="44"/>
      <c r="R46" s="44">
        <v>0.12</v>
      </c>
      <c r="S46" s="44"/>
      <c r="T46" s="44"/>
      <c r="U46" s="45">
        <v>1.1000000000000001E-3</v>
      </c>
      <c r="V46" s="44"/>
      <c r="W46" s="44"/>
      <c r="X46" s="44"/>
      <c r="Y46" s="44"/>
      <c r="Z46" s="44"/>
      <c r="AA46" s="44"/>
      <c r="AB46" s="44">
        <v>0.19</v>
      </c>
      <c r="AC46" s="46">
        <v>2.6923076923076921E-2</v>
      </c>
      <c r="AD46" s="46">
        <v>2.6923076923076922E-3</v>
      </c>
      <c r="AE46" s="46">
        <v>0.03</v>
      </c>
      <c r="AF46" s="51">
        <f t="shared" si="0"/>
        <v>1.4615384615384615</v>
      </c>
      <c r="AG46" s="15">
        <f t="shared" si="1"/>
        <v>8.461538461538462E-2</v>
      </c>
    </row>
    <row r="47" spans="1:33" s="1" customFormat="1" ht="11.25" x14ac:dyDescent="0.2">
      <c r="A47" s="1" t="s">
        <v>238</v>
      </c>
      <c r="B47" s="43">
        <v>96.496266240000011</v>
      </c>
      <c r="C47" s="1" t="s">
        <v>304</v>
      </c>
      <c r="D47" s="19">
        <v>42226.635416666664</v>
      </c>
      <c r="E47" s="44">
        <v>0.13</v>
      </c>
      <c r="F47" s="44"/>
      <c r="G47" s="18">
        <v>3.6000000000000002E-4</v>
      </c>
      <c r="H47" s="18"/>
      <c r="I47" s="18"/>
      <c r="J47" s="18">
        <v>1.2E-4</v>
      </c>
      <c r="K47" s="44"/>
      <c r="L47" s="44"/>
      <c r="M47" s="44"/>
      <c r="N47" s="45">
        <v>3.8999999999999998E-3</v>
      </c>
      <c r="O47" s="44"/>
      <c r="P47" s="45">
        <v>3.3E-3</v>
      </c>
      <c r="Q47" s="44"/>
      <c r="R47" s="44">
        <v>0.12</v>
      </c>
      <c r="S47" s="44"/>
      <c r="T47" s="44"/>
      <c r="U47" s="45">
        <v>1.1000000000000001E-3</v>
      </c>
      <c r="V47" s="44"/>
      <c r="W47" s="44"/>
      <c r="X47" s="44"/>
      <c r="Y47" s="44"/>
      <c r="Z47" s="44"/>
      <c r="AA47" s="44"/>
      <c r="AB47" s="44">
        <v>4.7E-2</v>
      </c>
      <c r="AC47" s="46">
        <v>2.5384615384615384E-2</v>
      </c>
      <c r="AD47" s="46">
        <v>2.7692307692307695E-3</v>
      </c>
      <c r="AE47" s="46">
        <v>0.03</v>
      </c>
      <c r="AF47" s="51">
        <f t="shared" si="0"/>
        <v>0.36153846153846153</v>
      </c>
      <c r="AG47" s="15">
        <f t="shared" si="1"/>
        <v>9.2307692307692299E-2</v>
      </c>
    </row>
    <row r="48" spans="1:33" s="1" customFormat="1" ht="11.25" x14ac:dyDescent="0.2">
      <c r="A48" s="1" t="s">
        <v>239</v>
      </c>
      <c r="B48" s="43">
        <v>91.780888320000003</v>
      </c>
      <c r="C48" s="1" t="s">
        <v>304</v>
      </c>
      <c r="D48" s="19">
        <v>42226.765277777777</v>
      </c>
      <c r="E48" s="44">
        <v>0.27300000000000002</v>
      </c>
      <c r="F48" s="44"/>
      <c r="G48" s="18"/>
      <c r="H48" s="18"/>
      <c r="I48" s="18"/>
      <c r="J48" s="18">
        <v>4.0000000000000002E-4</v>
      </c>
      <c r="K48" s="44"/>
      <c r="L48" s="44"/>
      <c r="M48" s="44"/>
      <c r="N48" s="45">
        <v>9.4000000000000004E-3</v>
      </c>
      <c r="O48" s="44">
        <v>1.097</v>
      </c>
      <c r="P48" s="45">
        <v>1.32E-2</v>
      </c>
      <c r="Q48" s="44"/>
      <c r="R48" s="44">
        <v>0.15569999999999998</v>
      </c>
      <c r="S48" s="44"/>
      <c r="T48" s="44"/>
      <c r="U48" s="45"/>
      <c r="V48" s="44"/>
      <c r="W48" s="44"/>
      <c r="X48" s="44"/>
      <c r="Y48" s="44"/>
      <c r="Z48" s="44"/>
      <c r="AA48" s="44"/>
      <c r="AB48" s="44">
        <v>7.51E-2</v>
      </c>
      <c r="AC48" s="46">
        <v>4.8351648351648346E-2</v>
      </c>
      <c r="AD48" s="46"/>
      <c r="AE48" s="46">
        <v>3.4432234432234428E-2</v>
      </c>
      <c r="AF48" s="51">
        <f t="shared" si="0"/>
        <v>0.27509157509157506</v>
      </c>
      <c r="AG48" s="15">
        <f t="shared" si="1"/>
        <v>0.14652014652014653</v>
      </c>
    </row>
    <row r="49" spans="1:33" s="1" customFormat="1" ht="11.25" x14ac:dyDescent="0.2">
      <c r="A49" s="1" t="s">
        <v>240</v>
      </c>
      <c r="B49" s="43">
        <v>93.824755199999998</v>
      </c>
      <c r="C49" s="1" t="s">
        <v>304</v>
      </c>
      <c r="D49" s="19">
        <v>42226.789583333331</v>
      </c>
      <c r="E49" s="44">
        <v>0.20399999999999999</v>
      </c>
      <c r="F49" s="44"/>
      <c r="G49" s="18"/>
      <c r="H49" s="18"/>
      <c r="I49" s="18"/>
      <c r="J49" s="18">
        <v>4.6999999999999999E-4</v>
      </c>
      <c r="K49" s="44"/>
      <c r="L49" s="44"/>
      <c r="M49" s="44"/>
      <c r="N49" s="45">
        <v>8.6999999999999994E-3</v>
      </c>
      <c r="O49" s="44">
        <v>0.81200000000000006</v>
      </c>
      <c r="P49" s="45">
        <v>1.0999999999999999E-2</v>
      </c>
      <c r="Q49" s="44"/>
      <c r="R49" s="44">
        <v>0.14749999999999999</v>
      </c>
      <c r="S49" s="44"/>
      <c r="T49" s="44"/>
      <c r="U49" s="45"/>
      <c r="V49" s="44"/>
      <c r="W49" s="44"/>
      <c r="X49" s="44"/>
      <c r="Y49" s="44"/>
      <c r="Z49" s="44"/>
      <c r="AA49" s="44"/>
      <c r="AB49" s="44">
        <v>7.1999999999999995E-2</v>
      </c>
      <c r="AC49" s="46">
        <v>5.3921568627450983E-2</v>
      </c>
      <c r="AD49" s="46"/>
      <c r="AE49" s="46">
        <v>4.2647058823529413E-2</v>
      </c>
      <c r="AF49" s="51">
        <f t="shared" si="0"/>
        <v>0.35294117647058826</v>
      </c>
      <c r="AG49" s="15">
        <f t="shared" si="1"/>
        <v>0.23039215686274511</v>
      </c>
    </row>
    <row r="50" spans="1:33" s="1" customFormat="1" ht="11.25" x14ac:dyDescent="0.2">
      <c r="A50" s="1" t="s">
        <v>241</v>
      </c>
      <c r="B50" s="43">
        <v>95.772061440000002</v>
      </c>
      <c r="C50" s="1" t="s">
        <v>304</v>
      </c>
      <c r="D50" s="19">
        <v>42229.368055555555</v>
      </c>
      <c r="E50" s="44">
        <v>0.32</v>
      </c>
      <c r="F50" s="44"/>
      <c r="G50" s="18">
        <v>1.5E-3</v>
      </c>
      <c r="H50" s="18"/>
      <c r="I50" s="18"/>
      <c r="J50" s="18">
        <v>4.2999999999999999E-4</v>
      </c>
      <c r="K50" s="44"/>
      <c r="L50" s="44"/>
      <c r="M50" s="44"/>
      <c r="N50" s="45">
        <v>1.95E-2</v>
      </c>
      <c r="O50" s="44"/>
      <c r="P50" s="45">
        <v>1.0999999999999999E-2</v>
      </c>
      <c r="Q50" s="44"/>
      <c r="R50" s="44">
        <v>0.1</v>
      </c>
      <c r="S50" s="44"/>
      <c r="T50" s="44"/>
      <c r="U50" s="45">
        <v>1.1000000000000001E-3</v>
      </c>
      <c r="V50" s="44"/>
      <c r="W50" s="44"/>
      <c r="X50" s="44"/>
      <c r="Y50" s="44"/>
      <c r="Z50" s="44"/>
      <c r="AA50" s="44"/>
      <c r="AB50" s="44">
        <v>5.6000000000000001E-2</v>
      </c>
      <c r="AC50" s="46">
        <v>3.4374999999999996E-2</v>
      </c>
      <c r="AD50" s="46">
        <v>4.6874999999999998E-3</v>
      </c>
      <c r="AE50" s="46">
        <v>6.0937499999999999E-2</v>
      </c>
      <c r="AF50" s="51">
        <f t="shared" si="0"/>
        <v>0.17499999999999999</v>
      </c>
      <c r="AG50" s="15">
        <f t="shared" si="1"/>
        <v>0.13437499999999999</v>
      </c>
    </row>
    <row r="51" spans="1:33" s="1" customFormat="1" ht="11.25" x14ac:dyDescent="0.2">
      <c r="A51" s="1" t="s">
        <v>242</v>
      </c>
      <c r="B51" s="43">
        <v>95.949089279999995</v>
      </c>
      <c r="C51" s="1" t="s">
        <v>304</v>
      </c>
      <c r="D51" s="19">
        <v>42229.368055555555</v>
      </c>
      <c r="E51" s="44">
        <v>0.32</v>
      </c>
      <c r="F51" s="44"/>
      <c r="G51" s="18">
        <v>1.5E-3</v>
      </c>
      <c r="H51" s="18"/>
      <c r="I51" s="18"/>
      <c r="J51" s="18">
        <v>5.0000000000000001E-4</v>
      </c>
      <c r="K51" s="44"/>
      <c r="L51" s="44"/>
      <c r="M51" s="44"/>
      <c r="N51" s="45">
        <v>0.02</v>
      </c>
      <c r="O51" s="44"/>
      <c r="P51" s="45">
        <v>1.0999999999999999E-2</v>
      </c>
      <c r="Q51" s="44"/>
      <c r="R51" s="44">
        <v>0.1</v>
      </c>
      <c r="S51" s="44"/>
      <c r="T51" s="44"/>
      <c r="U51" s="45">
        <v>1.1000000000000001E-3</v>
      </c>
      <c r="V51" s="44"/>
      <c r="W51" s="44"/>
      <c r="X51" s="44"/>
      <c r="Y51" s="44"/>
      <c r="Z51" s="44"/>
      <c r="AA51" s="44"/>
      <c r="AB51" s="44">
        <v>5.6000000000000001E-2</v>
      </c>
      <c r="AC51" s="46">
        <v>3.4374999999999996E-2</v>
      </c>
      <c r="AD51" s="46">
        <v>4.6874999999999998E-3</v>
      </c>
      <c r="AE51" s="46">
        <v>6.25E-2</v>
      </c>
      <c r="AF51" s="51">
        <f t="shared" si="0"/>
        <v>0.17499999999999999</v>
      </c>
      <c r="AG51" s="15">
        <f t="shared" si="1"/>
        <v>0.15625</v>
      </c>
    </row>
    <row r="52" spans="1:33" s="1" customFormat="1" ht="11.25" x14ac:dyDescent="0.2">
      <c r="A52" s="1" t="s">
        <v>243</v>
      </c>
      <c r="B52" s="43">
        <v>96.496266240000011</v>
      </c>
      <c r="C52" s="1" t="s">
        <v>304</v>
      </c>
      <c r="D52" s="19">
        <v>42229.399305555555</v>
      </c>
      <c r="E52" s="44">
        <v>0.49</v>
      </c>
      <c r="F52" s="44"/>
      <c r="G52" s="18">
        <v>1.1000000000000001E-3</v>
      </c>
      <c r="H52" s="18"/>
      <c r="I52" s="18"/>
      <c r="J52" s="18">
        <v>5.0000000000000001E-4</v>
      </c>
      <c r="K52" s="44"/>
      <c r="L52" s="44"/>
      <c r="M52" s="44"/>
      <c r="N52" s="45">
        <v>2.1999999999999999E-2</v>
      </c>
      <c r="O52" s="44"/>
      <c r="P52" s="45">
        <v>6.0000000000000001E-3</v>
      </c>
      <c r="Q52" s="44"/>
      <c r="R52" s="44">
        <v>0.11</v>
      </c>
      <c r="S52" s="44"/>
      <c r="T52" s="44"/>
      <c r="U52" s="45">
        <v>1.1000000000000001E-3</v>
      </c>
      <c r="V52" s="44"/>
      <c r="W52" s="44"/>
      <c r="X52" s="44"/>
      <c r="Y52" s="44"/>
      <c r="Z52" s="44"/>
      <c r="AA52" s="44"/>
      <c r="AB52" s="44">
        <v>6.2E-2</v>
      </c>
      <c r="AC52" s="46">
        <v>1.2244897959183675E-2</v>
      </c>
      <c r="AD52" s="46">
        <v>2.2448979591836735E-3</v>
      </c>
      <c r="AE52" s="46">
        <v>4.4897959183673466E-2</v>
      </c>
      <c r="AF52" s="51">
        <f t="shared" si="0"/>
        <v>0.12653061224489795</v>
      </c>
      <c r="AG52" s="15">
        <f t="shared" si="1"/>
        <v>0.10204081632653061</v>
      </c>
    </row>
    <row r="53" spans="1:33" s="1" customFormat="1" ht="11.25" x14ac:dyDescent="0.2">
      <c r="A53" s="1" t="s">
        <v>244</v>
      </c>
      <c r="B53" s="43">
        <v>97.864208640000015</v>
      </c>
      <c r="C53" s="1" t="s">
        <v>304</v>
      </c>
      <c r="D53" s="19">
        <v>42229.440972222219</v>
      </c>
      <c r="E53" s="44">
        <v>0.31</v>
      </c>
      <c r="F53" s="44"/>
      <c r="G53" s="18">
        <v>1.1999999999999999E-3</v>
      </c>
      <c r="H53" s="18"/>
      <c r="I53" s="18"/>
      <c r="J53" s="18">
        <v>4.2999999999999999E-4</v>
      </c>
      <c r="K53" s="44"/>
      <c r="L53" s="44"/>
      <c r="M53" s="44"/>
      <c r="N53" s="45">
        <v>2.3E-2</v>
      </c>
      <c r="O53" s="44"/>
      <c r="P53" s="45">
        <v>6.1999999999999998E-3</v>
      </c>
      <c r="Q53" s="44"/>
      <c r="R53" s="44">
        <v>0.1</v>
      </c>
      <c r="S53" s="44"/>
      <c r="T53" s="44"/>
      <c r="U53" s="45">
        <v>1.1000000000000001E-3</v>
      </c>
      <c r="V53" s="44"/>
      <c r="W53" s="44"/>
      <c r="X53" s="44"/>
      <c r="Y53" s="44"/>
      <c r="Z53" s="44"/>
      <c r="AA53" s="44"/>
      <c r="AB53" s="44">
        <v>8.6999999999999994E-2</v>
      </c>
      <c r="AC53" s="46">
        <v>0.02</v>
      </c>
      <c r="AD53" s="46">
        <v>3.8709677419354834E-3</v>
      </c>
      <c r="AE53" s="46">
        <v>7.4193548387096769E-2</v>
      </c>
      <c r="AF53" s="51">
        <f t="shared" si="0"/>
        <v>0.28064516129032258</v>
      </c>
      <c r="AG53" s="15">
        <f t="shared" si="1"/>
        <v>0.13870967741935483</v>
      </c>
    </row>
    <row r="54" spans="1:33" s="1" customFormat="1" ht="11.25" x14ac:dyDescent="0.2">
      <c r="A54" s="1" t="s">
        <v>245</v>
      </c>
      <c r="B54" s="43">
        <v>91.764794880000011</v>
      </c>
      <c r="C54" s="5" t="s">
        <v>304</v>
      </c>
      <c r="D54" s="19">
        <v>42229.489583333336</v>
      </c>
      <c r="E54" s="44">
        <v>0.53</v>
      </c>
      <c r="F54" s="44"/>
      <c r="G54" s="18">
        <v>3.0000000000000001E-3</v>
      </c>
      <c r="H54" s="18"/>
      <c r="I54" s="18"/>
      <c r="J54" s="18">
        <v>1.2999999999999999E-3</v>
      </c>
      <c r="K54" s="44"/>
      <c r="L54" s="44"/>
      <c r="M54" s="44"/>
      <c r="N54" s="45">
        <v>0.02</v>
      </c>
      <c r="O54" s="44"/>
      <c r="P54" s="45">
        <v>1.6E-2</v>
      </c>
      <c r="Q54" s="44"/>
      <c r="R54" s="44">
        <v>0.14000000000000001</v>
      </c>
      <c r="S54" s="44"/>
      <c r="T54" s="44"/>
      <c r="U54" s="45">
        <v>1.1000000000000001E-3</v>
      </c>
      <c r="V54" s="44"/>
      <c r="W54" s="44"/>
      <c r="X54" s="44"/>
      <c r="Y54" s="44"/>
      <c r="Z54" s="44"/>
      <c r="AA54" s="44"/>
      <c r="AB54" s="44">
        <v>6.4000000000000001E-2</v>
      </c>
      <c r="AC54" s="46">
        <v>3.0188679245283019E-2</v>
      </c>
      <c r="AD54" s="46">
        <v>5.6603773584905656E-3</v>
      </c>
      <c r="AE54" s="46">
        <v>3.7735849056603772E-2</v>
      </c>
      <c r="AF54" s="51">
        <f t="shared" si="0"/>
        <v>0.12075471698113208</v>
      </c>
      <c r="AG54" s="15">
        <f t="shared" si="1"/>
        <v>0.2452830188679245</v>
      </c>
    </row>
    <row r="55" spans="1:33" s="1" customFormat="1" ht="11.25" x14ac:dyDescent="0.2">
      <c r="A55" s="1" t="s">
        <v>246</v>
      </c>
      <c r="B55" s="43">
        <v>96.480172800000005</v>
      </c>
      <c r="C55" s="5" t="s">
        <v>304</v>
      </c>
      <c r="D55" s="19">
        <v>42229.489583333336</v>
      </c>
      <c r="E55" s="44">
        <v>0.15</v>
      </c>
      <c r="F55" s="44"/>
      <c r="G55" s="18">
        <v>3.6999999999999999E-4</v>
      </c>
      <c r="H55" s="18"/>
      <c r="I55" s="18"/>
      <c r="J55" s="18">
        <v>1.1999999999999999E-4</v>
      </c>
      <c r="K55" s="44"/>
      <c r="L55" s="44"/>
      <c r="M55" s="44"/>
      <c r="N55" s="45">
        <v>4.0000000000000001E-3</v>
      </c>
      <c r="O55" s="44">
        <v>0.26</v>
      </c>
      <c r="P55" s="45">
        <v>2.8999999999999998E-3</v>
      </c>
      <c r="Q55" s="44"/>
      <c r="R55" s="44">
        <v>0.11</v>
      </c>
      <c r="S55" s="44"/>
      <c r="T55" s="44"/>
      <c r="U55" s="45">
        <v>1.1000000000000001E-3</v>
      </c>
      <c r="V55" s="44"/>
      <c r="W55" s="44"/>
      <c r="X55" s="44"/>
      <c r="Y55" s="44"/>
      <c r="Z55" s="44"/>
      <c r="AA55" s="44"/>
      <c r="AB55" s="44">
        <v>4.2999999999999997E-2</v>
      </c>
      <c r="AC55" s="46">
        <v>1.9333333333333334E-2</v>
      </c>
      <c r="AD55" s="46">
        <v>2.4666666666666669E-3</v>
      </c>
      <c r="AE55" s="46">
        <v>2.6666666666666668E-2</v>
      </c>
      <c r="AF55" s="51">
        <f t="shared" si="0"/>
        <v>0.28666666666666668</v>
      </c>
      <c r="AG55" s="15">
        <f t="shared" si="1"/>
        <v>7.9999999999999988E-2</v>
      </c>
    </row>
    <row r="56" spans="1:33" s="1" customFormat="1" ht="11.25" x14ac:dyDescent="0.2">
      <c r="A56" s="1" t="s">
        <v>247</v>
      </c>
      <c r="B56" s="43">
        <v>92.231504640000011</v>
      </c>
      <c r="C56" s="5" t="s">
        <v>304</v>
      </c>
      <c r="D56" s="19">
        <v>42229.493055555555</v>
      </c>
      <c r="E56" s="44">
        <v>0.24</v>
      </c>
      <c r="F56" s="44"/>
      <c r="G56" s="18">
        <v>1.1999999999999999E-3</v>
      </c>
      <c r="H56" s="18"/>
      <c r="I56" s="18"/>
      <c r="J56" s="18">
        <v>5.2000000000000006E-4</v>
      </c>
      <c r="K56" s="44"/>
      <c r="L56" s="44"/>
      <c r="M56" s="44"/>
      <c r="N56" s="45">
        <v>1.9E-2</v>
      </c>
      <c r="O56" s="44"/>
      <c r="P56" s="45">
        <v>5.9000000000000007E-3</v>
      </c>
      <c r="Q56" s="44"/>
      <c r="R56" s="44">
        <v>0.1</v>
      </c>
      <c r="S56" s="44"/>
      <c r="T56" s="44"/>
      <c r="U56" s="45">
        <v>5.4999999999999997E-3</v>
      </c>
      <c r="V56" s="44"/>
      <c r="W56" s="44"/>
      <c r="X56" s="44"/>
      <c r="Y56" s="44"/>
      <c r="Z56" s="44"/>
      <c r="AA56" s="44"/>
      <c r="AB56" s="44">
        <v>6.4000000000000001E-2</v>
      </c>
      <c r="AC56" s="46">
        <v>2.4583333333333339E-2</v>
      </c>
      <c r="AD56" s="46">
        <v>5.0000000000000001E-3</v>
      </c>
      <c r="AE56" s="46">
        <v>7.9166666666666663E-2</v>
      </c>
      <c r="AF56" s="51">
        <f t="shared" si="0"/>
        <v>0.26666666666666666</v>
      </c>
      <c r="AG56" s="15">
        <f t="shared" si="1"/>
        <v>0.2166666666666667</v>
      </c>
    </row>
    <row r="57" spans="1:33" s="1" customFormat="1" ht="11.25" x14ac:dyDescent="0.2">
      <c r="A57" s="1" t="s">
        <v>248</v>
      </c>
      <c r="B57" s="43">
        <v>92.376345600000008</v>
      </c>
      <c r="C57" s="5" t="s">
        <v>304</v>
      </c>
      <c r="D57" s="19">
        <v>42229.53125</v>
      </c>
      <c r="E57" s="44">
        <v>0.2</v>
      </c>
      <c r="F57" s="44"/>
      <c r="G57" s="18">
        <v>3.8000000000000002E-4</v>
      </c>
      <c r="H57" s="18"/>
      <c r="I57" s="18"/>
      <c r="J57" s="18">
        <v>2.0999999999999998E-4</v>
      </c>
      <c r="K57" s="44"/>
      <c r="L57" s="44"/>
      <c r="M57" s="44"/>
      <c r="N57" s="45">
        <v>5.4000000000000003E-3</v>
      </c>
      <c r="O57" s="44">
        <v>0.44</v>
      </c>
      <c r="P57" s="45">
        <v>4.4000000000000003E-3</v>
      </c>
      <c r="Q57" s="44"/>
      <c r="R57" s="44">
        <v>0.14000000000000001</v>
      </c>
      <c r="S57" s="44"/>
      <c r="T57" s="44"/>
      <c r="U57" s="45">
        <v>1.4E-3</v>
      </c>
      <c r="V57" s="44"/>
      <c r="W57" s="44"/>
      <c r="X57" s="44"/>
      <c r="Y57" s="44"/>
      <c r="Z57" s="44"/>
      <c r="AA57" s="44"/>
      <c r="AB57" s="44">
        <v>7.2999999999999995E-2</v>
      </c>
      <c r="AC57" s="46">
        <v>2.1999999999999999E-2</v>
      </c>
      <c r="AD57" s="46">
        <v>1.9E-3</v>
      </c>
      <c r="AE57" s="46">
        <v>2.7E-2</v>
      </c>
      <c r="AF57" s="51">
        <f t="shared" si="0"/>
        <v>0.36499999999999994</v>
      </c>
      <c r="AG57" s="15">
        <f t="shared" si="1"/>
        <v>0.105</v>
      </c>
    </row>
    <row r="58" spans="1:33" s="1" customFormat="1" ht="11.25" x14ac:dyDescent="0.2">
      <c r="A58" s="1" t="s">
        <v>249</v>
      </c>
      <c r="B58" s="43">
        <v>97.864208640000015</v>
      </c>
      <c r="C58" s="5" t="s">
        <v>304</v>
      </c>
      <c r="D58" s="19">
        <v>42231.763194444444</v>
      </c>
      <c r="E58" s="44">
        <v>0.18</v>
      </c>
      <c r="F58" s="44"/>
      <c r="G58" s="18">
        <v>1.2999999999999999E-3</v>
      </c>
      <c r="H58" s="18"/>
      <c r="I58" s="18"/>
      <c r="J58" s="18">
        <v>5.8999999999999992E-4</v>
      </c>
      <c r="K58" s="44"/>
      <c r="L58" s="44"/>
      <c r="M58" s="44"/>
      <c r="N58" s="45">
        <v>2.3E-2</v>
      </c>
      <c r="O58" s="44"/>
      <c r="P58" s="45">
        <v>3.2000000000000002E-3</v>
      </c>
      <c r="Q58" s="44"/>
      <c r="R58" s="44">
        <v>9.0999999999999998E-2</v>
      </c>
      <c r="S58" s="44"/>
      <c r="T58" s="44"/>
      <c r="U58" s="45">
        <v>5.4999999999999997E-3</v>
      </c>
      <c r="V58" s="44"/>
      <c r="W58" s="44"/>
      <c r="X58" s="44"/>
      <c r="Y58" s="44"/>
      <c r="Z58" s="44"/>
      <c r="AA58" s="44"/>
      <c r="AB58" s="44">
        <v>5.6000000000000001E-2</v>
      </c>
      <c r="AC58" s="46">
        <v>1.7777777777777778E-2</v>
      </c>
      <c r="AD58" s="46">
        <v>7.2222222222222219E-3</v>
      </c>
      <c r="AE58" s="46">
        <v>0.12777777777777777</v>
      </c>
      <c r="AF58" s="51">
        <f t="shared" si="0"/>
        <v>0.31111111111111112</v>
      </c>
      <c r="AG58" s="15">
        <f t="shared" si="1"/>
        <v>0.32777777777777772</v>
      </c>
    </row>
    <row r="59" spans="1:33" s="1" customFormat="1" ht="11.25" x14ac:dyDescent="0.2">
      <c r="A59" s="1" t="s">
        <v>250</v>
      </c>
      <c r="B59" s="43">
        <v>95.772061440000002</v>
      </c>
      <c r="C59" s="5" t="s">
        <v>304</v>
      </c>
      <c r="D59" s="19">
        <v>42231.791666666664</v>
      </c>
      <c r="E59" s="44">
        <v>8.7999999999999995E-2</v>
      </c>
      <c r="F59" s="44"/>
      <c r="G59" s="18">
        <v>5.4000000000000001E-4</v>
      </c>
      <c r="H59" s="18"/>
      <c r="I59" s="18"/>
      <c r="J59" s="18">
        <v>2.3999999999999998E-4</v>
      </c>
      <c r="K59" s="44"/>
      <c r="L59" s="44"/>
      <c r="M59" s="44"/>
      <c r="N59" s="45">
        <v>3.8999999999999998E-3</v>
      </c>
      <c r="O59" s="44"/>
      <c r="P59" s="45">
        <v>1.6999999999999999E-3</v>
      </c>
      <c r="Q59" s="44"/>
      <c r="R59" s="44">
        <v>0.1</v>
      </c>
      <c r="S59" s="44"/>
      <c r="T59" s="44"/>
      <c r="U59" s="45">
        <v>1.1000000000000001E-3</v>
      </c>
      <c r="V59" s="44"/>
      <c r="W59" s="44"/>
      <c r="X59" s="44"/>
      <c r="Y59" s="44"/>
      <c r="Z59" s="44"/>
      <c r="AA59" s="44"/>
      <c r="AB59" s="44">
        <v>5.2999999999999999E-2</v>
      </c>
      <c r="AC59" s="46">
        <v>1.9318181818181818E-2</v>
      </c>
      <c r="AD59" s="46">
        <v>6.1363636363636368E-3</v>
      </c>
      <c r="AE59" s="46">
        <v>4.4318181818181819E-2</v>
      </c>
      <c r="AF59" s="51">
        <f t="shared" si="0"/>
        <v>0.60227272727272729</v>
      </c>
      <c r="AG59" s="15">
        <f t="shared" si="1"/>
        <v>0.27272727272727271</v>
      </c>
    </row>
    <row r="60" spans="1:33" s="1" customFormat="1" ht="11.25" x14ac:dyDescent="0.2">
      <c r="A60" s="1" t="s">
        <v>251</v>
      </c>
      <c r="B60" s="43">
        <v>96.480172800000005</v>
      </c>
      <c r="C60" s="1" t="s">
        <v>304</v>
      </c>
      <c r="D60" s="19">
        <v>42232.416666666664</v>
      </c>
      <c r="E60" s="44">
        <v>7.3999999999999996E-2</v>
      </c>
      <c r="F60" s="44"/>
      <c r="G60" s="18">
        <v>3.6999999999999999E-4</v>
      </c>
      <c r="H60" s="18"/>
      <c r="I60" s="18"/>
      <c r="J60" s="18">
        <v>3.2000000000000003E-4</v>
      </c>
      <c r="K60" s="44"/>
      <c r="L60" s="44"/>
      <c r="M60" s="44"/>
      <c r="N60" s="45">
        <v>2.5999999999999999E-3</v>
      </c>
      <c r="O60" s="44">
        <v>0.15</v>
      </c>
      <c r="P60" s="45">
        <v>1.6000000000000001E-3</v>
      </c>
      <c r="Q60" s="44"/>
      <c r="R60" s="44">
        <v>0.1</v>
      </c>
      <c r="S60" s="44"/>
      <c r="T60" s="44"/>
      <c r="U60" s="45">
        <v>1E-3</v>
      </c>
      <c r="V60" s="44"/>
      <c r="W60" s="44"/>
      <c r="X60" s="44"/>
      <c r="Y60" s="44"/>
      <c r="Z60" s="44"/>
      <c r="AA60" s="44"/>
      <c r="AB60" s="44">
        <v>4.2000000000000003E-2</v>
      </c>
      <c r="AC60" s="46">
        <v>2.1621621621621623E-2</v>
      </c>
      <c r="AD60" s="46">
        <v>5.0000000000000001E-3</v>
      </c>
      <c r="AE60" s="46">
        <v>3.5135135135135137E-2</v>
      </c>
      <c r="AF60" s="51">
        <f t="shared" si="0"/>
        <v>0.56756756756756765</v>
      </c>
      <c r="AG60" s="15">
        <f t="shared" si="1"/>
        <v>0.43243243243243251</v>
      </c>
    </row>
    <row r="61" spans="1:33" s="1" customFormat="1" ht="11.25" x14ac:dyDescent="0.2">
      <c r="A61" s="1" t="s">
        <v>252</v>
      </c>
      <c r="B61" s="43">
        <v>92.376345600000008</v>
      </c>
      <c r="C61" s="5" t="s">
        <v>304</v>
      </c>
      <c r="D61" s="19">
        <v>42232.434027777781</v>
      </c>
      <c r="E61" s="44">
        <v>9.5000000000000001E-2</v>
      </c>
      <c r="F61" s="44"/>
      <c r="G61" s="18">
        <v>3.6999999999999999E-4</v>
      </c>
      <c r="H61" s="18"/>
      <c r="I61" s="18"/>
      <c r="J61" s="18">
        <v>3.8000000000000002E-4</v>
      </c>
      <c r="K61" s="44"/>
      <c r="L61" s="44"/>
      <c r="M61" s="44"/>
      <c r="N61" s="45">
        <v>3.2000000000000002E-3</v>
      </c>
      <c r="O61" s="44">
        <v>0.24</v>
      </c>
      <c r="P61" s="45">
        <v>2.2000000000000001E-3</v>
      </c>
      <c r="Q61" s="44"/>
      <c r="R61" s="44">
        <v>0.13</v>
      </c>
      <c r="S61" s="44"/>
      <c r="T61" s="44"/>
      <c r="U61" s="45">
        <v>1.1000000000000001E-3</v>
      </c>
      <c r="V61" s="44"/>
      <c r="W61" s="44"/>
      <c r="X61" s="44"/>
      <c r="Y61" s="44"/>
      <c r="Z61" s="44"/>
      <c r="AA61" s="44"/>
      <c r="AB61" s="44">
        <v>5.7000000000000002E-2</v>
      </c>
      <c r="AC61" s="46">
        <v>2.3157894736842106E-2</v>
      </c>
      <c r="AD61" s="46">
        <v>3.8947368421052629E-3</v>
      </c>
      <c r="AE61" s="46">
        <v>3.3684210526315789E-2</v>
      </c>
      <c r="AF61" s="51">
        <f t="shared" si="0"/>
        <v>0.6</v>
      </c>
      <c r="AG61" s="15">
        <f t="shared" si="1"/>
        <v>0.4</v>
      </c>
    </row>
    <row r="62" spans="1:33" s="1" customFormat="1" ht="11.25" x14ac:dyDescent="0.2">
      <c r="A62" s="1" t="s">
        <v>253</v>
      </c>
      <c r="B62" s="43">
        <v>96.480172800000005</v>
      </c>
      <c r="C62" s="5" t="s">
        <v>304</v>
      </c>
      <c r="D62" s="19">
        <v>42236.444444444445</v>
      </c>
      <c r="E62" s="44">
        <v>5.6000000000000001E-2</v>
      </c>
      <c r="F62" s="44"/>
      <c r="G62" s="18">
        <v>5.8999999999999992E-4</v>
      </c>
      <c r="H62" s="18"/>
      <c r="I62" s="18"/>
      <c r="J62" s="18">
        <v>5.0000000000000001E-4</v>
      </c>
      <c r="K62" s="44"/>
      <c r="L62" s="44"/>
      <c r="M62" s="44"/>
      <c r="N62" s="45">
        <v>3.0999999999999999E-3</v>
      </c>
      <c r="O62" s="44">
        <v>0.18</v>
      </c>
      <c r="P62" s="45">
        <v>1.9E-3</v>
      </c>
      <c r="Q62" s="44"/>
      <c r="R62" s="44">
        <v>8.5999999999999993E-2</v>
      </c>
      <c r="S62" s="44"/>
      <c r="T62" s="44"/>
      <c r="U62" s="45">
        <v>1.4E-3</v>
      </c>
      <c r="V62" s="44"/>
      <c r="W62" s="44"/>
      <c r="X62" s="44"/>
      <c r="Y62" s="44"/>
      <c r="Z62" s="44"/>
      <c r="AA62" s="44"/>
      <c r="AB62" s="44">
        <v>3.9E-2</v>
      </c>
      <c r="AC62" s="46">
        <v>3.3928571428571426E-2</v>
      </c>
      <c r="AD62" s="46">
        <v>1.0535714285714284E-2</v>
      </c>
      <c r="AE62" s="46">
        <v>5.5357142857142855E-2</v>
      </c>
      <c r="AF62" s="51">
        <f t="shared" si="0"/>
        <v>0.6964285714285714</v>
      </c>
      <c r="AG62" s="15">
        <f t="shared" si="1"/>
        <v>0.89285714285714279</v>
      </c>
    </row>
    <row r="63" spans="1:33" s="1" customFormat="1" ht="11.25" x14ac:dyDescent="0.2">
      <c r="A63" s="1" t="s">
        <v>254</v>
      </c>
      <c r="B63" s="43">
        <v>92.376345600000008</v>
      </c>
      <c r="C63" s="5" t="s">
        <v>304</v>
      </c>
      <c r="D63" s="19">
        <v>42236.461805555555</v>
      </c>
      <c r="E63" s="44">
        <v>7.2999999999999995E-2</v>
      </c>
      <c r="F63" s="44"/>
      <c r="G63" s="18">
        <v>5.2000000000000006E-4</v>
      </c>
      <c r="H63" s="18"/>
      <c r="I63" s="18"/>
      <c r="J63" s="18">
        <v>5.1000000000000004E-4</v>
      </c>
      <c r="K63" s="44"/>
      <c r="L63" s="44"/>
      <c r="M63" s="44"/>
      <c r="N63" s="45">
        <v>2.7000000000000001E-3</v>
      </c>
      <c r="O63" s="44">
        <v>0.24</v>
      </c>
      <c r="P63" s="45">
        <v>2.8E-3</v>
      </c>
      <c r="Q63" s="44"/>
      <c r="R63" s="44">
        <v>0.13</v>
      </c>
      <c r="S63" s="44"/>
      <c r="T63" s="44"/>
      <c r="U63" s="45">
        <v>1.6000000000000001E-3</v>
      </c>
      <c r="V63" s="44"/>
      <c r="W63" s="44"/>
      <c r="X63" s="44"/>
      <c r="Y63" s="44"/>
      <c r="Z63" s="44"/>
      <c r="AA63" s="44"/>
      <c r="AB63" s="44">
        <v>5.5E-2</v>
      </c>
      <c r="AC63" s="46">
        <v>3.8356164383561646E-2</v>
      </c>
      <c r="AD63" s="46">
        <v>7.1232876712328782E-3</v>
      </c>
      <c r="AE63" s="46">
        <v>3.6986301369863021E-2</v>
      </c>
      <c r="AF63" s="51">
        <f t="shared" si="0"/>
        <v>0.75342465753424659</v>
      </c>
      <c r="AG63" s="15">
        <f t="shared" si="1"/>
        <v>0.6986301369863015</v>
      </c>
    </row>
    <row r="64" spans="1:33" s="1" customFormat="1" ht="11.25" x14ac:dyDescent="0.2">
      <c r="A64" s="1" t="s">
        <v>255</v>
      </c>
      <c r="B64" s="43">
        <v>96.480172800000005</v>
      </c>
      <c r="C64" s="5" t="s">
        <v>304</v>
      </c>
      <c r="D64" s="19">
        <v>42237.430555555555</v>
      </c>
      <c r="E64" s="44">
        <v>0.05</v>
      </c>
      <c r="F64" s="44"/>
      <c r="G64" s="18">
        <v>3.6999999999999999E-4</v>
      </c>
      <c r="H64" s="18"/>
      <c r="I64" s="18"/>
      <c r="J64" s="18">
        <v>5.0000000000000001E-4</v>
      </c>
      <c r="K64" s="44"/>
      <c r="L64" s="44"/>
      <c r="M64" s="44"/>
      <c r="N64" s="45">
        <v>2.2000000000000001E-3</v>
      </c>
      <c r="O64" s="44">
        <v>0.17</v>
      </c>
      <c r="P64" s="45">
        <v>1.9E-3</v>
      </c>
      <c r="Q64" s="44"/>
      <c r="R64" s="44">
        <v>8.2000000000000003E-2</v>
      </c>
      <c r="S64" s="44"/>
      <c r="T64" s="44"/>
      <c r="U64" s="45">
        <v>2.8999999999999998E-3</v>
      </c>
      <c r="V64" s="44"/>
      <c r="W64" s="44"/>
      <c r="X64" s="44"/>
      <c r="Y64" s="44"/>
      <c r="Z64" s="44"/>
      <c r="AA64" s="44"/>
      <c r="AB64" s="44">
        <v>4.2999999999999997E-2</v>
      </c>
      <c r="AC64" s="46">
        <v>3.7999999999999999E-2</v>
      </c>
      <c r="AD64" s="46">
        <v>7.3999999999999995E-3</v>
      </c>
      <c r="AE64" s="46">
        <v>4.3999999999999997E-2</v>
      </c>
      <c r="AF64" s="51">
        <f t="shared" si="0"/>
        <v>0.85999999999999988</v>
      </c>
      <c r="AG64" s="15">
        <f t="shared" si="1"/>
        <v>1</v>
      </c>
    </row>
    <row r="65" spans="1:33" s="1" customFormat="1" ht="11.25" x14ac:dyDescent="0.2">
      <c r="A65" s="1" t="s">
        <v>256</v>
      </c>
      <c r="B65" s="43">
        <v>96.480172800000005</v>
      </c>
      <c r="C65" s="5" t="s">
        <v>304</v>
      </c>
      <c r="D65" s="19">
        <v>42237.430555555555</v>
      </c>
      <c r="E65" s="44">
        <v>5.1999999999999998E-2</v>
      </c>
      <c r="F65" s="44"/>
      <c r="G65" s="18">
        <v>4.2999999999999999E-4</v>
      </c>
      <c r="H65" s="18"/>
      <c r="I65" s="18"/>
      <c r="J65" s="18">
        <v>5.0000000000000001E-4</v>
      </c>
      <c r="K65" s="44"/>
      <c r="L65" s="44"/>
      <c r="M65" s="44"/>
      <c r="N65" s="45">
        <v>2.2000000000000001E-3</v>
      </c>
      <c r="O65" s="44">
        <v>0.17</v>
      </c>
      <c r="P65" s="45">
        <v>2E-3</v>
      </c>
      <c r="Q65" s="44"/>
      <c r="R65" s="44">
        <v>8.4000000000000005E-2</v>
      </c>
      <c r="S65" s="44"/>
      <c r="T65" s="44"/>
      <c r="U65" s="45">
        <v>1.4E-3</v>
      </c>
      <c r="V65" s="44"/>
      <c r="W65" s="44"/>
      <c r="X65" s="44"/>
      <c r="Y65" s="44"/>
      <c r="Z65" s="44"/>
      <c r="AA65" s="44"/>
      <c r="AB65" s="44">
        <v>4.1000000000000002E-2</v>
      </c>
      <c r="AC65" s="46">
        <v>3.8461538461538464E-2</v>
      </c>
      <c r="AD65" s="46">
        <v>8.26923076923077E-3</v>
      </c>
      <c r="AE65" s="46">
        <v>4.230769230769231E-2</v>
      </c>
      <c r="AF65" s="51">
        <f t="shared" si="0"/>
        <v>0.78846153846153855</v>
      </c>
      <c r="AG65" s="15">
        <f t="shared" si="1"/>
        <v>0.96153846153846156</v>
      </c>
    </row>
    <row r="66" spans="1:33" s="1" customFormat="1" ht="11.25" x14ac:dyDescent="0.2">
      <c r="A66" s="1" t="s">
        <v>257</v>
      </c>
      <c r="B66" s="43">
        <v>92.376345600000008</v>
      </c>
      <c r="C66" s="5" t="s">
        <v>304</v>
      </c>
      <c r="D66" s="19">
        <v>42237.459027777775</v>
      </c>
      <c r="E66" s="44">
        <v>5.8999999999999997E-2</v>
      </c>
      <c r="F66" s="44"/>
      <c r="G66" s="18">
        <v>3.6999999999999999E-4</v>
      </c>
      <c r="H66" s="18"/>
      <c r="I66" s="18"/>
      <c r="J66" s="18">
        <v>5.6000000000000006E-4</v>
      </c>
      <c r="K66" s="44"/>
      <c r="L66" s="44"/>
      <c r="M66" s="44"/>
      <c r="N66" s="45">
        <v>2.3E-3</v>
      </c>
      <c r="O66" s="44">
        <v>0.2</v>
      </c>
      <c r="P66" s="45">
        <v>2.3E-3</v>
      </c>
      <c r="Q66" s="44"/>
      <c r="R66" s="44">
        <v>0.12</v>
      </c>
      <c r="S66" s="44"/>
      <c r="T66" s="44"/>
      <c r="U66" s="45">
        <v>2.1000000000000003E-3</v>
      </c>
      <c r="V66" s="44"/>
      <c r="W66" s="44"/>
      <c r="X66" s="44"/>
      <c r="Y66" s="44"/>
      <c r="Z66" s="44"/>
      <c r="AA66" s="44"/>
      <c r="AB66" s="44">
        <v>5.5E-2</v>
      </c>
      <c r="AC66" s="46">
        <v>3.898305084745763E-2</v>
      </c>
      <c r="AD66" s="46">
        <v>6.2711864406779661E-3</v>
      </c>
      <c r="AE66" s="46">
        <v>3.898305084745763E-2</v>
      </c>
      <c r="AF66" s="51">
        <f t="shared" si="0"/>
        <v>0.93220338983050854</v>
      </c>
      <c r="AG66" s="15">
        <f t="shared" si="1"/>
        <v>0.94915254237288149</v>
      </c>
    </row>
    <row r="67" spans="1:33" s="1" customFormat="1" ht="11.25" x14ac:dyDescent="0.2">
      <c r="A67" s="1" t="s">
        <v>258</v>
      </c>
      <c r="B67" s="43">
        <v>96.480172800000005</v>
      </c>
      <c r="C67" s="5" t="s">
        <v>304</v>
      </c>
      <c r="D67" s="19">
        <v>42240.402777777781</v>
      </c>
      <c r="E67" s="44">
        <v>0.12</v>
      </c>
      <c r="F67" s="44"/>
      <c r="G67" s="18">
        <v>9.8999999999999999E-4</v>
      </c>
      <c r="H67" s="18"/>
      <c r="I67" s="18"/>
      <c r="J67" s="18">
        <v>2.0000000000000001E-4</v>
      </c>
      <c r="K67" s="44"/>
      <c r="L67" s="44"/>
      <c r="M67" s="44"/>
      <c r="N67" s="45">
        <v>3.8999999999999998E-3</v>
      </c>
      <c r="O67" s="44">
        <v>0.35</v>
      </c>
      <c r="P67" s="45">
        <v>4.0000000000000001E-3</v>
      </c>
      <c r="Q67" s="44"/>
      <c r="R67" s="44">
        <v>8.3000000000000004E-2</v>
      </c>
      <c r="S67" s="44"/>
      <c r="T67" s="44"/>
      <c r="U67" s="45">
        <v>5.1999999999999998E-3</v>
      </c>
      <c r="V67" s="44"/>
      <c r="W67" s="44"/>
      <c r="X67" s="44"/>
      <c r="Y67" s="44"/>
      <c r="Z67" s="44"/>
      <c r="AA67" s="44"/>
      <c r="AB67" s="44">
        <v>4.5999999999999999E-2</v>
      </c>
      <c r="AC67" s="46">
        <v>3.3333333333333333E-2</v>
      </c>
      <c r="AD67" s="46">
        <v>8.2500000000000004E-3</v>
      </c>
      <c r="AE67" s="46">
        <v>3.2500000000000001E-2</v>
      </c>
      <c r="AF67" s="51">
        <f t="shared" si="0"/>
        <v>0.38333333333333336</v>
      </c>
      <c r="AG67" s="15">
        <f t="shared" si="1"/>
        <v>0.16666666666666669</v>
      </c>
    </row>
    <row r="68" spans="1:33" s="1" customFormat="1" ht="11.25" x14ac:dyDescent="0.2">
      <c r="A68" s="1" t="s">
        <v>259</v>
      </c>
      <c r="B68" s="43">
        <v>96.480172800000005</v>
      </c>
      <c r="C68" s="5" t="s">
        <v>304</v>
      </c>
      <c r="D68" s="19">
        <v>42240.423611111109</v>
      </c>
      <c r="E68" s="44">
        <v>7.0999999999999994E-2</v>
      </c>
      <c r="F68" s="44"/>
      <c r="G68" s="18">
        <v>5.8E-4</v>
      </c>
      <c r="H68" s="18"/>
      <c r="I68" s="18"/>
      <c r="J68" s="18">
        <v>1.7000000000000001E-4</v>
      </c>
      <c r="K68" s="44"/>
      <c r="L68" s="44"/>
      <c r="M68" s="44"/>
      <c r="N68" s="45">
        <v>2.8E-3</v>
      </c>
      <c r="O68" s="44">
        <v>0.23</v>
      </c>
      <c r="P68" s="45">
        <v>2.3E-3</v>
      </c>
      <c r="Q68" s="44"/>
      <c r="R68" s="44">
        <v>7.6999999999999999E-2</v>
      </c>
      <c r="S68" s="44"/>
      <c r="T68" s="44"/>
      <c r="U68" s="45">
        <v>4.5999999999999999E-3</v>
      </c>
      <c r="V68" s="44"/>
      <c r="W68" s="44"/>
      <c r="X68" s="44"/>
      <c r="Y68" s="44"/>
      <c r="Z68" s="44"/>
      <c r="AA68" s="44"/>
      <c r="AB68" s="44">
        <v>4.1000000000000002E-2</v>
      </c>
      <c r="AC68" s="46">
        <v>3.2394366197183104E-2</v>
      </c>
      <c r="AD68" s="46">
        <v>8.1690140845070425E-3</v>
      </c>
      <c r="AE68" s="46">
        <v>3.9436619718309862E-2</v>
      </c>
      <c r="AF68" s="51">
        <f t="shared" si="0"/>
        <v>0.57746478873239449</v>
      </c>
      <c r="AG68" s="15">
        <f t="shared" si="1"/>
        <v>0.2394366197183099</v>
      </c>
    </row>
    <row r="69" spans="1:33" s="1" customFormat="1" ht="11.25" x14ac:dyDescent="0.2">
      <c r="A69" s="1" t="s">
        <v>260</v>
      </c>
      <c r="B69" s="43">
        <v>92.376345600000008</v>
      </c>
      <c r="C69" s="5" t="s">
        <v>304</v>
      </c>
      <c r="D69" s="19">
        <v>42240.4375</v>
      </c>
      <c r="E69" s="44">
        <v>8.2000000000000003E-2</v>
      </c>
      <c r="F69" s="44"/>
      <c r="G69" s="18">
        <v>6.4999999999999997E-4</v>
      </c>
      <c r="H69" s="18"/>
      <c r="I69" s="18"/>
      <c r="J69" s="18">
        <v>2.2000000000000001E-4</v>
      </c>
      <c r="K69" s="44"/>
      <c r="L69" s="44"/>
      <c r="M69" s="44"/>
      <c r="N69" s="45">
        <v>3.3E-3</v>
      </c>
      <c r="O69" s="44">
        <v>0.26</v>
      </c>
      <c r="P69" s="45">
        <v>2.5999999999999999E-3</v>
      </c>
      <c r="Q69" s="44"/>
      <c r="R69" s="44">
        <v>0.12</v>
      </c>
      <c r="S69" s="44"/>
      <c r="T69" s="44"/>
      <c r="U69" s="45">
        <v>5.0999999999999995E-3</v>
      </c>
      <c r="V69" s="44"/>
      <c r="W69" s="44"/>
      <c r="X69" s="44"/>
      <c r="Y69" s="44"/>
      <c r="Z69" s="44"/>
      <c r="AA69" s="44"/>
      <c r="AB69" s="44">
        <v>5.3999999999999999E-2</v>
      </c>
      <c r="AC69" s="46">
        <v>3.1707317073170732E-2</v>
      </c>
      <c r="AD69" s="46">
        <v>7.926829268292683E-3</v>
      </c>
      <c r="AE69" s="46">
        <v>4.0243902439024391E-2</v>
      </c>
      <c r="AF69" s="51">
        <f t="shared" ref="AF69:AF116" si="2">AB69/E69</f>
        <v>0.65853658536585358</v>
      </c>
      <c r="AG69" s="15">
        <f t="shared" ref="AG69:AG116" si="3">(J69/E69)*100</f>
        <v>0.26829268292682923</v>
      </c>
    </row>
    <row r="70" spans="1:33" s="1" customFormat="1" ht="11.25" x14ac:dyDescent="0.2">
      <c r="A70" s="1" t="s">
        <v>261</v>
      </c>
      <c r="B70" s="43">
        <v>94.613333760000003</v>
      </c>
      <c r="C70" s="5" t="s">
        <v>304</v>
      </c>
      <c r="D70" s="19">
        <v>42251.378472222219</v>
      </c>
      <c r="E70" s="44">
        <v>4.5999999999999999E-2</v>
      </c>
      <c r="F70" s="44"/>
      <c r="G70" s="18"/>
      <c r="H70" s="18"/>
      <c r="I70" s="18"/>
      <c r="J70" s="18">
        <v>3.1E-4</v>
      </c>
      <c r="K70" s="44"/>
      <c r="L70" s="44"/>
      <c r="M70" s="44"/>
      <c r="N70" s="45">
        <v>2.2000000000000001E-3</v>
      </c>
      <c r="O70" s="44">
        <v>0.20300000000000001</v>
      </c>
      <c r="P70" s="45">
        <v>4.4999999999999997E-3</v>
      </c>
      <c r="Q70" s="44"/>
      <c r="R70" s="44">
        <v>6.6200000000000009E-2</v>
      </c>
      <c r="S70" s="44"/>
      <c r="T70" s="44"/>
      <c r="U70" s="45"/>
      <c r="V70" s="44"/>
      <c r="W70" s="44"/>
      <c r="X70" s="44"/>
      <c r="Y70" s="44"/>
      <c r="Z70" s="44"/>
      <c r="AA70" s="44"/>
      <c r="AB70" s="44">
        <v>3.8399999999999997E-2</v>
      </c>
      <c r="AC70" s="46">
        <v>9.7826086956521729E-2</v>
      </c>
      <c r="AD70" s="46"/>
      <c r="AE70" s="46">
        <v>4.7826086956521741E-2</v>
      </c>
      <c r="AF70" s="51">
        <f t="shared" si="2"/>
        <v>0.83478260869565213</v>
      </c>
      <c r="AG70" s="15">
        <f t="shared" si="3"/>
        <v>0.67391304347826086</v>
      </c>
    </row>
    <row r="71" spans="1:33" s="1" customFormat="1" ht="11.25" x14ac:dyDescent="0.2">
      <c r="A71" s="1" t="s">
        <v>262</v>
      </c>
      <c r="B71" s="43">
        <v>96.480172800000005</v>
      </c>
      <c r="C71" s="5" t="s">
        <v>304</v>
      </c>
      <c r="D71" s="19">
        <v>42251.416666666664</v>
      </c>
      <c r="E71" s="44">
        <v>5.6000000000000001E-2</v>
      </c>
      <c r="F71" s="44"/>
      <c r="G71" s="18">
        <v>1.1000000000000001E-3</v>
      </c>
      <c r="H71" s="18"/>
      <c r="I71" s="18"/>
      <c r="J71" s="18">
        <v>1.4999999999999999E-4</v>
      </c>
      <c r="K71" s="44"/>
      <c r="L71" s="44"/>
      <c r="M71" s="44"/>
      <c r="N71" s="45">
        <v>1.8E-3</v>
      </c>
      <c r="O71" s="44">
        <v>0.18</v>
      </c>
      <c r="P71" s="45">
        <v>1.6999999999999999E-3</v>
      </c>
      <c r="Q71" s="44"/>
      <c r="R71" s="44">
        <v>0.06</v>
      </c>
      <c r="S71" s="44"/>
      <c r="T71" s="44"/>
      <c r="U71" s="45">
        <v>4.5999999999999999E-3</v>
      </c>
      <c r="V71" s="44"/>
      <c r="W71" s="44"/>
      <c r="X71" s="44"/>
      <c r="Y71" s="44"/>
      <c r="Z71" s="44"/>
      <c r="AA71" s="44"/>
      <c r="AB71" s="44">
        <v>3.5999999999999997E-2</v>
      </c>
      <c r="AC71" s="46">
        <v>3.0357142857142853E-2</v>
      </c>
      <c r="AD71" s="46">
        <v>1.9642857142857142E-2</v>
      </c>
      <c r="AE71" s="46">
        <v>3.214285714285714E-2</v>
      </c>
      <c r="AF71" s="51">
        <f t="shared" si="2"/>
        <v>0.64285714285714279</v>
      </c>
      <c r="AG71" s="15">
        <f t="shared" si="3"/>
        <v>0.26785714285714279</v>
      </c>
    </row>
    <row r="72" spans="1:33" s="1" customFormat="1" ht="11.25" x14ac:dyDescent="0.2">
      <c r="A72" s="1" t="s">
        <v>263</v>
      </c>
      <c r="B72" s="43">
        <v>92.376345600000008</v>
      </c>
      <c r="C72" s="5" t="s">
        <v>304</v>
      </c>
      <c r="D72" s="19">
        <v>42251.4375</v>
      </c>
      <c r="E72" s="44">
        <v>6.0999999999999999E-2</v>
      </c>
      <c r="F72" s="44"/>
      <c r="G72" s="18">
        <v>1.4E-3</v>
      </c>
      <c r="H72" s="18"/>
      <c r="I72" s="18"/>
      <c r="J72" s="18">
        <v>1.9000000000000001E-4</v>
      </c>
      <c r="K72" s="44"/>
      <c r="L72" s="44"/>
      <c r="M72" s="44"/>
      <c r="N72" s="45">
        <v>1.9E-3</v>
      </c>
      <c r="O72" s="44">
        <v>0.22</v>
      </c>
      <c r="P72" s="45">
        <v>1.9E-3</v>
      </c>
      <c r="Q72" s="44"/>
      <c r="R72" s="44">
        <v>0.11</v>
      </c>
      <c r="S72" s="44"/>
      <c r="T72" s="44"/>
      <c r="U72" s="45">
        <v>4.4999999999999997E-3</v>
      </c>
      <c r="V72" s="44"/>
      <c r="W72" s="44"/>
      <c r="X72" s="44"/>
      <c r="Y72" s="44"/>
      <c r="Z72" s="44"/>
      <c r="AA72" s="44"/>
      <c r="AB72" s="44">
        <v>4.8000000000000001E-2</v>
      </c>
      <c r="AC72" s="46">
        <v>3.1147540983606559E-2</v>
      </c>
      <c r="AD72" s="46">
        <v>2.2950819672131147E-2</v>
      </c>
      <c r="AE72" s="46">
        <v>3.1147540983606559E-2</v>
      </c>
      <c r="AF72" s="51">
        <f t="shared" si="2"/>
        <v>0.78688524590163933</v>
      </c>
      <c r="AG72" s="15">
        <f t="shared" si="3"/>
        <v>0.31147540983606559</v>
      </c>
    </row>
    <row r="73" spans="1:33" s="1" customFormat="1" ht="11.25" x14ac:dyDescent="0.2">
      <c r="A73" s="1" t="s">
        <v>264</v>
      </c>
      <c r="B73" s="43">
        <v>91.780888320000003</v>
      </c>
      <c r="C73" s="5" t="s">
        <v>304</v>
      </c>
      <c r="D73" s="19">
        <v>42251.46875</v>
      </c>
      <c r="E73" s="44">
        <v>5.1999999999999998E-2</v>
      </c>
      <c r="F73" s="44"/>
      <c r="G73" s="18"/>
      <c r="H73" s="18"/>
      <c r="I73" s="18"/>
      <c r="J73" s="18">
        <v>2.6000000000000003E-4</v>
      </c>
      <c r="K73" s="44"/>
      <c r="L73" s="44"/>
      <c r="M73" s="44"/>
      <c r="N73" s="45">
        <v>2.2000000000000001E-3</v>
      </c>
      <c r="O73" s="44">
        <v>0.22900000000000001</v>
      </c>
      <c r="P73" s="45">
        <v>3.5000000000000001E-3</v>
      </c>
      <c r="Q73" s="44"/>
      <c r="R73" s="44">
        <v>0.1222</v>
      </c>
      <c r="S73" s="44"/>
      <c r="T73" s="44"/>
      <c r="U73" s="45"/>
      <c r="V73" s="44"/>
      <c r="W73" s="44"/>
      <c r="X73" s="44"/>
      <c r="Y73" s="44"/>
      <c r="Z73" s="44"/>
      <c r="AA73" s="44"/>
      <c r="AB73" s="44">
        <v>4.7100000000000003E-2</v>
      </c>
      <c r="AC73" s="46">
        <v>6.7307692307692318E-2</v>
      </c>
      <c r="AD73" s="46"/>
      <c r="AE73" s="46">
        <v>4.230769230769231E-2</v>
      </c>
      <c r="AF73" s="51">
        <f t="shared" si="2"/>
        <v>0.90576923076923088</v>
      </c>
      <c r="AG73" s="15">
        <f t="shared" si="3"/>
        <v>0.50000000000000011</v>
      </c>
    </row>
    <row r="74" spans="1:33" s="1" customFormat="1" ht="11.25" x14ac:dyDescent="0.2">
      <c r="A74" s="1" t="s">
        <v>265</v>
      </c>
      <c r="B74" s="43">
        <v>93.824755199999998</v>
      </c>
      <c r="C74" s="5" t="s">
        <v>304</v>
      </c>
      <c r="D74" s="19">
        <v>42251.618055555555</v>
      </c>
      <c r="E74" s="44">
        <v>4.2000000000000003E-2</v>
      </c>
      <c r="F74" s="44"/>
      <c r="G74" s="18"/>
      <c r="H74" s="18"/>
      <c r="I74" s="18"/>
      <c r="J74" s="18">
        <v>3.2000000000000003E-4</v>
      </c>
      <c r="K74" s="44"/>
      <c r="L74" s="44"/>
      <c r="M74" s="44"/>
      <c r="N74" s="45"/>
      <c r="O74" s="44">
        <v>0.155</v>
      </c>
      <c r="P74" s="45">
        <v>3.8999999999999998E-3</v>
      </c>
      <c r="Q74" s="44"/>
      <c r="R74" s="44">
        <v>6.5599999999999992E-2</v>
      </c>
      <c r="S74" s="44"/>
      <c r="T74" s="44"/>
      <c r="U74" s="45"/>
      <c r="V74" s="44"/>
      <c r="W74" s="44"/>
      <c r="X74" s="44"/>
      <c r="Y74" s="44"/>
      <c r="Z74" s="44"/>
      <c r="AA74" s="44"/>
      <c r="AB74" s="44">
        <v>3.3799999999999997E-2</v>
      </c>
      <c r="AC74" s="46">
        <v>9.2857142857142846E-2</v>
      </c>
      <c r="AD74" s="46"/>
      <c r="AE74" s="46"/>
      <c r="AF74" s="51">
        <f t="shared" si="2"/>
        <v>0.80476190476190468</v>
      </c>
      <c r="AG74" s="15">
        <f t="shared" si="3"/>
        <v>0.76190476190476186</v>
      </c>
    </row>
    <row r="75" spans="1:33" s="1" customFormat="1" ht="11.25" x14ac:dyDescent="0.2">
      <c r="A75" s="1" t="s">
        <v>266</v>
      </c>
      <c r="B75" s="43">
        <v>96.480172800000005</v>
      </c>
      <c r="C75" s="5" t="s">
        <v>304</v>
      </c>
      <c r="D75" s="19">
        <v>42261.361111111109</v>
      </c>
      <c r="E75" s="44">
        <v>5.6000000000000001E-2</v>
      </c>
      <c r="F75" s="44"/>
      <c r="G75" s="18">
        <v>5.1000000000000004E-4</v>
      </c>
      <c r="H75" s="18"/>
      <c r="I75" s="18"/>
      <c r="J75" s="18">
        <v>1.9000000000000001E-4</v>
      </c>
      <c r="K75" s="44"/>
      <c r="L75" s="44"/>
      <c r="M75" s="44"/>
      <c r="N75" s="45">
        <v>2.3999999999999998E-3</v>
      </c>
      <c r="O75" s="44">
        <v>0.17</v>
      </c>
      <c r="P75" s="45">
        <v>1.1000000000000001E-3</v>
      </c>
      <c r="Q75" s="44"/>
      <c r="R75" s="44">
        <v>7.0999999999999994E-2</v>
      </c>
      <c r="S75" s="44"/>
      <c r="T75" s="44"/>
      <c r="U75" s="45">
        <v>1.1000000000000001E-3</v>
      </c>
      <c r="V75" s="44"/>
      <c r="W75" s="44"/>
      <c r="X75" s="44"/>
      <c r="Y75" s="44"/>
      <c r="Z75" s="44"/>
      <c r="AA75" s="44"/>
      <c r="AB75" s="44">
        <v>0.04</v>
      </c>
      <c r="AC75" s="46">
        <v>1.9642857142857142E-2</v>
      </c>
      <c r="AD75" s="46">
        <v>9.1071428571428571E-3</v>
      </c>
      <c r="AE75" s="46">
        <v>4.2857142857142851E-2</v>
      </c>
      <c r="AF75" s="51">
        <f t="shared" si="2"/>
        <v>0.7142857142857143</v>
      </c>
      <c r="AG75" s="15">
        <f t="shared" si="3"/>
        <v>0.3392857142857143</v>
      </c>
    </row>
    <row r="76" spans="1:33" x14ac:dyDescent="0.2">
      <c r="A76" s="1" t="s">
        <v>267</v>
      </c>
      <c r="B76" s="43">
        <v>96.480172800000005</v>
      </c>
      <c r="C76" s="5" t="s">
        <v>304</v>
      </c>
      <c r="D76" s="19">
        <v>42261.361111111109</v>
      </c>
      <c r="E76" s="44">
        <v>5.7000000000000002E-2</v>
      </c>
      <c r="F76" s="44"/>
      <c r="G76" s="18">
        <v>5.6000000000000006E-4</v>
      </c>
      <c r="H76" s="18"/>
      <c r="I76" s="18"/>
      <c r="J76" s="18">
        <v>2.3999999999999998E-4</v>
      </c>
      <c r="K76" s="44"/>
      <c r="L76" s="44"/>
      <c r="M76" s="44"/>
      <c r="N76" s="45">
        <v>2.2000000000000001E-3</v>
      </c>
      <c r="O76" s="44">
        <v>0.18</v>
      </c>
      <c r="P76" s="45">
        <v>1.1999999999999999E-3</v>
      </c>
      <c r="Q76" s="44"/>
      <c r="R76" s="44">
        <v>7.3999999999999996E-2</v>
      </c>
      <c r="S76" s="44"/>
      <c r="T76" s="44"/>
      <c r="U76" s="45">
        <v>1.1999999999999999E-3</v>
      </c>
      <c r="V76" s="44"/>
      <c r="W76" s="44"/>
      <c r="X76" s="44"/>
      <c r="Y76" s="44"/>
      <c r="Z76" s="44"/>
      <c r="AA76" s="44"/>
      <c r="AB76" s="44">
        <v>4.1000000000000002E-2</v>
      </c>
      <c r="AC76" s="46">
        <v>2.1052631578947364E-2</v>
      </c>
      <c r="AD76" s="46">
        <v>9.8245614035087723E-3</v>
      </c>
      <c r="AE76" s="46">
        <v>3.8596491228070177E-2</v>
      </c>
      <c r="AF76" s="51">
        <f t="shared" si="2"/>
        <v>0.7192982456140351</v>
      </c>
      <c r="AG76" s="15">
        <f t="shared" si="3"/>
        <v>0.42105263157894735</v>
      </c>
    </row>
    <row r="77" spans="1:33" x14ac:dyDescent="0.2">
      <c r="A77" s="1" t="s">
        <v>268</v>
      </c>
      <c r="B77" s="43">
        <v>92.376345600000008</v>
      </c>
      <c r="C77" s="5" t="s">
        <v>304</v>
      </c>
      <c r="D77" s="19">
        <v>42261.381944444445</v>
      </c>
      <c r="E77" s="44">
        <v>7.1999999999999995E-2</v>
      </c>
      <c r="F77" s="44"/>
      <c r="G77" s="18">
        <v>4.6000000000000001E-4</v>
      </c>
      <c r="H77" s="18"/>
      <c r="I77" s="18"/>
      <c r="J77" s="18">
        <v>2.9999999999999997E-4</v>
      </c>
      <c r="K77" s="44"/>
      <c r="L77" s="44"/>
      <c r="M77" s="44"/>
      <c r="N77" s="45">
        <v>2.3999999999999998E-3</v>
      </c>
      <c r="O77" s="44">
        <v>0.22</v>
      </c>
      <c r="P77" s="45">
        <v>1.5E-3</v>
      </c>
      <c r="Q77" s="44"/>
      <c r="R77" s="44">
        <v>0.13</v>
      </c>
      <c r="S77" s="44"/>
      <c r="T77" s="44"/>
      <c r="U77" s="45">
        <v>1.1999999999999999E-3</v>
      </c>
      <c r="V77" s="44"/>
      <c r="W77" s="44"/>
      <c r="X77" s="44"/>
      <c r="Y77" s="44"/>
      <c r="Z77" s="44"/>
      <c r="AA77" s="44"/>
      <c r="AB77" s="44">
        <v>5.3999999999999999E-2</v>
      </c>
      <c r="AC77" s="46">
        <v>2.0833333333333336E-2</v>
      </c>
      <c r="AD77" s="46">
        <v>6.3888888888888893E-3</v>
      </c>
      <c r="AE77" s="46">
        <v>3.3333333333333333E-2</v>
      </c>
      <c r="AF77" s="51">
        <f t="shared" si="2"/>
        <v>0.75</v>
      </c>
      <c r="AG77" s="15">
        <f t="shared" si="3"/>
        <v>0.41666666666666669</v>
      </c>
    </row>
    <row r="78" spans="1:33" x14ac:dyDescent="0.2">
      <c r="A78" s="1" t="s">
        <v>269</v>
      </c>
      <c r="B78" s="43">
        <v>96.480172800000005</v>
      </c>
      <c r="C78" s="5" t="s">
        <v>304</v>
      </c>
      <c r="D78" s="19">
        <v>42265.368055555555</v>
      </c>
      <c r="E78" s="44">
        <v>5.8000000000000003E-2</v>
      </c>
      <c r="F78" s="44"/>
      <c r="G78" s="18">
        <v>6.2E-4</v>
      </c>
      <c r="H78" s="18"/>
      <c r="I78" s="18"/>
      <c r="J78" s="18">
        <v>6.900000000000001E-5</v>
      </c>
      <c r="K78" s="44"/>
      <c r="L78" s="44"/>
      <c r="M78" s="44"/>
      <c r="N78" s="45">
        <v>2.1000000000000003E-3</v>
      </c>
      <c r="O78" s="44">
        <v>0.12</v>
      </c>
      <c r="P78" s="45">
        <v>1.1999999999999999E-3</v>
      </c>
      <c r="Q78" s="44"/>
      <c r="R78" s="44">
        <v>6.3E-2</v>
      </c>
      <c r="S78" s="44"/>
      <c r="T78" s="44"/>
      <c r="U78" s="45">
        <v>1.1000000000000001E-3</v>
      </c>
      <c r="V78" s="44"/>
      <c r="W78" s="44"/>
      <c r="X78" s="44"/>
      <c r="Y78" s="44"/>
      <c r="Z78" s="44"/>
      <c r="AA78" s="44"/>
      <c r="AB78" s="44">
        <v>4.4999999999999998E-2</v>
      </c>
      <c r="AC78" s="46">
        <v>2.0689655172413789E-2</v>
      </c>
      <c r="AD78" s="46">
        <v>1.0689655172413793E-2</v>
      </c>
      <c r="AE78" s="46">
        <v>3.6206896551724141E-2</v>
      </c>
      <c r="AF78" s="51">
        <f t="shared" si="2"/>
        <v>0.77586206896551713</v>
      </c>
      <c r="AG78" s="15">
        <f t="shared" si="3"/>
        <v>0.11896551724137933</v>
      </c>
    </row>
    <row r="79" spans="1:33" x14ac:dyDescent="0.2">
      <c r="A79" s="1" t="s">
        <v>270</v>
      </c>
      <c r="B79" s="43">
        <v>92.376345600000008</v>
      </c>
      <c r="C79" s="5" t="s">
        <v>304</v>
      </c>
      <c r="D79" s="19">
        <v>42265.385416666664</v>
      </c>
      <c r="E79" s="44">
        <v>7.4999999999999997E-2</v>
      </c>
      <c r="F79" s="44"/>
      <c r="G79" s="18">
        <v>4.6000000000000001E-4</v>
      </c>
      <c r="H79" s="18"/>
      <c r="I79" s="18"/>
      <c r="J79" s="18">
        <v>1.6000000000000001E-4</v>
      </c>
      <c r="K79" s="44"/>
      <c r="L79" s="44"/>
      <c r="M79" s="44"/>
      <c r="N79" s="45">
        <v>2.3E-3</v>
      </c>
      <c r="O79" s="44">
        <v>0.17</v>
      </c>
      <c r="P79" s="45">
        <v>1.5E-3</v>
      </c>
      <c r="Q79" s="44"/>
      <c r="R79" s="44">
        <v>0.11</v>
      </c>
      <c r="S79" s="44"/>
      <c r="T79" s="44"/>
      <c r="U79" s="45">
        <v>1E-3</v>
      </c>
      <c r="V79" s="44"/>
      <c r="W79" s="44"/>
      <c r="X79" s="44"/>
      <c r="Y79" s="44"/>
      <c r="Z79" s="44"/>
      <c r="AA79" s="44"/>
      <c r="AB79" s="44">
        <v>5.8000000000000003E-2</v>
      </c>
      <c r="AC79" s="46">
        <v>0.02</v>
      </c>
      <c r="AD79" s="46">
        <v>6.1333333333333335E-3</v>
      </c>
      <c r="AE79" s="46">
        <v>3.0666666666666668E-2</v>
      </c>
      <c r="AF79" s="51">
        <f t="shared" si="2"/>
        <v>0.77333333333333343</v>
      </c>
      <c r="AG79" s="15">
        <f t="shared" si="3"/>
        <v>0.21333333333333335</v>
      </c>
    </row>
    <row r="80" spans="1:33" x14ac:dyDescent="0.2">
      <c r="A80" s="1" t="s">
        <v>271</v>
      </c>
      <c r="B80" s="43">
        <v>92.376345600000008</v>
      </c>
      <c r="C80" s="5" t="s">
        <v>304</v>
      </c>
      <c r="D80" s="19">
        <v>42265.385416666664</v>
      </c>
      <c r="E80" s="44">
        <v>0.08</v>
      </c>
      <c r="F80" s="44"/>
      <c r="G80" s="18">
        <v>3.6999999999999999E-4</v>
      </c>
      <c r="H80" s="18"/>
      <c r="I80" s="18"/>
      <c r="J80" s="18">
        <v>1.9000000000000001E-4</v>
      </c>
      <c r="K80" s="44"/>
      <c r="L80" s="44"/>
      <c r="M80" s="44"/>
      <c r="N80" s="45">
        <v>2.3999999999999998E-3</v>
      </c>
      <c r="O80" s="44">
        <v>0.18</v>
      </c>
      <c r="P80" s="45">
        <v>1.6999999999999999E-3</v>
      </c>
      <c r="Q80" s="44"/>
      <c r="R80" s="44">
        <v>0.12</v>
      </c>
      <c r="S80" s="44"/>
      <c r="T80" s="44"/>
      <c r="U80" s="45">
        <v>1.1999999999999999E-3</v>
      </c>
      <c r="V80" s="44"/>
      <c r="W80" s="44"/>
      <c r="X80" s="44"/>
      <c r="Y80" s="44"/>
      <c r="Z80" s="44"/>
      <c r="AA80" s="44"/>
      <c r="AB80" s="44">
        <v>6.0999999999999999E-2</v>
      </c>
      <c r="AC80" s="46">
        <v>2.1249999999999998E-2</v>
      </c>
      <c r="AD80" s="46">
        <v>4.6249999999999998E-3</v>
      </c>
      <c r="AE80" s="46">
        <v>2.9999999999999995E-2</v>
      </c>
      <c r="AF80" s="51">
        <f t="shared" si="2"/>
        <v>0.76249999999999996</v>
      </c>
      <c r="AG80" s="15">
        <f t="shared" si="3"/>
        <v>0.23749999999999999</v>
      </c>
    </row>
    <row r="81" spans="1:33" x14ac:dyDescent="0.2">
      <c r="A81" s="1" t="s">
        <v>272</v>
      </c>
      <c r="B81" s="43">
        <v>96.480172800000005</v>
      </c>
      <c r="C81" s="5" t="s">
        <v>304</v>
      </c>
      <c r="D81" s="19">
        <v>42266.368055555555</v>
      </c>
      <c r="E81" s="44">
        <v>6.5000000000000002E-2</v>
      </c>
      <c r="F81" s="44"/>
      <c r="G81" s="18">
        <v>3.8999999999999999E-4</v>
      </c>
      <c r="H81" s="18"/>
      <c r="I81" s="18"/>
      <c r="J81" s="18">
        <v>5.0000000000000001E-4</v>
      </c>
      <c r="K81" s="44"/>
      <c r="L81" s="44"/>
      <c r="M81" s="44"/>
      <c r="N81" s="45">
        <v>1.9E-3</v>
      </c>
      <c r="O81" s="44">
        <v>0.16</v>
      </c>
      <c r="P81" s="45">
        <v>8.5999999999999998E-4</v>
      </c>
      <c r="Q81" s="44"/>
      <c r="R81" s="44">
        <v>6.8000000000000005E-2</v>
      </c>
      <c r="S81" s="44"/>
      <c r="T81" s="44"/>
      <c r="U81" s="45">
        <v>1.6999999999999999E-3</v>
      </c>
      <c r="V81" s="44"/>
      <c r="W81" s="44"/>
      <c r="X81" s="44"/>
      <c r="Y81" s="44"/>
      <c r="Z81" s="44"/>
      <c r="AA81" s="44"/>
      <c r="AB81" s="44">
        <v>3.6999999999999998E-2</v>
      </c>
      <c r="AC81" s="46">
        <v>1.323076923076923E-2</v>
      </c>
      <c r="AD81" s="46">
        <v>5.9999999999999993E-3</v>
      </c>
      <c r="AE81" s="46">
        <v>2.923076923076923E-2</v>
      </c>
      <c r="AF81" s="51">
        <f t="shared" si="2"/>
        <v>0.56923076923076921</v>
      </c>
      <c r="AG81" s="15">
        <f t="shared" si="3"/>
        <v>0.76923076923076916</v>
      </c>
    </row>
    <row r="82" spans="1:33" x14ac:dyDescent="0.2">
      <c r="A82" s="1" t="s">
        <v>273</v>
      </c>
      <c r="B82" s="43">
        <v>92.376345600000008</v>
      </c>
      <c r="C82" s="5" t="s">
        <v>304</v>
      </c>
      <c r="D82" s="19">
        <v>42266.381944444445</v>
      </c>
      <c r="E82" s="44">
        <v>8.7999999999999995E-2</v>
      </c>
      <c r="F82" s="44"/>
      <c r="G82" s="18">
        <v>6.3000000000000003E-4</v>
      </c>
      <c r="H82" s="18"/>
      <c r="I82" s="18"/>
      <c r="J82" s="18">
        <v>5.0000000000000001E-4</v>
      </c>
      <c r="K82" s="44"/>
      <c r="L82" s="44"/>
      <c r="M82" s="44"/>
      <c r="N82" s="45">
        <v>2.3999999999999998E-3</v>
      </c>
      <c r="O82" s="44">
        <v>0.23</v>
      </c>
      <c r="P82" s="45">
        <v>1.6000000000000001E-3</v>
      </c>
      <c r="Q82" s="44"/>
      <c r="R82" s="44">
        <v>0.13</v>
      </c>
      <c r="S82" s="44"/>
      <c r="T82" s="44"/>
      <c r="U82" s="45">
        <v>1.5E-3</v>
      </c>
      <c r="V82" s="44"/>
      <c r="W82" s="44"/>
      <c r="X82" s="44"/>
      <c r="Y82" s="44"/>
      <c r="Z82" s="44"/>
      <c r="AA82" s="44"/>
      <c r="AB82" s="44">
        <v>5.0999999999999997E-2</v>
      </c>
      <c r="AC82" s="46">
        <v>1.8181818181818184E-2</v>
      </c>
      <c r="AD82" s="46">
        <v>7.1590909090909101E-3</v>
      </c>
      <c r="AE82" s="46">
        <v>2.7272727272727271E-2</v>
      </c>
      <c r="AF82" s="51">
        <f t="shared" si="2"/>
        <v>0.57954545454545459</v>
      </c>
      <c r="AG82" s="15">
        <f t="shared" si="3"/>
        <v>0.56818181818181823</v>
      </c>
    </row>
    <row r="83" spans="1:33" x14ac:dyDescent="0.2">
      <c r="A83" s="1" t="s">
        <v>274</v>
      </c>
      <c r="B83" s="43">
        <v>96.480172800000005</v>
      </c>
      <c r="C83" s="5" t="s">
        <v>304</v>
      </c>
      <c r="D83" s="19">
        <v>42267.395833333336</v>
      </c>
      <c r="E83" s="44">
        <v>7.3999999999999996E-2</v>
      </c>
      <c r="F83" s="44"/>
      <c r="G83" s="18">
        <v>5.4000000000000001E-4</v>
      </c>
      <c r="H83" s="18"/>
      <c r="I83" s="18"/>
      <c r="J83" s="18">
        <v>3.1E-4</v>
      </c>
      <c r="K83" s="44"/>
      <c r="L83" s="44"/>
      <c r="M83" s="44"/>
      <c r="N83" s="45">
        <v>1.9E-3</v>
      </c>
      <c r="O83" s="44">
        <v>0.18</v>
      </c>
      <c r="P83" s="45">
        <v>1E-3</v>
      </c>
      <c r="Q83" s="44"/>
      <c r="R83" s="44">
        <v>7.1999999999999995E-2</v>
      </c>
      <c r="S83" s="44"/>
      <c r="T83" s="44"/>
      <c r="U83" s="45">
        <v>1.5E-3</v>
      </c>
      <c r="V83" s="44"/>
      <c r="W83" s="44"/>
      <c r="X83" s="44"/>
      <c r="Y83" s="44"/>
      <c r="Z83" s="44"/>
      <c r="AA83" s="44"/>
      <c r="AB83" s="44">
        <v>3.7999999999999999E-2</v>
      </c>
      <c r="AC83" s="46">
        <v>1.3513513513513514E-2</v>
      </c>
      <c r="AD83" s="46">
        <v>7.2972972972972974E-3</v>
      </c>
      <c r="AE83" s="46">
        <v>2.5675675675675677E-2</v>
      </c>
      <c r="AF83" s="51">
        <f t="shared" si="2"/>
        <v>0.51351351351351349</v>
      </c>
      <c r="AG83" s="15">
        <f t="shared" si="3"/>
        <v>0.41891891891891897</v>
      </c>
    </row>
    <row r="84" spans="1:33" x14ac:dyDescent="0.2">
      <c r="A84" s="1" t="s">
        <v>275</v>
      </c>
      <c r="B84" s="43">
        <v>92.376345600000008</v>
      </c>
      <c r="C84" s="5" t="s">
        <v>304</v>
      </c>
      <c r="D84" s="19">
        <v>42267.416666666664</v>
      </c>
      <c r="E84" s="44">
        <v>0.1</v>
      </c>
      <c r="F84" s="44"/>
      <c r="G84" s="18">
        <v>3.6999999999999999E-4</v>
      </c>
      <c r="H84" s="18"/>
      <c r="I84" s="18"/>
      <c r="J84" s="18">
        <v>4.2999999999999999E-4</v>
      </c>
      <c r="K84" s="44"/>
      <c r="L84" s="44"/>
      <c r="M84" s="44"/>
      <c r="N84" s="45">
        <v>2.2000000000000001E-3</v>
      </c>
      <c r="O84" s="44">
        <v>0.23</v>
      </c>
      <c r="P84" s="45">
        <v>1.6000000000000001E-3</v>
      </c>
      <c r="Q84" s="44"/>
      <c r="R84" s="44">
        <v>0.13</v>
      </c>
      <c r="S84" s="44"/>
      <c r="T84" s="44"/>
      <c r="U84" s="45">
        <v>1.4E-3</v>
      </c>
      <c r="V84" s="44"/>
      <c r="W84" s="44"/>
      <c r="X84" s="44"/>
      <c r="Y84" s="44"/>
      <c r="Z84" s="44"/>
      <c r="AA84" s="44"/>
      <c r="AB84" s="44">
        <v>0.05</v>
      </c>
      <c r="AC84" s="46">
        <v>1.6E-2</v>
      </c>
      <c r="AD84" s="46">
        <v>3.6999999999999997E-3</v>
      </c>
      <c r="AE84" s="46">
        <v>2.1999999999999999E-2</v>
      </c>
      <c r="AF84" s="51">
        <f t="shared" si="2"/>
        <v>0.5</v>
      </c>
      <c r="AG84" s="15">
        <f t="shared" si="3"/>
        <v>0.43</v>
      </c>
    </row>
    <row r="85" spans="1:33" x14ac:dyDescent="0.2">
      <c r="A85" s="1" t="s">
        <v>276</v>
      </c>
      <c r="B85" s="43">
        <v>92.376345600000008</v>
      </c>
      <c r="C85" s="5" t="s">
        <v>304</v>
      </c>
      <c r="D85" s="19">
        <v>42267.416666666664</v>
      </c>
      <c r="E85" s="44">
        <v>0.11</v>
      </c>
      <c r="F85" s="44"/>
      <c r="G85" s="18">
        <v>8.1000000000000006E-4</v>
      </c>
      <c r="H85" s="18"/>
      <c r="I85" s="18"/>
      <c r="J85" s="18">
        <v>3.8000000000000002E-4</v>
      </c>
      <c r="K85" s="44"/>
      <c r="L85" s="44"/>
      <c r="M85" s="44"/>
      <c r="N85" s="45">
        <v>2.3E-3</v>
      </c>
      <c r="O85" s="44">
        <v>0.25</v>
      </c>
      <c r="P85" s="45">
        <v>1.6000000000000001E-3</v>
      </c>
      <c r="Q85" s="44"/>
      <c r="R85" s="44">
        <v>0.13</v>
      </c>
      <c r="S85" s="44"/>
      <c r="T85" s="44"/>
      <c r="U85" s="45">
        <v>1.6000000000000001E-3</v>
      </c>
      <c r="V85" s="44"/>
      <c r="W85" s="44"/>
      <c r="X85" s="44"/>
      <c r="Y85" s="44"/>
      <c r="Z85" s="44"/>
      <c r="AA85" s="44"/>
      <c r="AB85" s="44">
        <v>5.0999999999999997E-2</v>
      </c>
      <c r="AC85" s="46">
        <v>1.4545454545454545E-2</v>
      </c>
      <c r="AD85" s="46">
        <v>7.3636363636363639E-3</v>
      </c>
      <c r="AE85" s="46">
        <v>2.0909090909090908E-2</v>
      </c>
      <c r="AF85" s="51">
        <f t="shared" si="2"/>
        <v>0.46363636363636362</v>
      </c>
      <c r="AG85" s="15">
        <f t="shared" si="3"/>
        <v>0.34545454545454551</v>
      </c>
    </row>
    <row r="86" spans="1:33" x14ac:dyDescent="0.2">
      <c r="A86" s="1" t="s">
        <v>277</v>
      </c>
      <c r="B86" s="43">
        <v>96.480172800000005</v>
      </c>
      <c r="C86" s="5" t="s">
        <v>304</v>
      </c>
      <c r="D86" s="19">
        <v>42268.357638888891</v>
      </c>
      <c r="E86" s="44">
        <v>4.7E-2</v>
      </c>
      <c r="F86" s="44"/>
      <c r="G86" s="18">
        <v>4.0999999999999999E-4</v>
      </c>
      <c r="H86" s="18"/>
      <c r="I86" s="18"/>
      <c r="J86" s="18">
        <v>5.0000000000000001E-4</v>
      </c>
      <c r="K86" s="44"/>
      <c r="L86" s="44"/>
      <c r="M86" s="44"/>
      <c r="N86" s="45">
        <v>1.6999999999999999E-3</v>
      </c>
      <c r="O86" s="44">
        <v>0.16</v>
      </c>
      <c r="P86" s="45">
        <v>1E-3</v>
      </c>
      <c r="Q86" s="44"/>
      <c r="R86" s="44">
        <v>6.5000000000000002E-2</v>
      </c>
      <c r="S86" s="44"/>
      <c r="T86" s="44"/>
      <c r="U86" s="45">
        <v>1.1999999999999999E-3</v>
      </c>
      <c r="V86" s="44"/>
      <c r="W86" s="44"/>
      <c r="X86" s="44"/>
      <c r="Y86" s="44"/>
      <c r="Z86" s="44"/>
      <c r="AA86" s="44"/>
      <c r="AB86" s="44">
        <v>4.3999999999999997E-2</v>
      </c>
      <c r="AC86" s="46">
        <v>2.1276595744680851E-2</v>
      </c>
      <c r="AD86" s="46">
        <v>8.7234042553191483E-3</v>
      </c>
      <c r="AE86" s="46">
        <v>3.6170212765957444E-2</v>
      </c>
      <c r="AF86" s="51">
        <f t="shared" si="2"/>
        <v>0.93617021276595735</v>
      </c>
      <c r="AG86" s="15">
        <f t="shared" si="3"/>
        <v>1.0638297872340425</v>
      </c>
    </row>
    <row r="87" spans="1:33" x14ac:dyDescent="0.2">
      <c r="A87" s="1" t="s">
        <v>278</v>
      </c>
      <c r="B87" s="43">
        <v>92.376345600000008</v>
      </c>
      <c r="C87" s="5" t="s">
        <v>304</v>
      </c>
      <c r="D87" s="19">
        <v>42268.378472222219</v>
      </c>
      <c r="E87" s="44">
        <v>6.3E-2</v>
      </c>
      <c r="F87" s="44"/>
      <c r="G87" s="18">
        <v>5.9999999999999995E-4</v>
      </c>
      <c r="H87" s="18"/>
      <c r="I87" s="18"/>
      <c r="J87" s="18">
        <v>5.0000000000000001E-4</v>
      </c>
      <c r="K87" s="44"/>
      <c r="L87" s="44"/>
      <c r="M87" s="44"/>
      <c r="N87" s="45">
        <v>2E-3</v>
      </c>
      <c r="O87" s="44">
        <v>0.23</v>
      </c>
      <c r="P87" s="45">
        <v>1.6999999999999999E-3</v>
      </c>
      <c r="Q87" s="44"/>
      <c r="R87" s="44">
        <v>0.13</v>
      </c>
      <c r="S87" s="44"/>
      <c r="T87" s="44"/>
      <c r="U87" s="45">
        <v>1.1999999999999999E-3</v>
      </c>
      <c r="V87" s="44"/>
      <c r="W87" s="44"/>
      <c r="X87" s="44"/>
      <c r="Y87" s="44"/>
      <c r="Z87" s="44"/>
      <c r="AA87" s="44"/>
      <c r="AB87" s="44">
        <v>5.3999999999999999E-2</v>
      </c>
      <c r="AC87" s="46">
        <v>2.6984126984126982E-2</v>
      </c>
      <c r="AD87" s="46">
        <v>9.5238095238095229E-3</v>
      </c>
      <c r="AE87" s="46">
        <v>3.1746031746031744E-2</v>
      </c>
      <c r="AF87" s="51">
        <f t="shared" si="2"/>
        <v>0.8571428571428571</v>
      </c>
      <c r="AG87" s="15">
        <f t="shared" si="3"/>
        <v>0.79365079365079361</v>
      </c>
    </row>
    <row r="88" spans="1:33" x14ac:dyDescent="0.2">
      <c r="A88" s="1" t="s">
        <v>279</v>
      </c>
      <c r="B88" s="43">
        <v>96.480172800000005</v>
      </c>
      <c r="C88" s="5" t="s">
        <v>304</v>
      </c>
      <c r="D88" s="19">
        <v>42271.402777777781</v>
      </c>
      <c r="E88" s="44">
        <v>6.0999999999999999E-2</v>
      </c>
      <c r="F88" s="44"/>
      <c r="G88" s="18">
        <v>8.4999999999999995E-4</v>
      </c>
      <c r="H88" s="18"/>
      <c r="I88" s="18"/>
      <c r="J88" s="18">
        <v>1.7000000000000001E-4</v>
      </c>
      <c r="K88" s="44"/>
      <c r="L88" s="44"/>
      <c r="M88" s="44"/>
      <c r="N88" s="45">
        <v>2E-3</v>
      </c>
      <c r="O88" s="44">
        <v>0.19</v>
      </c>
      <c r="P88" s="45">
        <v>1.1999999999999999E-3</v>
      </c>
      <c r="Q88" s="44"/>
      <c r="R88" s="44">
        <v>5.3999999999999999E-2</v>
      </c>
      <c r="S88" s="44"/>
      <c r="T88" s="44"/>
      <c r="U88" s="45">
        <v>1.6000000000000001E-3</v>
      </c>
      <c r="V88" s="44"/>
      <c r="W88" s="44"/>
      <c r="X88" s="44"/>
      <c r="Y88" s="44"/>
      <c r="Z88" s="44"/>
      <c r="AA88" s="44"/>
      <c r="AB88" s="44">
        <v>3.5999999999999997E-2</v>
      </c>
      <c r="AC88" s="46">
        <v>1.9672131147540982E-2</v>
      </c>
      <c r="AD88" s="46">
        <v>1.3934426229508197E-2</v>
      </c>
      <c r="AE88" s="46">
        <v>3.2786885245901641E-2</v>
      </c>
      <c r="AF88" s="51">
        <f t="shared" si="2"/>
        <v>0.5901639344262295</v>
      </c>
      <c r="AG88" s="15">
        <f t="shared" si="3"/>
        <v>0.27868852459016397</v>
      </c>
    </row>
    <row r="89" spans="1:33" x14ac:dyDescent="0.2">
      <c r="A89" s="1" t="s">
        <v>280</v>
      </c>
      <c r="B89" s="43">
        <v>92.376345600000008</v>
      </c>
      <c r="C89" s="5" t="s">
        <v>304</v>
      </c>
      <c r="D89" s="19">
        <v>42271.430555555555</v>
      </c>
      <c r="E89" s="44">
        <v>0.06</v>
      </c>
      <c r="F89" s="44"/>
      <c r="G89" s="18">
        <v>6.7000000000000002E-4</v>
      </c>
      <c r="H89" s="18"/>
      <c r="I89" s="18"/>
      <c r="J89" s="18">
        <v>1.9000000000000001E-4</v>
      </c>
      <c r="K89" s="44"/>
      <c r="L89" s="44"/>
      <c r="M89" s="44"/>
      <c r="N89" s="45">
        <v>1.9E-3</v>
      </c>
      <c r="O89" s="44">
        <v>0.18</v>
      </c>
      <c r="P89" s="45">
        <v>1.4E-3</v>
      </c>
      <c r="Q89" s="44"/>
      <c r="R89" s="44">
        <v>0.11</v>
      </c>
      <c r="S89" s="44"/>
      <c r="T89" s="44"/>
      <c r="U89" s="45">
        <v>1.5E-3</v>
      </c>
      <c r="V89" s="44"/>
      <c r="W89" s="44"/>
      <c r="X89" s="44"/>
      <c r="Y89" s="44"/>
      <c r="Z89" s="44"/>
      <c r="AA89" s="44"/>
      <c r="AB89" s="44">
        <v>4.8000000000000001E-2</v>
      </c>
      <c r="AC89" s="46">
        <v>2.3333333333333334E-2</v>
      </c>
      <c r="AD89" s="46">
        <v>1.1166666666666667E-2</v>
      </c>
      <c r="AE89" s="46">
        <v>3.1666666666666669E-2</v>
      </c>
      <c r="AF89" s="51">
        <f t="shared" si="2"/>
        <v>0.8</v>
      </c>
      <c r="AG89" s="15">
        <f t="shared" si="3"/>
        <v>0.31666666666666671</v>
      </c>
    </row>
    <row r="90" spans="1:33" x14ac:dyDescent="0.2">
      <c r="A90" s="1" t="s">
        <v>281</v>
      </c>
      <c r="B90" s="43">
        <v>96.480172800000005</v>
      </c>
      <c r="C90" s="5" t="s">
        <v>304</v>
      </c>
      <c r="D90" s="19">
        <v>42275.385416666664</v>
      </c>
      <c r="E90" s="44">
        <v>0.06</v>
      </c>
      <c r="F90" s="44"/>
      <c r="G90" s="18">
        <v>4.0000000000000002E-4</v>
      </c>
      <c r="H90" s="18"/>
      <c r="I90" s="18"/>
      <c r="J90" s="18">
        <v>4.2999999999999995E-5</v>
      </c>
      <c r="K90" s="44"/>
      <c r="L90" s="44"/>
      <c r="M90" s="44"/>
      <c r="N90" s="45">
        <v>1.6999999999999999E-3</v>
      </c>
      <c r="O90" s="44">
        <v>0.12</v>
      </c>
      <c r="P90" s="45">
        <v>1.1000000000000001E-3</v>
      </c>
      <c r="Q90" s="44"/>
      <c r="R90" s="44">
        <v>4.5999999999999999E-2</v>
      </c>
      <c r="S90" s="44"/>
      <c r="T90" s="44"/>
      <c r="U90" s="45">
        <v>1.1000000000000001E-3</v>
      </c>
      <c r="V90" s="44"/>
      <c r="W90" s="44"/>
      <c r="X90" s="44"/>
      <c r="Y90" s="44"/>
      <c r="Z90" s="44"/>
      <c r="AA90" s="44"/>
      <c r="AB90" s="44">
        <v>3.2000000000000001E-2</v>
      </c>
      <c r="AC90" s="46">
        <v>1.8333333333333333E-2</v>
      </c>
      <c r="AD90" s="46">
        <v>6.6666666666666671E-3</v>
      </c>
      <c r="AE90" s="46">
        <v>2.8333333333333332E-2</v>
      </c>
      <c r="AF90" s="51">
        <f t="shared" si="2"/>
        <v>0.53333333333333333</v>
      </c>
      <c r="AG90" s="15">
        <f t="shared" si="3"/>
        <v>7.1666666666666656E-2</v>
      </c>
    </row>
    <row r="91" spans="1:33" x14ac:dyDescent="0.2">
      <c r="A91" s="1" t="s">
        <v>282</v>
      </c>
      <c r="B91" s="43">
        <v>92.376345600000008</v>
      </c>
      <c r="C91" s="5" t="s">
        <v>304</v>
      </c>
      <c r="D91" s="19">
        <v>42275.416666666664</v>
      </c>
      <c r="E91" s="44">
        <v>8.3000000000000004E-2</v>
      </c>
      <c r="F91" s="44"/>
      <c r="G91" s="18">
        <v>4.8999999999999998E-4</v>
      </c>
      <c r="H91" s="18"/>
      <c r="I91" s="18"/>
      <c r="J91" s="18">
        <v>4.2999999999999995E-5</v>
      </c>
      <c r="K91" s="44"/>
      <c r="L91" s="44"/>
      <c r="M91" s="44"/>
      <c r="N91" s="45">
        <v>1.9E-3</v>
      </c>
      <c r="O91" s="44">
        <v>0.2</v>
      </c>
      <c r="P91" s="45">
        <v>1.6999999999999999E-3</v>
      </c>
      <c r="Q91" s="44"/>
      <c r="R91" s="44">
        <v>0.11</v>
      </c>
      <c r="S91" s="44"/>
      <c r="T91" s="44"/>
      <c r="U91" s="45">
        <v>1.1000000000000001E-3</v>
      </c>
      <c r="V91" s="44"/>
      <c r="W91" s="44"/>
      <c r="X91" s="44"/>
      <c r="Y91" s="44"/>
      <c r="Z91" s="44"/>
      <c r="AA91" s="44"/>
      <c r="AB91" s="44">
        <v>4.5999999999999999E-2</v>
      </c>
      <c r="AC91" s="46">
        <v>2.0481927710843371E-2</v>
      </c>
      <c r="AD91" s="46">
        <v>5.9036144578313247E-3</v>
      </c>
      <c r="AE91" s="46">
        <v>2.289156626506024E-2</v>
      </c>
      <c r="AF91" s="51">
        <f t="shared" si="2"/>
        <v>0.55421686746987953</v>
      </c>
      <c r="AG91" s="15">
        <f t="shared" si="3"/>
        <v>5.1807228915662647E-2</v>
      </c>
    </row>
    <row r="92" spans="1:33" x14ac:dyDescent="0.2">
      <c r="A92" s="1" t="s">
        <v>283</v>
      </c>
      <c r="B92" s="43">
        <v>92.376345600000008</v>
      </c>
      <c r="C92" s="5" t="s">
        <v>304</v>
      </c>
      <c r="D92" s="19">
        <v>42275.416666666664</v>
      </c>
      <c r="E92" s="44">
        <v>9.1999999999999998E-2</v>
      </c>
      <c r="F92" s="44"/>
      <c r="G92" s="18">
        <v>6.2E-4</v>
      </c>
      <c r="H92" s="18"/>
      <c r="I92" s="18"/>
      <c r="J92" s="18">
        <v>4.2999999999999995E-5</v>
      </c>
      <c r="K92" s="44"/>
      <c r="L92" s="44"/>
      <c r="M92" s="44"/>
      <c r="N92" s="45">
        <v>2.1000000000000003E-3</v>
      </c>
      <c r="O92" s="44">
        <v>0.2</v>
      </c>
      <c r="P92" s="45">
        <v>1.9E-3</v>
      </c>
      <c r="Q92" s="44"/>
      <c r="R92" s="44">
        <v>0.12</v>
      </c>
      <c r="S92" s="44"/>
      <c r="T92" s="44"/>
      <c r="U92" s="45">
        <v>1.1999999999999999E-3</v>
      </c>
      <c r="V92" s="44"/>
      <c r="W92" s="44"/>
      <c r="X92" s="44"/>
      <c r="Y92" s="44"/>
      <c r="Z92" s="44"/>
      <c r="AA92" s="44"/>
      <c r="AB92" s="44">
        <v>4.7E-2</v>
      </c>
      <c r="AC92" s="46">
        <v>2.0652173913043477E-2</v>
      </c>
      <c r="AD92" s="46">
        <v>6.7391304347826086E-3</v>
      </c>
      <c r="AE92" s="46">
        <v>2.2826086956521743E-2</v>
      </c>
      <c r="AF92" s="51">
        <f t="shared" si="2"/>
        <v>0.51086956521739135</v>
      </c>
      <c r="AG92" s="15">
        <f t="shared" si="3"/>
        <v>4.6739130434782603E-2</v>
      </c>
    </row>
    <row r="93" spans="1:33" x14ac:dyDescent="0.2">
      <c r="A93" s="1" t="s">
        <v>284</v>
      </c>
      <c r="B93" s="43">
        <v>96.480172800000005</v>
      </c>
      <c r="C93" s="5" t="s">
        <v>304</v>
      </c>
      <c r="D93" s="19">
        <v>42278.4375</v>
      </c>
      <c r="E93" s="44">
        <v>4.4999999999999998E-2</v>
      </c>
      <c r="F93" s="44"/>
      <c r="G93" s="18">
        <v>5.8999999999999992E-4</v>
      </c>
      <c r="H93" s="18"/>
      <c r="I93" s="18"/>
      <c r="J93" s="18">
        <v>1.7000000000000001E-4</v>
      </c>
      <c r="K93" s="44"/>
      <c r="L93" s="44"/>
      <c r="M93" s="44"/>
      <c r="N93" s="45">
        <v>2E-3</v>
      </c>
      <c r="O93" s="44">
        <v>0.11</v>
      </c>
      <c r="P93" s="45">
        <v>8.8000000000000003E-4</v>
      </c>
      <c r="Q93" s="44"/>
      <c r="R93" s="44">
        <v>3.9E-2</v>
      </c>
      <c r="S93" s="44"/>
      <c r="T93" s="44"/>
      <c r="U93" s="45">
        <v>7.9000000000000001E-4</v>
      </c>
      <c r="V93" s="44"/>
      <c r="W93" s="44"/>
      <c r="X93" s="44"/>
      <c r="Y93" s="44"/>
      <c r="Z93" s="44"/>
      <c r="AA93" s="44"/>
      <c r="AB93" s="44">
        <v>2.9000000000000001E-2</v>
      </c>
      <c r="AC93" s="46">
        <v>1.9555555555555559E-2</v>
      </c>
      <c r="AD93" s="46">
        <v>1.311111111111111E-2</v>
      </c>
      <c r="AE93" s="46">
        <v>4.4444444444444446E-2</v>
      </c>
      <c r="AF93" s="51">
        <f t="shared" si="2"/>
        <v>0.64444444444444449</v>
      </c>
      <c r="AG93" s="15">
        <f t="shared" si="3"/>
        <v>0.37777777777777782</v>
      </c>
    </row>
    <row r="94" spans="1:33" x14ac:dyDescent="0.2">
      <c r="A94" s="1" t="s">
        <v>285</v>
      </c>
      <c r="B94" s="43">
        <v>92.376345600000008</v>
      </c>
      <c r="C94" s="5" t="s">
        <v>304</v>
      </c>
      <c r="D94" s="19">
        <v>42278.458333333336</v>
      </c>
      <c r="E94" s="44">
        <v>5.3999999999999999E-2</v>
      </c>
      <c r="F94" s="44"/>
      <c r="G94" s="18">
        <v>4.7999999999999996E-4</v>
      </c>
      <c r="H94" s="18"/>
      <c r="I94" s="18"/>
      <c r="J94" s="18">
        <v>1.9000000000000001E-4</v>
      </c>
      <c r="K94" s="44"/>
      <c r="L94" s="44"/>
      <c r="M94" s="44"/>
      <c r="N94" s="45">
        <v>2.3999999999999998E-3</v>
      </c>
      <c r="O94" s="44">
        <v>0.16</v>
      </c>
      <c r="P94" s="45">
        <v>1.5E-3</v>
      </c>
      <c r="Q94" s="44"/>
      <c r="R94" s="44">
        <v>0.11</v>
      </c>
      <c r="S94" s="44"/>
      <c r="T94" s="44"/>
      <c r="U94" s="45">
        <v>9.8999999999999999E-4</v>
      </c>
      <c r="V94" s="44"/>
      <c r="W94" s="44"/>
      <c r="X94" s="44"/>
      <c r="Y94" s="44"/>
      <c r="Z94" s="44"/>
      <c r="AA94" s="44"/>
      <c r="AB94" s="44">
        <v>4.5999999999999999E-2</v>
      </c>
      <c r="AC94" s="46">
        <v>2.777777777777778E-2</v>
      </c>
      <c r="AD94" s="46">
        <v>8.8888888888888889E-3</v>
      </c>
      <c r="AE94" s="46">
        <v>4.4444444444444439E-2</v>
      </c>
      <c r="AF94" s="51">
        <f t="shared" si="2"/>
        <v>0.85185185185185186</v>
      </c>
      <c r="AG94" s="15">
        <f t="shared" si="3"/>
        <v>0.35185185185185192</v>
      </c>
    </row>
    <row r="95" spans="1:33" x14ac:dyDescent="0.2">
      <c r="A95" s="1" t="s">
        <v>286</v>
      </c>
      <c r="B95" s="43">
        <v>94.613333760000003</v>
      </c>
      <c r="C95" s="5" t="s">
        <v>304</v>
      </c>
      <c r="D95" s="19">
        <v>42286.364583333336</v>
      </c>
      <c r="E95" s="44">
        <v>0.11600000000000001</v>
      </c>
      <c r="F95" s="44"/>
      <c r="G95" s="18"/>
      <c r="H95" s="18"/>
      <c r="I95" s="18"/>
      <c r="J95" s="18">
        <v>3.1E-4</v>
      </c>
      <c r="K95" s="44"/>
      <c r="L95" s="44"/>
      <c r="M95" s="44"/>
      <c r="N95" s="45"/>
      <c r="O95" s="44">
        <v>0.23400000000000001</v>
      </c>
      <c r="P95" s="45"/>
      <c r="Q95" s="44"/>
      <c r="R95" s="44">
        <v>0.1193</v>
      </c>
      <c r="S95" s="44"/>
      <c r="T95" s="44"/>
      <c r="U95" s="45"/>
      <c r="V95" s="44"/>
      <c r="W95" s="44"/>
      <c r="X95" s="44"/>
      <c r="Y95" s="44"/>
      <c r="Z95" s="44"/>
      <c r="AA95" s="44"/>
      <c r="AB95" s="44">
        <v>6.6000000000000003E-2</v>
      </c>
      <c r="AC95" s="46"/>
      <c r="AD95" s="46"/>
      <c r="AE95" s="46"/>
      <c r="AF95" s="51">
        <f t="shared" si="2"/>
        <v>0.56896551724137934</v>
      </c>
      <c r="AG95" s="15">
        <f t="shared" si="3"/>
        <v>0.26724137931034481</v>
      </c>
    </row>
    <row r="96" spans="1:33" x14ac:dyDescent="0.2">
      <c r="A96" s="1" t="s">
        <v>287</v>
      </c>
      <c r="B96" s="43">
        <v>91.780888320000003</v>
      </c>
      <c r="C96" s="5" t="s">
        <v>304</v>
      </c>
      <c r="D96" s="19">
        <v>42286.465277777781</v>
      </c>
      <c r="E96" s="44">
        <v>0.13600000000000001</v>
      </c>
      <c r="F96" s="44"/>
      <c r="G96" s="18"/>
      <c r="H96" s="18"/>
      <c r="I96" s="18"/>
      <c r="J96" s="18">
        <v>3.2000000000000003E-4</v>
      </c>
      <c r="K96" s="44"/>
      <c r="L96" s="44"/>
      <c r="M96" s="44"/>
      <c r="N96" s="45"/>
      <c r="O96" s="44">
        <v>0.29499999999999998</v>
      </c>
      <c r="P96" s="45">
        <v>3.7000000000000002E-3</v>
      </c>
      <c r="Q96" s="44"/>
      <c r="R96" s="44">
        <v>0.1545</v>
      </c>
      <c r="S96" s="44"/>
      <c r="T96" s="44"/>
      <c r="U96" s="45"/>
      <c r="V96" s="44"/>
      <c r="W96" s="44"/>
      <c r="X96" s="44"/>
      <c r="Y96" s="44"/>
      <c r="Z96" s="44"/>
      <c r="AA96" s="44"/>
      <c r="AB96" s="44">
        <v>6.8900000000000003E-2</v>
      </c>
      <c r="AC96" s="46">
        <v>2.7205882352941177E-2</v>
      </c>
      <c r="AD96" s="46"/>
      <c r="AE96" s="46"/>
      <c r="AF96" s="51">
        <f t="shared" si="2"/>
        <v>0.50661764705882351</v>
      </c>
      <c r="AG96" s="15">
        <f t="shared" si="3"/>
        <v>0.23529411764705885</v>
      </c>
    </row>
    <row r="97" spans="1:33" x14ac:dyDescent="0.2">
      <c r="A97" s="1" t="s">
        <v>288</v>
      </c>
      <c r="B97" s="43">
        <v>93.824755199999998</v>
      </c>
      <c r="C97" s="5" t="s">
        <v>304</v>
      </c>
      <c r="D97" s="19">
        <v>42286.552083333336</v>
      </c>
      <c r="E97" s="44">
        <v>0.108</v>
      </c>
      <c r="F97" s="44"/>
      <c r="G97" s="18"/>
      <c r="H97" s="18"/>
      <c r="I97" s="18"/>
      <c r="J97" s="18">
        <v>2.7E-4</v>
      </c>
      <c r="K97" s="44"/>
      <c r="L97" s="44"/>
      <c r="M97" s="44"/>
      <c r="N97" s="45"/>
      <c r="O97" s="44">
        <v>0.21199999999999999</v>
      </c>
      <c r="P97" s="45">
        <v>3.3E-3</v>
      </c>
      <c r="Q97" s="44"/>
      <c r="R97" s="44">
        <v>0.1032</v>
      </c>
      <c r="S97" s="44"/>
      <c r="T97" s="44"/>
      <c r="U97" s="45"/>
      <c r="V97" s="44"/>
      <c r="W97" s="44"/>
      <c r="X97" s="44"/>
      <c r="Y97" s="44"/>
      <c r="Z97" s="44"/>
      <c r="AA97" s="44"/>
      <c r="AB97" s="44">
        <v>4.9299999999999997E-2</v>
      </c>
      <c r="AC97" s="46">
        <v>3.0555555555555555E-2</v>
      </c>
      <c r="AD97" s="46"/>
      <c r="AE97" s="46"/>
      <c r="AF97" s="51">
        <f t="shared" si="2"/>
        <v>0.45648148148148143</v>
      </c>
      <c r="AG97" s="15">
        <f t="shared" si="3"/>
        <v>0.25</v>
      </c>
    </row>
    <row r="98" spans="1:33" x14ac:dyDescent="0.2">
      <c r="A98" s="1" t="s">
        <v>289</v>
      </c>
      <c r="B98" s="43">
        <v>91.764794880000011</v>
      </c>
      <c r="C98" s="5" t="s">
        <v>304</v>
      </c>
      <c r="D98" s="19">
        <v>42304.467361111114</v>
      </c>
      <c r="E98" s="44">
        <v>0.3</v>
      </c>
      <c r="F98" s="44"/>
      <c r="G98" s="18">
        <v>3.6999999999999999E-4</v>
      </c>
      <c r="H98" s="18"/>
      <c r="I98" s="18"/>
      <c r="J98" s="18">
        <v>4.2999999999999995E-5</v>
      </c>
      <c r="K98" s="44"/>
      <c r="L98" s="44"/>
      <c r="M98" s="44"/>
      <c r="N98" s="45">
        <v>4.4999999999999997E-3</v>
      </c>
      <c r="O98" s="44">
        <v>0.44</v>
      </c>
      <c r="P98" s="45">
        <v>2.1000000000000003E-3</v>
      </c>
      <c r="Q98" s="44"/>
      <c r="R98" s="44">
        <v>0.17</v>
      </c>
      <c r="S98" s="44"/>
      <c r="T98" s="44"/>
      <c r="U98" s="45">
        <v>1.5E-3</v>
      </c>
      <c r="V98" s="44"/>
      <c r="W98" s="44"/>
      <c r="X98" s="44"/>
      <c r="Y98" s="44"/>
      <c r="Z98" s="44"/>
      <c r="AA98" s="44"/>
      <c r="AB98" s="44">
        <v>9.7000000000000003E-2</v>
      </c>
      <c r="AC98" s="46">
        <v>7.000000000000001E-3</v>
      </c>
      <c r="AD98" s="46">
        <v>1.2333333333333335E-3</v>
      </c>
      <c r="AE98" s="46">
        <v>1.4999999999999999E-2</v>
      </c>
      <c r="AF98" s="51">
        <f t="shared" si="2"/>
        <v>0.32333333333333336</v>
      </c>
      <c r="AG98" s="15">
        <f t="shared" si="3"/>
        <v>1.4333333333333332E-2</v>
      </c>
    </row>
    <row r="99" spans="1:33" x14ac:dyDescent="0.2">
      <c r="A99" s="1" t="s">
        <v>290</v>
      </c>
      <c r="B99" s="43">
        <v>94.24318464000001</v>
      </c>
      <c r="C99" s="5" t="s">
        <v>304</v>
      </c>
      <c r="D99" s="19">
        <v>42304.491666666669</v>
      </c>
      <c r="E99" s="44">
        <v>0.27</v>
      </c>
      <c r="F99" s="44"/>
      <c r="G99" s="18">
        <v>4.0999999999999999E-4</v>
      </c>
      <c r="H99" s="18"/>
      <c r="I99" s="18"/>
      <c r="J99" s="18">
        <v>4.2999999999999995E-5</v>
      </c>
      <c r="K99" s="44"/>
      <c r="L99" s="44"/>
      <c r="M99" s="44"/>
      <c r="N99" s="45">
        <v>4.0999999999999995E-3</v>
      </c>
      <c r="O99" s="44">
        <v>0.39</v>
      </c>
      <c r="P99" s="45">
        <v>1.6999999999999999E-3</v>
      </c>
      <c r="Q99" s="44"/>
      <c r="R99" s="44">
        <v>0.14000000000000001</v>
      </c>
      <c r="S99" s="44"/>
      <c r="T99" s="44"/>
      <c r="U99" s="45">
        <v>1.6000000000000001E-3</v>
      </c>
      <c r="V99" s="44"/>
      <c r="W99" s="44"/>
      <c r="X99" s="44"/>
      <c r="Y99" s="44"/>
      <c r="Z99" s="44"/>
      <c r="AA99" s="44"/>
      <c r="AB99" s="44">
        <v>8.5999999999999993E-2</v>
      </c>
      <c r="AC99" s="46">
        <v>6.2962962962962955E-3</v>
      </c>
      <c r="AD99" s="46">
        <v>1.5185185185185184E-3</v>
      </c>
      <c r="AE99" s="46">
        <v>1.5185185185185182E-2</v>
      </c>
      <c r="AF99" s="51">
        <f t="shared" si="2"/>
        <v>0.31851851851851848</v>
      </c>
      <c r="AG99" s="15">
        <f t="shared" si="3"/>
        <v>1.5925925925925923E-2</v>
      </c>
    </row>
    <row r="100" spans="1:33" x14ac:dyDescent="0.2">
      <c r="A100" s="1" t="s">
        <v>291</v>
      </c>
      <c r="B100" s="43">
        <v>96.480172800000005</v>
      </c>
      <c r="C100" s="5" t="s">
        <v>304</v>
      </c>
      <c r="D100" s="19">
        <v>42304.574305555558</v>
      </c>
      <c r="E100" s="44">
        <v>0.24</v>
      </c>
      <c r="F100" s="44"/>
      <c r="G100" s="18">
        <v>6.3000000000000003E-4</v>
      </c>
      <c r="H100" s="18"/>
      <c r="I100" s="18"/>
      <c r="J100" s="18">
        <v>4.2999999999999995E-5</v>
      </c>
      <c r="K100" s="44"/>
      <c r="L100" s="44"/>
      <c r="M100" s="44"/>
      <c r="N100" s="45">
        <v>3.8999999999999998E-3</v>
      </c>
      <c r="O100" s="44">
        <v>0.35</v>
      </c>
      <c r="P100" s="45">
        <v>1.6000000000000001E-3</v>
      </c>
      <c r="Q100" s="44"/>
      <c r="R100" s="44">
        <v>0.12</v>
      </c>
      <c r="S100" s="44"/>
      <c r="T100" s="44"/>
      <c r="U100" s="45">
        <v>1.5E-3</v>
      </c>
      <c r="V100" s="44"/>
      <c r="W100" s="44"/>
      <c r="X100" s="44"/>
      <c r="Y100" s="44"/>
      <c r="Z100" s="44"/>
      <c r="AA100" s="44"/>
      <c r="AB100" s="44">
        <v>6.9000000000000006E-2</v>
      </c>
      <c r="AC100" s="46">
        <v>6.6666666666666671E-3</v>
      </c>
      <c r="AD100" s="46">
        <v>2.6250000000000002E-3</v>
      </c>
      <c r="AE100" s="46">
        <v>1.6250000000000001E-2</v>
      </c>
      <c r="AF100" s="51">
        <f t="shared" si="2"/>
        <v>0.28750000000000003</v>
      </c>
      <c r="AG100" s="15">
        <f t="shared" si="3"/>
        <v>1.7916666666666664E-2</v>
      </c>
    </row>
    <row r="101" spans="1:33" x14ac:dyDescent="0.2">
      <c r="A101" s="1" t="s">
        <v>292</v>
      </c>
      <c r="B101" s="43">
        <v>94.24318464000001</v>
      </c>
      <c r="C101" s="5" t="s">
        <v>172</v>
      </c>
      <c r="D101" s="19">
        <v>42453.454861111109</v>
      </c>
      <c r="E101" s="44">
        <v>0.36</v>
      </c>
      <c r="F101" s="44"/>
      <c r="G101" s="18">
        <v>5.6000000000000006E-4</v>
      </c>
      <c r="H101" s="18"/>
      <c r="I101" s="18"/>
      <c r="J101" s="18">
        <v>2.3000000000000001E-4</v>
      </c>
      <c r="K101" s="44"/>
      <c r="L101" s="44"/>
      <c r="M101" s="44"/>
      <c r="N101" s="45">
        <v>3.8E-3</v>
      </c>
      <c r="O101" s="44">
        <v>0.59</v>
      </c>
      <c r="P101" s="45">
        <v>2.5999999999999999E-3</v>
      </c>
      <c r="Q101" s="44"/>
      <c r="R101" s="44">
        <v>0.15</v>
      </c>
      <c r="S101" s="44"/>
      <c r="T101" s="44"/>
      <c r="U101" s="45">
        <v>1.4E-3</v>
      </c>
      <c r="V101" s="44"/>
      <c r="W101" s="44"/>
      <c r="X101" s="44"/>
      <c r="Y101" s="44"/>
      <c r="Z101" s="44"/>
      <c r="AA101" s="44"/>
      <c r="AB101" s="44">
        <v>0.08</v>
      </c>
      <c r="AC101" s="46">
        <v>7.2222222222222219E-3</v>
      </c>
      <c r="AD101" s="46">
        <v>1.5555555555555557E-3</v>
      </c>
      <c r="AE101" s="46">
        <v>1.0555555555555556E-2</v>
      </c>
      <c r="AF101" s="51">
        <f t="shared" si="2"/>
        <v>0.22222222222222224</v>
      </c>
      <c r="AG101" s="15">
        <f t="shared" si="3"/>
        <v>6.3888888888888898E-2</v>
      </c>
    </row>
    <row r="102" spans="1:33" x14ac:dyDescent="0.2">
      <c r="A102" s="1" t="s">
        <v>293</v>
      </c>
      <c r="B102" s="43">
        <v>95.772061440000002</v>
      </c>
      <c r="C102" s="5" t="s">
        <v>172</v>
      </c>
      <c r="D102" s="19">
        <v>42493.576388888891</v>
      </c>
      <c r="E102" s="44">
        <v>0.41</v>
      </c>
      <c r="F102" s="44"/>
      <c r="G102" s="18">
        <v>1E-3</v>
      </c>
      <c r="H102" s="18"/>
      <c r="I102" s="18"/>
      <c r="J102" s="18">
        <v>1.4E-3</v>
      </c>
      <c r="K102" s="44"/>
      <c r="L102" s="44"/>
      <c r="M102" s="44"/>
      <c r="N102" s="45">
        <v>2.8000000000000001E-2</v>
      </c>
      <c r="O102" s="44">
        <v>0.63</v>
      </c>
      <c r="P102" s="45">
        <v>1.0999999999999999E-2</v>
      </c>
      <c r="Q102" s="44"/>
      <c r="R102" s="44">
        <v>0.13</v>
      </c>
      <c r="S102" s="44"/>
      <c r="T102" s="44"/>
      <c r="U102" s="45">
        <v>6.4999999999999997E-3</v>
      </c>
      <c r="V102" s="44"/>
      <c r="W102" s="44"/>
      <c r="X102" s="44"/>
      <c r="Y102" s="44"/>
      <c r="Z102" s="44"/>
      <c r="AA102" s="44"/>
      <c r="AB102" s="44">
        <v>8.8999999999999996E-2</v>
      </c>
      <c r="AC102" s="46">
        <v>2.6829268292682926E-2</v>
      </c>
      <c r="AD102" s="46">
        <v>2.4390243902439024E-3</v>
      </c>
      <c r="AE102" s="46">
        <v>6.8292682926829273E-2</v>
      </c>
      <c r="AF102" s="51">
        <f t="shared" si="2"/>
        <v>0.21707317073170732</v>
      </c>
      <c r="AG102" s="15">
        <f t="shared" si="3"/>
        <v>0.34146341463414637</v>
      </c>
    </row>
    <row r="103" spans="1:33" x14ac:dyDescent="0.2">
      <c r="A103" s="1" t="s">
        <v>294</v>
      </c>
      <c r="B103" s="43">
        <v>95.772061440000002</v>
      </c>
      <c r="C103" s="5" t="s">
        <v>172</v>
      </c>
      <c r="D103" s="19">
        <v>42501.416666666664</v>
      </c>
      <c r="E103" s="44">
        <v>1.7</v>
      </c>
      <c r="F103" s="44"/>
      <c r="G103" s="18">
        <v>1.4E-3</v>
      </c>
      <c r="H103" s="18"/>
      <c r="I103" s="18"/>
      <c r="J103" s="18">
        <v>5.9999999999999995E-4</v>
      </c>
      <c r="K103" s="44"/>
      <c r="L103" s="44"/>
      <c r="M103" s="44"/>
      <c r="N103" s="45">
        <v>0.02</v>
      </c>
      <c r="O103" s="44">
        <v>2</v>
      </c>
      <c r="P103" s="45">
        <v>2.1000000000000001E-2</v>
      </c>
      <c r="Q103" s="44"/>
      <c r="R103" s="44">
        <v>0.23</v>
      </c>
      <c r="S103" s="44"/>
      <c r="T103" s="44"/>
      <c r="U103" s="45">
        <v>6.4999999999999997E-3</v>
      </c>
      <c r="V103" s="44"/>
      <c r="W103" s="44"/>
      <c r="X103" s="44"/>
      <c r="Y103" s="44"/>
      <c r="Z103" s="44"/>
      <c r="AA103" s="44"/>
      <c r="AB103" s="44">
        <v>0.17</v>
      </c>
      <c r="AC103" s="46">
        <v>1.2352941176470589E-2</v>
      </c>
      <c r="AD103" s="46">
        <v>8.2352941176470592E-4</v>
      </c>
      <c r="AE103" s="46">
        <v>1.1764705882352941E-2</v>
      </c>
      <c r="AF103" s="51">
        <f t="shared" si="2"/>
        <v>0.1</v>
      </c>
      <c r="AG103" s="15">
        <f t="shared" si="3"/>
        <v>3.5294117647058823E-2</v>
      </c>
    </row>
    <row r="104" spans="1:33" x14ac:dyDescent="0.2">
      <c r="A104" s="1" t="s">
        <v>295</v>
      </c>
      <c r="B104" s="43">
        <v>95.772061440000002</v>
      </c>
      <c r="C104" s="5" t="s">
        <v>172</v>
      </c>
      <c r="D104" s="19">
        <v>42509.628472222219</v>
      </c>
      <c r="E104" s="44">
        <v>0.53</v>
      </c>
      <c r="F104" s="44"/>
      <c r="G104" s="18">
        <v>8.7000000000000001E-4</v>
      </c>
      <c r="H104" s="18"/>
      <c r="I104" s="18"/>
      <c r="J104" s="18">
        <v>1.1999999999999999E-4</v>
      </c>
      <c r="K104" s="44"/>
      <c r="L104" s="44"/>
      <c r="M104" s="44"/>
      <c r="N104" s="45">
        <v>1.6E-2</v>
      </c>
      <c r="O104" s="44">
        <v>2.1</v>
      </c>
      <c r="P104" s="45">
        <v>3.3E-3</v>
      </c>
      <c r="Q104" s="44"/>
      <c r="R104" s="44">
        <v>0.21</v>
      </c>
      <c r="S104" s="44"/>
      <c r="T104" s="44"/>
      <c r="U104" s="45">
        <v>6.4999999999999997E-3</v>
      </c>
      <c r="V104" s="44"/>
      <c r="W104" s="44"/>
      <c r="X104" s="44"/>
      <c r="Y104" s="44"/>
      <c r="Z104" s="44"/>
      <c r="AA104" s="44"/>
      <c r="AB104" s="44">
        <v>9.5000000000000001E-2</v>
      </c>
      <c r="AC104" s="46">
        <v>6.226415094339622E-3</v>
      </c>
      <c r="AD104" s="46">
        <v>1.6415094339622641E-3</v>
      </c>
      <c r="AE104" s="46">
        <v>3.0188679245283019E-2</v>
      </c>
      <c r="AF104" s="51">
        <f t="shared" si="2"/>
        <v>0.17924528301886791</v>
      </c>
      <c r="AG104" s="15">
        <f t="shared" si="3"/>
        <v>2.2641509433962263E-2</v>
      </c>
    </row>
    <row r="105" spans="1:33" x14ac:dyDescent="0.2">
      <c r="A105" s="1" t="s">
        <v>296</v>
      </c>
      <c r="B105" s="43">
        <v>95.772061440000002</v>
      </c>
      <c r="C105" s="5" t="s">
        <v>172</v>
      </c>
      <c r="D105" s="19">
        <v>42516.590277777781</v>
      </c>
      <c r="E105" s="44">
        <v>2.2999999999999998</v>
      </c>
      <c r="F105" s="44"/>
      <c r="G105" s="18">
        <v>1.8E-3</v>
      </c>
      <c r="H105" s="18"/>
      <c r="I105" s="18"/>
      <c r="J105" s="18">
        <v>5.9999999999999995E-4</v>
      </c>
      <c r="K105" s="44"/>
      <c r="L105" s="44"/>
      <c r="M105" s="44"/>
      <c r="N105" s="45">
        <v>2.9000000000000001E-2</v>
      </c>
      <c r="O105" s="44">
        <v>2.5</v>
      </c>
      <c r="P105" s="45">
        <v>2.1000000000000001E-2</v>
      </c>
      <c r="Q105" s="44"/>
      <c r="R105" s="44">
        <v>0.28999999999999998</v>
      </c>
      <c r="S105" s="44"/>
      <c r="T105" s="44"/>
      <c r="U105" s="45">
        <v>6.4999999999999997E-3</v>
      </c>
      <c r="V105" s="44"/>
      <c r="W105" s="44"/>
      <c r="X105" s="44"/>
      <c r="Y105" s="44"/>
      <c r="Z105" s="44"/>
      <c r="AA105" s="44"/>
      <c r="AB105" s="44">
        <v>0.14000000000000001</v>
      </c>
      <c r="AC105" s="46">
        <v>9.1304347826086964E-3</v>
      </c>
      <c r="AD105" s="46">
        <v>7.8260869565217395E-4</v>
      </c>
      <c r="AE105" s="46">
        <v>1.2608695652173915E-2</v>
      </c>
      <c r="AF105" s="51">
        <f t="shared" si="2"/>
        <v>6.0869565217391314E-2</v>
      </c>
      <c r="AG105" s="15">
        <f t="shared" si="3"/>
        <v>2.6086956521739129E-2</v>
      </c>
    </row>
    <row r="106" spans="1:33" x14ac:dyDescent="0.2">
      <c r="A106" s="1" t="s">
        <v>297</v>
      </c>
      <c r="B106" s="43">
        <v>95.772061440000002</v>
      </c>
      <c r="C106" s="5" t="s">
        <v>172</v>
      </c>
      <c r="D106" s="19">
        <v>42522.600694444445</v>
      </c>
      <c r="E106" s="44">
        <v>3.2</v>
      </c>
      <c r="F106" s="44"/>
      <c r="G106" s="18">
        <v>3.8999999999999998E-3</v>
      </c>
      <c r="H106" s="18"/>
      <c r="I106" s="18"/>
      <c r="J106" s="18">
        <v>7.2999999999999996E-4</v>
      </c>
      <c r="K106" s="44"/>
      <c r="L106" s="44"/>
      <c r="M106" s="44"/>
      <c r="N106" s="45">
        <v>4.2999999999999997E-2</v>
      </c>
      <c r="O106" s="44">
        <v>6.3</v>
      </c>
      <c r="P106" s="45">
        <v>5.2999999999999999E-2</v>
      </c>
      <c r="Q106" s="44"/>
      <c r="R106" s="44">
        <v>0.55000000000000004</v>
      </c>
      <c r="S106" s="44"/>
      <c r="T106" s="44"/>
      <c r="U106" s="45">
        <v>6.4999999999999997E-3</v>
      </c>
      <c r="V106" s="44"/>
      <c r="W106" s="44"/>
      <c r="X106" s="44"/>
      <c r="Y106" s="44"/>
      <c r="Z106" s="44"/>
      <c r="AA106" s="44"/>
      <c r="AB106" s="44">
        <v>0.24</v>
      </c>
      <c r="AC106" s="46">
        <v>1.6562499999999997E-2</v>
      </c>
      <c r="AD106" s="46">
        <v>1.2187499999999998E-3</v>
      </c>
      <c r="AE106" s="46">
        <v>1.3437499999999998E-2</v>
      </c>
      <c r="AF106" s="51">
        <f t="shared" si="2"/>
        <v>7.4999999999999997E-2</v>
      </c>
      <c r="AG106" s="15">
        <f t="shared" si="3"/>
        <v>2.2812499999999996E-2</v>
      </c>
    </row>
    <row r="107" spans="1:33" x14ac:dyDescent="0.2">
      <c r="A107" s="1" t="s">
        <v>298</v>
      </c>
      <c r="B107" s="43">
        <v>95.772061440000002</v>
      </c>
      <c r="C107" s="5" t="s">
        <v>172</v>
      </c>
      <c r="D107" s="19">
        <v>42527.71875</v>
      </c>
      <c r="E107" s="44">
        <v>3.4</v>
      </c>
      <c r="F107" s="44"/>
      <c r="G107" s="18">
        <v>6.4999999999999997E-3</v>
      </c>
      <c r="H107" s="18"/>
      <c r="I107" s="18"/>
      <c r="J107" s="18">
        <v>1.4E-3</v>
      </c>
      <c r="K107" s="44"/>
      <c r="L107" s="44"/>
      <c r="M107" s="44"/>
      <c r="N107" s="45">
        <v>5.2999999999999999E-2</v>
      </c>
      <c r="O107" s="44">
        <v>8.8000000000000007</v>
      </c>
      <c r="P107" s="45">
        <v>0.14000000000000001</v>
      </c>
      <c r="Q107" s="44"/>
      <c r="R107" s="44">
        <v>1.1000000000000001</v>
      </c>
      <c r="S107" s="44"/>
      <c r="T107" s="44"/>
      <c r="U107" s="45">
        <v>6.0999999999999995E-3</v>
      </c>
      <c r="V107" s="44"/>
      <c r="W107" s="44"/>
      <c r="X107" s="44"/>
      <c r="Y107" s="44"/>
      <c r="Z107" s="44"/>
      <c r="AA107" s="44"/>
      <c r="AB107" s="44">
        <v>0.39</v>
      </c>
      <c r="AC107" s="46">
        <v>4.11764705882353E-2</v>
      </c>
      <c r="AD107" s="46">
        <v>1.9117647058823528E-3</v>
      </c>
      <c r="AE107" s="46">
        <v>1.5588235294117648E-2</v>
      </c>
      <c r="AF107" s="51">
        <f t="shared" si="2"/>
        <v>0.11470588235294119</v>
      </c>
      <c r="AG107" s="15">
        <f t="shared" si="3"/>
        <v>4.1176470588235294E-2</v>
      </c>
    </row>
    <row r="108" spans="1:33" x14ac:dyDescent="0.2">
      <c r="A108" s="1" t="s">
        <v>299</v>
      </c>
      <c r="B108" s="43">
        <v>94.24318464000001</v>
      </c>
      <c r="C108" s="5" t="s">
        <v>172</v>
      </c>
      <c r="D108" s="19">
        <v>42528.479166666664</v>
      </c>
      <c r="E108" s="44">
        <v>3</v>
      </c>
      <c r="F108" s="44"/>
      <c r="G108" s="18">
        <v>3.5999999999999999E-3</v>
      </c>
      <c r="H108" s="18"/>
      <c r="I108" s="18"/>
      <c r="J108" s="18">
        <v>9.2000000000000003E-4</v>
      </c>
      <c r="K108" s="44"/>
      <c r="L108" s="44"/>
      <c r="M108" s="44"/>
      <c r="N108" s="45">
        <v>2.7E-2</v>
      </c>
      <c r="O108" s="44">
        <v>4.9000000000000004</v>
      </c>
      <c r="P108" s="45">
        <v>6.8000000000000005E-2</v>
      </c>
      <c r="Q108" s="44"/>
      <c r="R108" s="44">
        <v>0.55000000000000004</v>
      </c>
      <c r="S108" s="44"/>
      <c r="T108" s="44"/>
      <c r="U108" s="45">
        <v>2.3E-3</v>
      </c>
      <c r="V108" s="44"/>
      <c r="W108" s="44"/>
      <c r="X108" s="44"/>
      <c r="Y108" s="44"/>
      <c r="Z108" s="44"/>
      <c r="AA108" s="44"/>
      <c r="AB108" s="44">
        <v>0.23</v>
      </c>
      <c r="AC108" s="46">
        <v>2.2666666666666668E-2</v>
      </c>
      <c r="AD108" s="46">
        <v>1.1999999999999999E-3</v>
      </c>
      <c r="AE108" s="46">
        <v>8.9999999999999993E-3</v>
      </c>
      <c r="AF108" s="51">
        <f t="shared" si="2"/>
        <v>7.6666666666666675E-2</v>
      </c>
      <c r="AG108" s="15">
        <f t="shared" si="3"/>
        <v>3.0666666666666668E-2</v>
      </c>
    </row>
    <row r="109" spans="1:33" x14ac:dyDescent="0.2">
      <c r="A109" s="1" t="s">
        <v>300</v>
      </c>
      <c r="B109" s="43">
        <v>95.772061440000002</v>
      </c>
      <c r="C109" s="5" t="s">
        <v>172</v>
      </c>
      <c r="D109" s="19">
        <v>42536.604166666664</v>
      </c>
      <c r="E109" s="44">
        <v>1</v>
      </c>
      <c r="F109" s="44"/>
      <c r="G109" s="18">
        <v>1.1999999999999999E-3</v>
      </c>
      <c r="H109" s="18"/>
      <c r="I109" s="18"/>
      <c r="J109" s="18">
        <v>6.4000000000000005E-4</v>
      </c>
      <c r="K109" s="44"/>
      <c r="L109" s="44"/>
      <c r="M109" s="44"/>
      <c r="N109" s="45">
        <v>1.7000000000000001E-2</v>
      </c>
      <c r="O109" s="44">
        <v>1.4</v>
      </c>
      <c r="P109" s="45">
        <v>2.1999999999999999E-2</v>
      </c>
      <c r="Q109" s="44"/>
      <c r="R109" s="44">
        <v>0.24</v>
      </c>
      <c r="S109" s="44"/>
      <c r="T109" s="44"/>
      <c r="U109" s="45">
        <v>6.0999999999999995E-3</v>
      </c>
      <c r="V109" s="44"/>
      <c r="W109" s="44"/>
      <c r="X109" s="44"/>
      <c r="Y109" s="44"/>
      <c r="Z109" s="44"/>
      <c r="AA109" s="44"/>
      <c r="AB109" s="44">
        <v>8.6999999999999994E-2</v>
      </c>
      <c r="AC109" s="46">
        <v>2.1999999999999999E-2</v>
      </c>
      <c r="AD109" s="46">
        <v>1.1999999999999999E-3</v>
      </c>
      <c r="AE109" s="46">
        <v>1.7000000000000001E-2</v>
      </c>
      <c r="AF109" s="51">
        <f t="shared" si="2"/>
        <v>8.6999999999999994E-2</v>
      </c>
      <c r="AG109" s="15">
        <f t="shared" si="3"/>
        <v>6.4000000000000001E-2</v>
      </c>
    </row>
    <row r="110" spans="1:33" x14ac:dyDescent="0.2">
      <c r="A110" s="1" t="s">
        <v>301</v>
      </c>
      <c r="B110" s="43">
        <v>95.77</v>
      </c>
      <c r="C110" s="5" t="s">
        <v>172</v>
      </c>
      <c r="D110" s="19">
        <v>42544.708333333336</v>
      </c>
      <c r="E110" s="44">
        <v>0.42</v>
      </c>
      <c r="F110" s="44"/>
      <c r="G110" s="18">
        <v>1.1000000000000001E-3</v>
      </c>
      <c r="H110" s="18"/>
      <c r="I110" s="18"/>
      <c r="J110" s="18">
        <v>4.1999999999999996E-4</v>
      </c>
      <c r="K110" s="44"/>
      <c r="L110" s="44"/>
      <c r="M110" s="44"/>
      <c r="N110" s="45">
        <v>0.03</v>
      </c>
      <c r="O110" s="44">
        <v>0.55000000000000004</v>
      </c>
      <c r="P110" s="45">
        <v>1.2E-2</v>
      </c>
      <c r="Q110" s="44"/>
      <c r="R110" s="44">
        <v>0.15</v>
      </c>
      <c r="S110" s="44"/>
      <c r="T110" s="44"/>
      <c r="U110" s="45">
        <v>3.3E-3</v>
      </c>
      <c r="V110" s="44"/>
      <c r="W110" s="44"/>
      <c r="X110" s="44"/>
      <c r="Y110" s="44"/>
      <c r="Z110" s="44"/>
      <c r="AA110" s="44"/>
      <c r="AB110" s="44">
        <v>8.5999999999999993E-2</v>
      </c>
      <c r="AC110" s="46">
        <v>2.8571428571428574E-2</v>
      </c>
      <c r="AD110" s="46">
        <v>2.6190476190476194E-3</v>
      </c>
      <c r="AE110" s="46">
        <v>7.1428571428571425E-2</v>
      </c>
      <c r="AF110" s="51">
        <f t="shared" si="2"/>
        <v>0.20476190476190476</v>
      </c>
      <c r="AG110" s="15">
        <f t="shared" si="3"/>
        <v>0.1</v>
      </c>
    </row>
    <row r="111" spans="1:33" x14ac:dyDescent="0.2">
      <c r="A111" s="1" t="s">
        <v>301</v>
      </c>
      <c r="B111" s="43">
        <v>95.77</v>
      </c>
      <c r="C111" s="5" t="s">
        <v>172</v>
      </c>
      <c r="D111" s="19">
        <v>42551.614583333336</v>
      </c>
      <c r="E111" s="44">
        <v>0.3</v>
      </c>
      <c r="F111" s="44"/>
      <c r="G111" s="18">
        <v>8.4999999999999995E-4</v>
      </c>
      <c r="H111" s="18"/>
      <c r="I111" s="18"/>
      <c r="J111" s="18">
        <v>4.1999999999999996E-4</v>
      </c>
      <c r="K111" s="44"/>
      <c r="L111" s="44"/>
      <c r="M111" s="44"/>
      <c r="N111" s="45">
        <v>2.5000000000000001E-2</v>
      </c>
      <c r="O111" s="44">
        <v>0.53</v>
      </c>
      <c r="P111" s="45">
        <v>8.0000000000000002E-3</v>
      </c>
      <c r="Q111" s="44"/>
      <c r="R111" s="44">
        <v>0.15</v>
      </c>
      <c r="S111" s="44"/>
      <c r="T111" s="44"/>
      <c r="U111" s="45">
        <v>2.2000000000000001E-3</v>
      </c>
      <c r="V111" s="44"/>
      <c r="W111" s="44"/>
      <c r="X111" s="44"/>
      <c r="Y111" s="44"/>
      <c r="Z111" s="44"/>
      <c r="AA111" s="44"/>
      <c r="AB111" s="44">
        <v>9.4E-2</v>
      </c>
      <c r="AC111" s="46">
        <v>2.6666666666666668E-2</v>
      </c>
      <c r="AD111" s="46">
        <v>2.8333333333333331E-3</v>
      </c>
      <c r="AE111" s="46">
        <v>8.3333333333333343E-2</v>
      </c>
      <c r="AF111" s="51">
        <f t="shared" si="2"/>
        <v>0.31333333333333335</v>
      </c>
      <c r="AG111" s="15">
        <f t="shared" si="3"/>
        <v>0.13999999999999999</v>
      </c>
    </row>
    <row r="112" spans="1:33" x14ac:dyDescent="0.2">
      <c r="A112" s="1" t="s">
        <v>301</v>
      </c>
      <c r="B112" s="43">
        <v>95.77</v>
      </c>
      <c r="C112" s="5" t="s">
        <v>172</v>
      </c>
      <c r="D112" s="19">
        <v>42557.621527777781</v>
      </c>
      <c r="E112" s="44">
        <v>0.27</v>
      </c>
      <c r="F112" s="44"/>
      <c r="G112" s="18">
        <v>6.4000000000000005E-4</v>
      </c>
      <c r="H112" s="18"/>
      <c r="I112" s="18"/>
      <c r="J112" s="18">
        <v>4.1999999999999996E-4</v>
      </c>
      <c r="K112" s="44"/>
      <c r="L112" s="44"/>
      <c r="M112" s="44"/>
      <c r="N112" s="45">
        <v>3.3000000000000002E-2</v>
      </c>
      <c r="O112" s="44">
        <v>0.4</v>
      </c>
      <c r="P112" s="45">
        <v>6.3E-3</v>
      </c>
      <c r="Q112" s="44"/>
      <c r="R112" s="44">
        <v>0.12</v>
      </c>
      <c r="S112" s="44"/>
      <c r="T112" s="44"/>
      <c r="U112" s="45">
        <v>2.2000000000000001E-3</v>
      </c>
      <c r="V112" s="44"/>
      <c r="W112" s="44"/>
      <c r="X112" s="44"/>
      <c r="Y112" s="44"/>
      <c r="Z112" s="44"/>
      <c r="AA112" s="44"/>
      <c r="AB112" s="44">
        <v>0.08</v>
      </c>
      <c r="AC112" s="46">
        <v>2.3333333333333331E-2</v>
      </c>
      <c r="AD112" s="46">
        <v>2.3703703703703703E-3</v>
      </c>
      <c r="AE112" s="46">
        <v>0.12222222222222222</v>
      </c>
      <c r="AF112" s="51">
        <f t="shared" si="2"/>
        <v>0.29629629629629628</v>
      </c>
      <c r="AG112" s="15">
        <f t="shared" si="3"/>
        <v>0.15555555555555553</v>
      </c>
    </row>
    <row r="113" spans="1:33" x14ac:dyDescent="0.2">
      <c r="A113" s="1" t="s">
        <v>301</v>
      </c>
      <c r="B113" s="43">
        <v>95.77</v>
      </c>
      <c r="C113" s="5" t="s">
        <v>305</v>
      </c>
      <c r="D113" s="19">
        <v>42564.361111111109</v>
      </c>
      <c r="E113" s="44">
        <v>0.17</v>
      </c>
      <c r="F113" s="44"/>
      <c r="G113" s="18">
        <v>4.4999999999999999E-4</v>
      </c>
      <c r="H113" s="18"/>
      <c r="I113" s="18"/>
      <c r="J113" s="18">
        <v>2.3000000000000001E-4</v>
      </c>
      <c r="K113" s="44"/>
      <c r="L113" s="44"/>
      <c r="M113" s="44"/>
      <c r="N113" s="45">
        <v>2.1000000000000001E-2</v>
      </c>
      <c r="O113" s="44">
        <v>0.28999999999999998</v>
      </c>
      <c r="P113" s="45">
        <v>3.5000000000000001E-3</v>
      </c>
      <c r="Q113" s="44"/>
      <c r="R113" s="44">
        <v>0.12</v>
      </c>
      <c r="S113" s="44"/>
      <c r="T113" s="44"/>
      <c r="U113" s="45">
        <v>2.2000000000000001E-3</v>
      </c>
      <c r="V113" s="44"/>
      <c r="W113" s="44"/>
      <c r="X113" s="44"/>
      <c r="Y113" s="44"/>
      <c r="Z113" s="44"/>
      <c r="AA113" s="44"/>
      <c r="AB113" s="44">
        <v>7.5999999999999998E-2</v>
      </c>
      <c r="AC113" s="46">
        <v>2.0588235294117647E-2</v>
      </c>
      <c r="AD113" s="46">
        <v>2.6470588235294116E-3</v>
      </c>
      <c r="AE113" s="46">
        <v>0.12352941176470589</v>
      </c>
      <c r="AF113" s="51">
        <f t="shared" si="2"/>
        <v>0.44705882352941173</v>
      </c>
      <c r="AG113" s="15">
        <f t="shared" si="3"/>
        <v>0.13529411764705881</v>
      </c>
    </row>
    <row r="114" spans="1:33" x14ac:dyDescent="0.2">
      <c r="A114" s="1" t="s">
        <v>301</v>
      </c>
      <c r="B114" s="43">
        <v>95.77</v>
      </c>
      <c r="C114" s="5" t="s">
        <v>305</v>
      </c>
      <c r="D114" s="19">
        <v>42571.611111111109</v>
      </c>
      <c r="E114" s="44">
        <v>0.14000000000000001</v>
      </c>
      <c r="F114" s="44"/>
      <c r="G114" s="18">
        <v>9.2000000000000003E-4</v>
      </c>
      <c r="H114" s="18"/>
      <c r="I114" s="18"/>
      <c r="J114" s="18">
        <v>4.1999999999999996E-4</v>
      </c>
      <c r="K114" s="44"/>
      <c r="L114" s="44"/>
      <c r="M114" s="44"/>
      <c r="N114" s="45">
        <v>1.2999999999999999E-2</v>
      </c>
      <c r="O114" s="44">
        <v>0.22</v>
      </c>
      <c r="P114" s="45">
        <v>2.5000000000000001E-3</v>
      </c>
      <c r="Q114" s="44"/>
      <c r="R114" s="44">
        <v>0.1</v>
      </c>
      <c r="S114" s="44"/>
      <c r="T114" s="44"/>
      <c r="U114" s="45">
        <v>2.2000000000000001E-3</v>
      </c>
      <c r="V114" s="44"/>
      <c r="W114" s="44"/>
      <c r="X114" s="44"/>
      <c r="Y114" s="44"/>
      <c r="Z114" s="44"/>
      <c r="AA114" s="44"/>
      <c r="AB114" s="44">
        <v>7.4999999999999997E-2</v>
      </c>
      <c r="AC114" s="46">
        <v>1.7857142857142856E-2</v>
      </c>
      <c r="AD114" s="46">
        <v>6.5714285714285709E-3</v>
      </c>
      <c r="AE114" s="46">
        <v>9.2857142857142846E-2</v>
      </c>
      <c r="AF114" s="51">
        <f t="shared" si="2"/>
        <v>0.5357142857142857</v>
      </c>
      <c r="AG114" s="15">
        <f t="shared" si="3"/>
        <v>0.3</v>
      </c>
    </row>
    <row r="115" spans="1:33" x14ac:dyDescent="0.2">
      <c r="A115" s="1" t="s">
        <v>302</v>
      </c>
      <c r="B115" s="43">
        <v>96.480172800000005</v>
      </c>
      <c r="C115" s="5" t="s">
        <v>305</v>
      </c>
      <c r="D115" s="19">
        <v>42607.3125</v>
      </c>
      <c r="E115" s="44">
        <v>2.7</v>
      </c>
      <c r="F115" s="44"/>
      <c r="G115" s="18">
        <v>5.1000000000000004E-4</v>
      </c>
      <c r="H115" s="18"/>
      <c r="I115" s="18"/>
      <c r="J115" s="18">
        <v>1.1999999999999999E-4</v>
      </c>
      <c r="K115" s="44"/>
      <c r="L115" s="44"/>
      <c r="M115" s="44"/>
      <c r="N115" s="45">
        <v>3.5000000000000001E-3</v>
      </c>
      <c r="O115" s="44">
        <v>1.8</v>
      </c>
      <c r="P115" s="45">
        <v>2.5000000000000001E-3</v>
      </c>
      <c r="Q115" s="44"/>
      <c r="R115" s="44">
        <v>8.7999999999999995E-2</v>
      </c>
      <c r="S115" s="44"/>
      <c r="T115" s="44"/>
      <c r="U115" s="45">
        <v>2.8999999999999998E-3</v>
      </c>
      <c r="V115" s="44"/>
      <c r="W115" s="44"/>
      <c r="X115" s="44"/>
      <c r="Y115" s="44"/>
      <c r="Z115" s="44"/>
      <c r="AA115" s="44"/>
      <c r="AB115" s="44">
        <v>1.9E-2</v>
      </c>
      <c r="AC115" s="46">
        <v>9.2592592592592585E-4</v>
      </c>
      <c r="AD115" s="46">
        <v>1.8888888888888888E-4</v>
      </c>
      <c r="AE115" s="46">
        <v>1.2962962962962963E-3</v>
      </c>
      <c r="AF115" s="51">
        <f t="shared" si="2"/>
        <v>7.0370370370370361E-3</v>
      </c>
      <c r="AG115" s="15">
        <f t="shared" si="3"/>
        <v>4.4444444444444436E-3</v>
      </c>
    </row>
    <row r="116" spans="1:33" x14ac:dyDescent="0.2">
      <c r="A116" s="1" t="s">
        <v>303</v>
      </c>
      <c r="B116" s="43">
        <v>94.24318464000001</v>
      </c>
      <c r="C116" s="5" t="s">
        <v>305</v>
      </c>
      <c r="D116" s="19">
        <v>42610.583333333336</v>
      </c>
      <c r="E116" s="44">
        <v>0.25</v>
      </c>
      <c r="F116" s="44"/>
      <c r="G116" s="18">
        <v>1.85E-4</v>
      </c>
      <c r="H116" s="18"/>
      <c r="I116" s="18"/>
      <c r="J116" s="18">
        <v>1.9000000000000001E-4</v>
      </c>
      <c r="K116" s="44"/>
      <c r="L116" s="44"/>
      <c r="M116" s="44"/>
      <c r="N116" s="45">
        <v>2.5000000000000001E-3</v>
      </c>
      <c r="O116" s="44">
        <v>0.41</v>
      </c>
      <c r="P116" s="45">
        <v>3.0999999999999999E-3</v>
      </c>
      <c r="Q116" s="44"/>
      <c r="R116" s="44">
        <v>0.15</v>
      </c>
      <c r="S116" s="44"/>
      <c r="T116" s="44"/>
      <c r="U116" s="45">
        <v>3.0000000000000001E-3</v>
      </c>
      <c r="V116" s="44"/>
      <c r="W116" s="44"/>
      <c r="X116" s="44"/>
      <c r="Y116" s="44"/>
      <c r="Z116" s="44"/>
      <c r="AA116" s="44"/>
      <c r="AB116" s="44">
        <v>7.0000000000000007E-2</v>
      </c>
      <c r="AC116" s="46">
        <v>1.24E-2</v>
      </c>
      <c r="AD116" s="46">
        <v>7.3999999999999999E-4</v>
      </c>
      <c r="AE116" s="46">
        <v>0.01</v>
      </c>
      <c r="AF116" s="51">
        <f t="shared" si="2"/>
        <v>0.28000000000000003</v>
      </c>
      <c r="AG116" s="15">
        <f t="shared" si="3"/>
        <v>7.5999999999999998E-2</v>
      </c>
    </row>
    <row r="117" spans="1:33" x14ac:dyDescent="0.2">
      <c r="A117" s="1"/>
      <c r="B117" s="5"/>
      <c r="C117" s="5"/>
      <c r="D117" s="3"/>
      <c r="E117" s="18"/>
      <c r="F117" s="18"/>
      <c r="G117" s="18"/>
      <c r="H117" s="18"/>
      <c r="I117" s="18"/>
      <c r="J117" s="18"/>
      <c r="K117" s="18"/>
      <c r="L117" s="18"/>
      <c r="M117" s="18"/>
      <c r="N117" s="18"/>
      <c r="O117" s="18"/>
      <c r="P117" s="18"/>
      <c r="Q117" s="2"/>
      <c r="R117" s="2"/>
      <c r="S117" s="2"/>
      <c r="T117" s="2"/>
      <c r="U117" s="2"/>
      <c r="V117" s="2"/>
      <c r="W117" s="2"/>
      <c r="X117" s="2"/>
      <c r="Y117" s="2"/>
      <c r="Z117" s="2"/>
      <c r="AA117" s="2"/>
      <c r="AB117" s="2"/>
      <c r="AC117" s="15"/>
      <c r="AD117" s="15"/>
      <c r="AE117" s="15"/>
      <c r="AF117" s="15"/>
      <c r="AG117" s="15"/>
    </row>
    <row r="118" spans="1:33" x14ac:dyDescent="0.2">
      <c r="A118" s="1"/>
      <c r="B118" s="5"/>
      <c r="C118" s="5"/>
      <c r="D118" s="3"/>
      <c r="E118" s="18"/>
      <c r="F118" s="18"/>
      <c r="G118" s="18"/>
      <c r="H118" s="18"/>
      <c r="I118" s="18"/>
      <c r="J118" s="18"/>
      <c r="K118" s="18"/>
      <c r="L118" s="18"/>
      <c r="M118" s="18"/>
      <c r="N118" s="18"/>
      <c r="O118" s="18"/>
      <c r="P118" s="18"/>
      <c r="Q118" s="2"/>
      <c r="R118" s="2"/>
      <c r="S118" s="2"/>
      <c r="T118" s="2"/>
      <c r="U118" s="2"/>
      <c r="V118" s="2"/>
      <c r="W118" s="2"/>
      <c r="X118" s="2"/>
      <c r="Y118" s="2"/>
      <c r="Z118" s="2"/>
      <c r="AA118" s="2"/>
      <c r="AB118" s="2"/>
      <c r="AC118" s="15"/>
      <c r="AD118" s="15"/>
      <c r="AE118" s="15"/>
      <c r="AF118" s="15"/>
      <c r="AG118" s="15"/>
    </row>
    <row r="119" spans="1:33" x14ac:dyDescent="0.2">
      <c r="A119" s="1"/>
      <c r="B119" s="5"/>
      <c r="C119" s="5"/>
      <c r="D119" s="3"/>
      <c r="E119" s="18"/>
      <c r="F119" s="18"/>
      <c r="G119" s="18"/>
      <c r="H119" s="18"/>
      <c r="I119" s="18"/>
      <c r="J119" s="18"/>
      <c r="K119" s="18"/>
      <c r="L119" s="18"/>
      <c r="M119" s="18"/>
      <c r="N119" s="18"/>
      <c r="O119" s="18"/>
      <c r="P119" s="18"/>
      <c r="Q119" s="2"/>
      <c r="R119" s="2"/>
      <c r="S119" s="2"/>
      <c r="T119" s="2"/>
      <c r="U119" s="2"/>
      <c r="V119" s="2"/>
      <c r="W119" s="2"/>
      <c r="X119" s="2"/>
      <c r="Y119" s="2"/>
      <c r="Z119" s="2"/>
      <c r="AA119" s="2"/>
      <c r="AB119" s="2"/>
      <c r="AC119" s="15"/>
      <c r="AD119" s="15"/>
      <c r="AE119" s="15"/>
      <c r="AF119" s="15"/>
      <c r="AG119" s="15"/>
    </row>
    <row r="120" spans="1:33" x14ac:dyDescent="0.2">
      <c r="A120" s="1"/>
      <c r="B120" s="5"/>
      <c r="C120" s="5"/>
      <c r="D120" s="3"/>
      <c r="E120" s="18"/>
      <c r="F120" s="18"/>
      <c r="G120" s="18"/>
      <c r="H120" s="18"/>
      <c r="I120" s="18"/>
      <c r="J120" s="18"/>
      <c r="K120" s="18"/>
      <c r="L120" s="18"/>
      <c r="M120" s="18"/>
      <c r="N120" s="18"/>
      <c r="O120" s="18"/>
      <c r="P120" s="18"/>
      <c r="Q120" s="2"/>
      <c r="R120" s="2"/>
      <c r="S120" s="2"/>
      <c r="T120" s="2"/>
      <c r="U120" s="2"/>
      <c r="V120" s="2"/>
      <c r="W120" s="2"/>
      <c r="X120" s="2"/>
      <c r="Y120" s="2"/>
      <c r="Z120" s="2"/>
      <c r="AA120" s="2"/>
      <c r="AB120" s="2"/>
      <c r="AC120" s="15"/>
      <c r="AD120" s="15"/>
      <c r="AE120" s="15"/>
      <c r="AF120" s="15"/>
      <c r="AG120" s="15"/>
    </row>
    <row r="121" spans="1:33" x14ac:dyDescent="0.2">
      <c r="A121" s="1"/>
      <c r="B121" s="5"/>
      <c r="C121" s="5"/>
      <c r="D121" s="3"/>
      <c r="E121" s="18"/>
      <c r="F121" s="18"/>
      <c r="G121" s="18"/>
      <c r="H121" s="18"/>
      <c r="I121" s="18"/>
      <c r="J121" s="18"/>
      <c r="K121" s="18"/>
      <c r="L121" s="18"/>
      <c r="M121" s="18"/>
      <c r="N121" s="18"/>
      <c r="O121" s="18"/>
      <c r="P121" s="18"/>
      <c r="Q121" s="2"/>
      <c r="R121" s="2"/>
      <c r="S121" s="2"/>
      <c r="T121" s="2"/>
      <c r="U121" s="2"/>
      <c r="V121" s="2"/>
      <c r="W121" s="2"/>
      <c r="X121" s="2"/>
      <c r="Y121" s="2"/>
      <c r="Z121" s="2"/>
      <c r="AA121" s="2"/>
      <c r="AB121" s="2"/>
      <c r="AC121" s="15"/>
      <c r="AD121" s="15"/>
      <c r="AE121" s="15"/>
      <c r="AF121" s="15"/>
      <c r="AG121" s="15"/>
    </row>
    <row r="122" spans="1:33" x14ac:dyDescent="0.2">
      <c r="P122"/>
      <c r="AC122"/>
    </row>
    <row r="123" spans="1:33" x14ac:dyDescent="0.2">
      <c r="P123"/>
      <c r="AC123"/>
    </row>
    <row r="124" spans="1:33" x14ac:dyDescent="0.2">
      <c r="P124"/>
      <c r="AC124"/>
    </row>
    <row r="125" spans="1:33" x14ac:dyDescent="0.2">
      <c r="P125"/>
      <c r="AC125"/>
    </row>
    <row r="126" spans="1:33" x14ac:dyDescent="0.2">
      <c r="P126"/>
      <c r="AC126"/>
    </row>
    <row r="127" spans="1:33" x14ac:dyDescent="0.2">
      <c r="P127"/>
      <c r="AC127"/>
    </row>
    <row r="128" spans="1:33" x14ac:dyDescent="0.2">
      <c r="P128"/>
      <c r="AC128"/>
    </row>
    <row r="129" spans="16:29" x14ac:dyDescent="0.2">
      <c r="P129"/>
      <c r="AC129"/>
    </row>
    <row r="130" spans="16:29" x14ac:dyDescent="0.2">
      <c r="P130"/>
      <c r="AC130"/>
    </row>
    <row r="131" spans="16:29" x14ac:dyDescent="0.2">
      <c r="P131"/>
      <c r="AC131"/>
    </row>
    <row r="132" spans="16:29" x14ac:dyDescent="0.2">
      <c r="P132"/>
      <c r="AC132"/>
    </row>
    <row r="133" spans="16:29" x14ac:dyDescent="0.2">
      <c r="P133"/>
      <c r="AC133"/>
    </row>
    <row r="134" spans="16:29" x14ac:dyDescent="0.2">
      <c r="P134"/>
      <c r="AC134"/>
    </row>
    <row r="135" spans="16:29" x14ac:dyDescent="0.2">
      <c r="P135"/>
      <c r="AC135"/>
    </row>
    <row r="136" spans="16:29" x14ac:dyDescent="0.2">
      <c r="P136"/>
      <c r="AC136"/>
    </row>
    <row r="137" spans="16:29" x14ac:dyDescent="0.2">
      <c r="P137"/>
      <c r="AC137"/>
    </row>
    <row r="138" spans="16:29" x14ac:dyDescent="0.2">
      <c r="P138"/>
      <c r="AC138"/>
    </row>
    <row r="139" spans="16:29" x14ac:dyDescent="0.2">
      <c r="P139"/>
      <c r="AC139"/>
    </row>
    <row r="140" spans="16:29" x14ac:dyDescent="0.2">
      <c r="P140"/>
      <c r="AC140"/>
    </row>
    <row r="141" spans="16:29" x14ac:dyDescent="0.2">
      <c r="P141"/>
      <c r="AC141"/>
    </row>
    <row r="142" spans="16:29" x14ac:dyDescent="0.2">
      <c r="P142"/>
      <c r="AC142"/>
    </row>
    <row r="143" spans="16:29" x14ac:dyDescent="0.2">
      <c r="P143"/>
      <c r="AC143"/>
    </row>
    <row r="144" spans="16:29" x14ac:dyDescent="0.2">
      <c r="P144"/>
      <c r="AC144"/>
    </row>
    <row r="145" spans="16:29" x14ac:dyDescent="0.2">
      <c r="P145"/>
      <c r="AC145"/>
    </row>
    <row r="146" spans="16:29" x14ac:dyDescent="0.2">
      <c r="P146"/>
      <c r="AC146"/>
    </row>
    <row r="147" spans="16:29" x14ac:dyDescent="0.2">
      <c r="P147"/>
      <c r="AC147"/>
    </row>
    <row r="148" spans="16:29" x14ac:dyDescent="0.2">
      <c r="P148"/>
      <c r="AC148"/>
    </row>
    <row r="149" spans="16:29" x14ac:dyDescent="0.2">
      <c r="P149"/>
      <c r="AC149"/>
    </row>
    <row r="150" spans="16:29" x14ac:dyDescent="0.2">
      <c r="P150"/>
      <c r="AC150"/>
    </row>
    <row r="151" spans="16:29" x14ac:dyDescent="0.2">
      <c r="P151"/>
      <c r="AC151"/>
    </row>
    <row r="152" spans="16:29" x14ac:dyDescent="0.2">
      <c r="P152"/>
      <c r="AC152"/>
    </row>
    <row r="153" spans="16:29" x14ac:dyDescent="0.2">
      <c r="P153"/>
      <c r="AC153"/>
    </row>
    <row r="154" spans="16:29" x14ac:dyDescent="0.2">
      <c r="P154"/>
      <c r="AC154"/>
    </row>
    <row r="155" spans="16:29" x14ac:dyDescent="0.2">
      <c r="P155"/>
      <c r="AC155"/>
    </row>
    <row r="156" spans="16:29" x14ac:dyDescent="0.2">
      <c r="P156"/>
      <c r="AC156"/>
    </row>
    <row r="157" spans="16:29" x14ac:dyDescent="0.2">
      <c r="P157"/>
      <c r="AC157"/>
    </row>
    <row r="158" spans="16:29" x14ac:dyDescent="0.2">
      <c r="P158"/>
      <c r="AC158"/>
    </row>
    <row r="159" spans="16:29" x14ac:dyDescent="0.2">
      <c r="P159"/>
      <c r="AC159"/>
    </row>
    <row r="160" spans="16:29" x14ac:dyDescent="0.2">
      <c r="P160"/>
      <c r="AC160"/>
    </row>
    <row r="161" spans="16:29" x14ac:dyDescent="0.2">
      <c r="P161"/>
      <c r="AC161"/>
    </row>
    <row r="162" spans="16:29" x14ac:dyDescent="0.2">
      <c r="P162"/>
      <c r="AC162"/>
    </row>
    <row r="163" spans="16:29" x14ac:dyDescent="0.2">
      <c r="P163"/>
      <c r="AC163"/>
    </row>
    <row r="164" spans="16:29" x14ac:dyDescent="0.2">
      <c r="P164"/>
      <c r="AC164"/>
    </row>
    <row r="165" spans="16:29" x14ac:dyDescent="0.2">
      <c r="P165"/>
      <c r="AC165"/>
    </row>
    <row r="166" spans="16:29" x14ac:dyDescent="0.2">
      <c r="P166"/>
      <c r="AC166"/>
    </row>
    <row r="167" spans="16:29" x14ac:dyDescent="0.2">
      <c r="P167"/>
      <c r="AC167"/>
    </row>
    <row r="168" spans="16:29" x14ac:dyDescent="0.2">
      <c r="P168"/>
      <c r="AC168"/>
    </row>
    <row r="169" spans="16:29" x14ac:dyDescent="0.2">
      <c r="P169"/>
      <c r="AC169"/>
    </row>
    <row r="170" spans="16:29" x14ac:dyDescent="0.2">
      <c r="P170"/>
      <c r="AC170"/>
    </row>
    <row r="171" spans="16:29" x14ac:dyDescent="0.2">
      <c r="P171"/>
      <c r="AC171"/>
    </row>
    <row r="172" spans="16:29" x14ac:dyDescent="0.2">
      <c r="P172"/>
      <c r="AC172"/>
    </row>
    <row r="173" spans="16:29" x14ac:dyDescent="0.2">
      <c r="P173"/>
      <c r="AC173"/>
    </row>
    <row r="174" spans="16:29" x14ac:dyDescent="0.2">
      <c r="P174"/>
      <c r="AC174"/>
    </row>
    <row r="175" spans="16:29" x14ac:dyDescent="0.2">
      <c r="P175"/>
      <c r="AC175"/>
    </row>
    <row r="176" spans="16:29" x14ac:dyDescent="0.2">
      <c r="P176"/>
      <c r="AC176"/>
    </row>
    <row r="177" spans="16:29" x14ac:dyDescent="0.2">
      <c r="P177"/>
      <c r="AC177"/>
    </row>
    <row r="178" spans="16:29" x14ac:dyDescent="0.2">
      <c r="P178"/>
      <c r="AC178"/>
    </row>
    <row r="179" spans="16:29" x14ac:dyDescent="0.2">
      <c r="P179"/>
      <c r="AC179"/>
    </row>
    <row r="180" spans="16:29" x14ac:dyDescent="0.2">
      <c r="P180"/>
      <c r="AC180"/>
    </row>
    <row r="181" spans="16:29" x14ac:dyDescent="0.2">
      <c r="P181"/>
      <c r="AC181"/>
    </row>
    <row r="182" spans="16:29" x14ac:dyDescent="0.2">
      <c r="P182"/>
      <c r="AC182"/>
    </row>
    <row r="183" spans="16:29" x14ac:dyDescent="0.2">
      <c r="P183"/>
      <c r="AC183"/>
    </row>
    <row r="184" spans="16:29" x14ac:dyDescent="0.2">
      <c r="P184"/>
      <c r="AC184"/>
    </row>
    <row r="185" spans="16:29" x14ac:dyDescent="0.2">
      <c r="P185"/>
      <c r="AC185"/>
    </row>
    <row r="186" spans="16:29" x14ac:dyDescent="0.2">
      <c r="P186"/>
      <c r="AC186"/>
    </row>
    <row r="187" spans="16:29" x14ac:dyDescent="0.2">
      <c r="P187"/>
      <c r="AC187"/>
    </row>
    <row r="188" spans="16:29" x14ac:dyDescent="0.2">
      <c r="P188"/>
      <c r="AC188"/>
    </row>
    <row r="189" spans="16:29" x14ac:dyDescent="0.2">
      <c r="P189"/>
      <c r="AC189"/>
    </row>
    <row r="190" spans="16:29" x14ac:dyDescent="0.2">
      <c r="P190"/>
      <c r="AC190"/>
    </row>
    <row r="191" spans="16:29" x14ac:dyDescent="0.2">
      <c r="P191"/>
      <c r="AC191"/>
    </row>
    <row r="192" spans="16:29" x14ac:dyDescent="0.2">
      <c r="P192"/>
      <c r="AC192"/>
    </row>
    <row r="193" spans="16:29" x14ac:dyDescent="0.2">
      <c r="P193"/>
      <c r="AC193"/>
    </row>
    <row r="194" spans="16:29" x14ac:dyDescent="0.2">
      <c r="P194"/>
      <c r="AC194"/>
    </row>
    <row r="195" spans="16:29" x14ac:dyDescent="0.2">
      <c r="P195"/>
      <c r="AC195"/>
    </row>
    <row r="196" spans="16:29" x14ac:dyDescent="0.2">
      <c r="P196"/>
      <c r="AC196"/>
    </row>
    <row r="197" spans="16:29" x14ac:dyDescent="0.2">
      <c r="P197"/>
      <c r="AC197"/>
    </row>
    <row r="198" spans="16:29" x14ac:dyDescent="0.2">
      <c r="P198"/>
      <c r="AC198"/>
    </row>
    <row r="199" spans="16:29" x14ac:dyDescent="0.2">
      <c r="P199"/>
      <c r="AC199"/>
    </row>
    <row r="200" spans="16:29" x14ac:dyDescent="0.2">
      <c r="P200"/>
      <c r="AC200"/>
    </row>
    <row r="201" spans="16:29" x14ac:dyDescent="0.2">
      <c r="P201"/>
      <c r="AC201"/>
    </row>
    <row r="202" spans="16:29" x14ac:dyDescent="0.2">
      <c r="P202"/>
      <c r="AC202"/>
    </row>
    <row r="203" spans="16:29" x14ac:dyDescent="0.2">
      <c r="P203"/>
      <c r="AC203"/>
    </row>
    <row r="204" spans="16:29" x14ac:dyDescent="0.2">
      <c r="P204"/>
      <c r="AC204"/>
    </row>
    <row r="205" spans="16:29" x14ac:dyDescent="0.2">
      <c r="P205"/>
      <c r="AC205"/>
    </row>
    <row r="206" spans="16:29" x14ac:dyDescent="0.2">
      <c r="P206"/>
      <c r="AC206"/>
    </row>
    <row r="207" spans="16:29" x14ac:dyDescent="0.2">
      <c r="P207"/>
      <c r="AC207"/>
    </row>
    <row r="208" spans="16:29" x14ac:dyDescent="0.2">
      <c r="P208"/>
      <c r="AC208"/>
    </row>
    <row r="209" spans="16:29" x14ac:dyDescent="0.2">
      <c r="P209"/>
      <c r="AC209"/>
    </row>
    <row r="210" spans="16:29" x14ac:dyDescent="0.2">
      <c r="P210"/>
      <c r="AC210"/>
    </row>
    <row r="211" spans="16:29" x14ac:dyDescent="0.2">
      <c r="P211"/>
      <c r="AC211"/>
    </row>
    <row r="212" spans="16:29" x14ac:dyDescent="0.2">
      <c r="P212"/>
      <c r="AC212"/>
    </row>
    <row r="213" spans="16:29" x14ac:dyDescent="0.2">
      <c r="P213"/>
      <c r="AC213"/>
    </row>
    <row r="214" spans="16:29" x14ac:dyDescent="0.2">
      <c r="P214"/>
      <c r="AC214"/>
    </row>
    <row r="215" spans="16:29" x14ac:dyDescent="0.2">
      <c r="P215"/>
      <c r="AC215"/>
    </row>
    <row r="216" spans="16:29" x14ac:dyDescent="0.2">
      <c r="P216"/>
      <c r="AC216"/>
    </row>
    <row r="217" spans="16:29" x14ac:dyDescent="0.2">
      <c r="P217"/>
      <c r="AC217"/>
    </row>
    <row r="218" spans="16:29" x14ac:dyDescent="0.2">
      <c r="P218"/>
      <c r="AC218"/>
    </row>
    <row r="219" spans="16:29" x14ac:dyDescent="0.2">
      <c r="P219"/>
      <c r="AC219"/>
    </row>
    <row r="220" spans="16:29" x14ac:dyDescent="0.2">
      <c r="P220"/>
      <c r="AC220"/>
    </row>
    <row r="221" spans="16:29" x14ac:dyDescent="0.2">
      <c r="P221"/>
      <c r="AC221"/>
    </row>
    <row r="222" spans="16:29" x14ac:dyDescent="0.2">
      <c r="P222"/>
      <c r="AC222"/>
    </row>
    <row r="223" spans="16:29" x14ac:dyDescent="0.2">
      <c r="P223"/>
      <c r="AC223"/>
    </row>
    <row r="224" spans="16:29" x14ac:dyDescent="0.2">
      <c r="P224"/>
      <c r="AC224"/>
    </row>
    <row r="225" spans="16:29" x14ac:dyDescent="0.2">
      <c r="P225"/>
      <c r="AC225"/>
    </row>
    <row r="226" spans="16:29" x14ac:dyDescent="0.2">
      <c r="P226"/>
      <c r="AC226"/>
    </row>
    <row r="227" spans="16:29" x14ac:dyDescent="0.2">
      <c r="P227"/>
      <c r="AC227"/>
    </row>
    <row r="228" spans="16:29" x14ac:dyDescent="0.2">
      <c r="P228"/>
      <c r="AC228"/>
    </row>
    <row r="229" spans="16:29" x14ac:dyDescent="0.2">
      <c r="P229"/>
      <c r="AC229"/>
    </row>
    <row r="230" spans="16:29" x14ac:dyDescent="0.2">
      <c r="P230"/>
      <c r="AC230"/>
    </row>
    <row r="231" spans="16:29" x14ac:dyDescent="0.2">
      <c r="P231"/>
      <c r="AC231"/>
    </row>
    <row r="232" spans="16:29" x14ac:dyDescent="0.2">
      <c r="P232"/>
      <c r="AC232"/>
    </row>
    <row r="233" spans="16:29" x14ac:dyDescent="0.2">
      <c r="P233"/>
      <c r="AC233"/>
    </row>
    <row r="234" spans="16:29" x14ac:dyDescent="0.2">
      <c r="P234"/>
      <c r="AC234"/>
    </row>
    <row r="235" spans="16:29" x14ac:dyDescent="0.2">
      <c r="P235"/>
      <c r="AC235"/>
    </row>
    <row r="236" spans="16:29" x14ac:dyDescent="0.2">
      <c r="P236"/>
      <c r="AC236"/>
    </row>
    <row r="237" spans="16:29" x14ac:dyDescent="0.2">
      <c r="P237"/>
      <c r="AC237"/>
    </row>
    <row r="238" spans="16:29" x14ac:dyDescent="0.2">
      <c r="P238"/>
      <c r="AC238"/>
    </row>
    <row r="239" spans="16:29" x14ac:dyDescent="0.2">
      <c r="P239"/>
      <c r="AC239"/>
    </row>
    <row r="240" spans="16:29" x14ac:dyDescent="0.2">
      <c r="P240"/>
      <c r="AC240"/>
    </row>
    <row r="241" spans="16:29" x14ac:dyDescent="0.2">
      <c r="P241"/>
      <c r="AC241"/>
    </row>
    <row r="242" spans="16:29" x14ac:dyDescent="0.2">
      <c r="P242"/>
      <c r="AC242"/>
    </row>
    <row r="243" spans="16:29" x14ac:dyDescent="0.2">
      <c r="P243"/>
      <c r="AC243"/>
    </row>
    <row r="244" spans="16:29" x14ac:dyDescent="0.2">
      <c r="P244"/>
      <c r="AC244"/>
    </row>
    <row r="245" spans="16:29" x14ac:dyDescent="0.2">
      <c r="P245"/>
      <c r="AC245"/>
    </row>
    <row r="246" spans="16:29" x14ac:dyDescent="0.2">
      <c r="P246"/>
      <c r="AC246"/>
    </row>
    <row r="247" spans="16:29" x14ac:dyDescent="0.2">
      <c r="P247"/>
      <c r="AC247"/>
    </row>
    <row r="248" spans="16:29" x14ac:dyDescent="0.2">
      <c r="P248"/>
      <c r="AC248"/>
    </row>
    <row r="249" spans="16:29" x14ac:dyDescent="0.2">
      <c r="P249"/>
      <c r="AC249"/>
    </row>
    <row r="250" spans="16:29" x14ac:dyDescent="0.2">
      <c r="P250"/>
      <c r="AC250"/>
    </row>
    <row r="251" spans="16:29" ht="11.25" customHeight="1" x14ac:dyDescent="0.2">
      <c r="P251"/>
      <c r="AC251"/>
    </row>
    <row r="252" spans="16:29" ht="11.25" customHeight="1" x14ac:dyDescent="0.2">
      <c r="P252"/>
      <c r="AC252"/>
    </row>
    <row r="253" spans="16:29" ht="11.25" customHeight="1" x14ac:dyDescent="0.2">
      <c r="P253"/>
      <c r="AC253"/>
    </row>
    <row r="254" spans="16:29" ht="11.25" customHeight="1" x14ac:dyDescent="0.2">
      <c r="P254"/>
      <c r="AC254"/>
    </row>
    <row r="255" spans="16:29" ht="11.25" customHeight="1" x14ac:dyDescent="0.2">
      <c r="P255"/>
      <c r="AC255"/>
    </row>
    <row r="256" spans="16:29" ht="11.25" customHeight="1" x14ac:dyDescent="0.2">
      <c r="P256"/>
      <c r="AC256"/>
    </row>
    <row r="257" spans="16:29" ht="11.25" customHeight="1" x14ac:dyDescent="0.2">
      <c r="P257"/>
      <c r="AC257"/>
    </row>
    <row r="258" spans="16:29" ht="11.25" customHeight="1" x14ac:dyDescent="0.2">
      <c r="P258"/>
      <c r="AC258"/>
    </row>
    <row r="259" spans="16:29" ht="11.25" customHeight="1" x14ac:dyDescent="0.2">
      <c r="P259"/>
      <c r="AC259"/>
    </row>
    <row r="260" spans="16:29" ht="11.25" customHeight="1" x14ac:dyDescent="0.2">
      <c r="P260"/>
      <c r="AC260"/>
    </row>
    <row r="261" spans="16:29" ht="11.25" customHeight="1" x14ac:dyDescent="0.2">
      <c r="P261"/>
      <c r="AC261"/>
    </row>
    <row r="262" spans="16:29" ht="11.25" customHeight="1" x14ac:dyDescent="0.2">
      <c r="P262"/>
      <c r="AC262"/>
    </row>
    <row r="263" spans="16:29" ht="11.25" customHeight="1" x14ac:dyDescent="0.2">
      <c r="P263"/>
      <c r="AC263"/>
    </row>
    <row r="264" spans="16:29" ht="11.25" customHeight="1" x14ac:dyDescent="0.2">
      <c r="P264"/>
      <c r="AC264"/>
    </row>
    <row r="265" spans="16:29" ht="11.25" customHeight="1" x14ac:dyDescent="0.2">
      <c r="P265"/>
      <c r="AC265"/>
    </row>
    <row r="266" spans="16:29" x14ac:dyDescent="0.2">
      <c r="P266"/>
      <c r="AC266"/>
    </row>
    <row r="267" spans="16:29" x14ac:dyDescent="0.2">
      <c r="P267"/>
      <c r="AC267"/>
    </row>
    <row r="268" spans="16:29" x14ac:dyDescent="0.2">
      <c r="P268"/>
      <c r="AC268"/>
    </row>
    <row r="269" spans="16:29" x14ac:dyDescent="0.2">
      <c r="P269"/>
      <c r="AC269"/>
    </row>
  </sheetData>
  <sheetProtection algorithmName="SHA-512" hashValue="YLS1jgcydqyJWdJPnK5sm8IaC/V3njNsS0RTcwuj1Nzf2DCUU86y6iXv37PTje9HD5E/XmLSvFJr/x0ISbJtEQ==" saltValue="QcZUFmO9VtVC85KtjAHxkA==" spinCount="100000" sheet="1" scenarios="1"/>
  <mergeCells count="2">
    <mergeCell ref="E2:AB2"/>
    <mergeCell ref="AC2:AG2"/>
  </mergeCells>
  <pageMargins left="0.7" right="0.7" top="0.75" bottom="0.75" header="0.3" footer="0.3"/>
  <pageSetup paperSize="3" scale="32" orientation="landscape" verticalDpi="597" r:id="rId1"/>
  <headerFooter>
    <oddFooter>&amp;L&amp;Z&amp;F&amp;R&amp;P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222"/>
  <sheetViews>
    <sheetView topLeftCell="J99" zoomScale="112" zoomScaleNormal="112" workbookViewId="0">
      <selection activeCell="H134" sqref="H134"/>
    </sheetView>
  </sheetViews>
  <sheetFormatPr defaultRowHeight="12.75" x14ac:dyDescent="0.2"/>
  <cols>
    <col min="1" max="1" width="14.28515625" customWidth="1"/>
    <col min="2" max="2" width="15.42578125" customWidth="1"/>
    <col min="4" max="4" width="13.28515625" customWidth="1"/>
    <col min="16" max="16" width="9.140625" style="7"/>
    <col min="29" max="29" width="12" style="8" customWidth="1"/>
    <col min="30" max="30" width="11.42578125" customWidth="1"/>
    <col min="31" max="31" width="12.85546875" customWidth="1"/>
    <col min="32" max="32" width="12" customWidth="1"/>
    <col min="33" max="33" width="13" customWidth="1"/>
  </cols>
  <sheetData>
    <row r="1" spans="1:36" ht="21" x14ac:dyDescent="0.35">
      <c r="A1" s="11" t="s">
        <v>164</v>
      </c>
      <c r="E1" s="12" t="s">
        <v>191</v>
      </c>
    </row>
    <row r="2" spans="1:36" ht="21.75" customHeight="1" x14ac:dyDescent="0.25">
      <c r="E2" s="56" t="s">
        <v>177</v>
      </c>
      <c r="F2" s="56"/>
      <c r="G2" s="56"/>
      <c r="H2" s="56"/>
      <c r="I2" s="56"/>
      <c r="J2" s="56"/>
      <c r="K2" s="56"/>
      <c r="L2" s="56"/>
      <c r="M2" s="56"/>
      <c r="N2" s="56"/>
      <c r="O2" s="56"/>
      <c r="P2" s="56"/>
      <c r="Q2" s="56"/>
      <c r="R2" s="56"/>
      <c r="S2" s="56"/>
      <c r="T2" s="56"/>
      <c r="U2" s="56"/>
      <c r="V2" s="56"/>
      <c r="W2" s="56"/>
      <c r="X2" s="56"/>
      <c r="Y2" s="56"/>
      <c r="Z2" s="56"/>
      <c r="AA2" s="56"/>
      <c r="AB2" s="56"/>
      <c r="AC2" s="13"/>
      <c r="AD2" s="14"/>
      <c r="AE2" s="14" t="s">
        <v>160</v>
      </c>
      <c r="AF2" s="14"/>
      <c r="AG2" s="14"/>
      <c r="AH2" s="17"/>
      <c r="AI2" s="17"/>
      <c r="AJ2" s="17"/>
    </row>
    <row r="3" spans="1:36" s="1" customFormat="1" ht="22.5" x14ac:dyDescent="0.2">
      <c r="A3" s="23" t="s">
        <v>192</v>
      </c>
      <c r="B3" s="39" t="s">
        <v>174</v>
      </c>
      <c r="C3" s="23" t="s">
        <v>175</v>
      </c>
      <c r="D3" s="23" t="s">
        <v>176</v>
      </c>
      <c r="E3" s="9" t="s">
        <v>0</v>
      </c>
      <c r="F3" s="9" t="s">
        <v>1</v>
      </c>
      <c r="G3" s="9" t="s">
        <v>2</v>
      </c>
      <c r="H3" s="9" t="s">
        <v>3</v>
      </c>
      <c r="I3" s="9" t="s">
        <v>4</v>
      </c>
      <c r="J3" s="9" t="s">
        <v>5</v>
      </c>
      <c r="K3" s="9" t="s">
        <v>6</v>
      </c>
      <c r="L3" s="9" t="s">
        <v>7</v>
      </c>
      <c r="M3" s="9" t="s">
        <v>8</v>
      </c>
      <c r="N3" s="9" t="s">
        <v>9</v>
      </c>
      <c r="O3" s="9" t="s">
        <v>10</v>
      </c>
      <c r="P3" s="10" t="s">
        <v>11</v>
      </c>
      <c r="Q3" s="9" t="s">
        <v>12</v>
      </c>
      <c r="R3" s="9" t="s">
        <v>13</v>
      </c>
      <c r="S3" s="9" t="s">
        <v>14</v>
      </c>
      <c r="T3" s="9" t="s">
        <v>15</v>
      </c>
      <c r="U3" s="9" t="s">
        <v>16</v>
      </c>
      <c r="V3" s="9" t="s">
        <v>17</v>
      </c>
      <c r="W3" s="9" t="s">
        <v>18</v>
      </c>
      <c r="X3" s="9" t="s">
        <v>19</v>
      </c>
      <c r="Y3" s="9" t="s">
        <v>20</v>
      </c>
      <c r="Z3" s="9" t="s">
        <v>21</v>
      </c>
      <c r="AA3" s="9" t="s">
        <v>22</v>
      </c>
      <c r="AB3" s="10" t="s">
        <v>23</v>
      </c>
      <c r="AC3" s="16" t="s">
        <v>159</v>
      </c>
      <c r="AD3" s="41" t="s">
        <v>193</v>
      </c>
      <c r="AE3" s="41" t="s">
        <v>161</v>
      </c>
      <c r="AF3" s="41" t="s">
        <v>162</v>
      </c>
      <c r="AG3" s="41" t="s">
        <v>163</v>
      </c>
    </row>
    <row r="4" spans="1:36" s="1" customFormat="1" ht="11.25" x14ac:dyDescent="0.2">
      <c r="A4" s="1" t="s">
        <v>25</v>
      </c>
      <c r="B4" s="1">
        <v>298.74252672</v>
      </c>
      <c r="C4" s="1" t="s">
        <v>24</v>
      </c>
      <c r="D4" s="6">
        <v>42224.557638888888</v>
      </c>
      <c r="E4" s="18">
        <v>47.4</v>
      </c>
      <c r="F4" s="18">
        <v>2.7E-4</v>
      </c>
      <c r="G4" s="18">
        <v>1.2500000000000001E-2</v>
      </c>
      <c r="H4" s="18">
        <v>1.3</v>
      </c>
      <c r="I4" s="18">
        <v>3.4199999999999999E-3</v>
      </c>
      <c r="J4" s="18">
        <v>1.2700000000000001E-3</v>
      </c>
      <c r="K4" s="18">
        <v>336</v>
      </c>
      <c r="L4" s="18">
        <v>2.3900000000000001E-2</v>
      </c>
      <c r="M4" s="18">
        <v>2.2800000000000001E-2</v>
      </c>
      <c r="N4" s="18">
        <v>4.1399999999999999E-2</v>
      </c>
      <c r="O4" s="18">
        <v>24.8</v>
      </c>
      <c r="P4" s="18">
        <v>4.4499999999999998E-2</v>
      </c>
      <c r="Q4" s="18">
        <v>56.3</v>
      </c>
      <c r="R4" s="18">
        <v>2.3199999999999998</v>
      </c>
      <c r="S4" s="18">
        <v>7.6699999999999994E-5</v>
      </c>
      <c r="T4" s="18">
        <v>7.5900000000000002E-4</v>
      </c>
      <c r="U4" s="18">
        <v>4.0500000000000001E-2</v>
      </c>
      <c r="V4" s="18">
        <v>12.2</v>
      </c>
      <c r="W4" s="18">
        <v>1.09E-3</v>
      </c>
      <c r="X4" s="18">
        <v>2.72E-4</v>
      </c>
      <c r="Y4" s="18">
        <v>38.6</v>
      </c>
      <c r="Z4" s="18">
        <v>4.06E-4</v>
      </c>
      <c r="AA4" s="18">
        <v>6.1199999999999997E-2</v>
      </c>
      <c r="AB4" s="18">
        <v>0.14699999999999999</v>
      </c>
      <c r="AC4" s="15">
        <f>P4/E4</f>
        <v>9.3881856540084388E-4</v>
      </c>
      <c r="AD4" s="15">
        <f>G4/E4</f>
        <v>2.637130801687764E-4</v>
      </c>
      <c r="AE4" s="15">
        <f>N4/E4</f>
        <v>8.7341772151898738E-4</v>
      </c>
      <c r="AF4" s="15">
        <f>AB4/E4</f>
        <v>3.1012658227848101E-3</v>
      </c>
      <c r="AG4" s="15">
        <f>J4/E4</f>
        <v>2.6793248945147681E-5</v>
      </c>
    </row>
    <row r="5" spans="1:36" s="1" customFormat="1" ht="11.25" x14ac:dyDescent="0.2">
      <c r="A5" s="1">
        <v>1505098</v>
      </c>
      <c r="B5" s="1">
        <v>298.53331200000002</v>
      </c>
      <c r="C5" s="1" t="s">
        <v>24</v>
      </c>
      <c r="D5" s="6">
        <v>42224.916666666664</v>
      </c>
      <c r="E5" s="18">
        <v>39.74</v>
      </c>
      <c r="F5" s="18">
        <v>1.7999999999999998E-4</v>
      </c>
      <c r="G5" s="18">
        <v>1.0070000000000001E-2</v>
      </c>
      <c r="H5" s="18">
        <v>1.6379999999999999</v>
      </c>
      <c r="I5" s="18">
        <v>2.8399999999999996E-3</v>
      </c>
      <c r="J5" s="18">
        <v>8.4999999999999995E-4</v>
      </c>
      <c r="K5" s="18">
        <v>0</v>
      </c>
      <c r="L5" s="18">
        <v>2.562E-2</v>
      </c>
      <c r="M5" s="18">
        <v>2.7449999999999999E-2</v>
      </c>
      <c r="N5" s="18">
        <v>4.743E-2</v>
      </c>
      <c r="O5" s="18">
        <v>38.03</v>
      </c>
      <c r="P5" s="18">
        <v>5.8790000000000002E-2</v>
      </c>
      <c r="Q5" s="18">
        <v>0</v>
      </c>
      <c r="R5" s="18">
        <v>2.254</v>
      </c>
      <c r="S5" s="18">
        <v>0</v>
      </c>
      <c r="T5" s="18">
        <v>5.0000000000000002E-5</v>
      </c>
      <c r="U5" s="18">
        <v>4.1200000000000001E-2</v>
      </c>
      <c r="V5" s="18">
        <v>0</v>
      </c>
      <c r="W5" s="18">
        <v>2.4100000000000002E-3</v>
      </c>
      <c r="X5" s="18">
        <v>2.6000000000000003E-4</v>
      </c>
      <c r="Y5" s="18">
        <v>0</v>
      </c>
      <c r="Z5" s="18">
        <v>5.5000000000000003E-4</v>
      </c>
      <c r="AA5" s="18">
        <v>7.6969999999999997E-2</v>
      </c>
      <c r="AB5" s="18">
        <v>0.24559999999999998</v>
      </c>
      <c r="AC5" s="15">
        <f t="shared" ref="AC5:AC68" si="0">P5/E5</f>
        <v>1.4793658782083542E-3</v>
      </c>
      <c r="AD5" s="15">
        <f t="shared" ref="AD5:AD68" si="1">G5/E5</f>
        <v>2.5339708102667337E-4</v>
      </c>
      <c r="AE5" s="15">
        <f t="shared" ref="AE5:AE68" si="2">N5/E5</f>
        <v>1.1935078007045798E-3</v>
      </c>
      <c r="AF5" s="15">
        <f t="shared" ref="AF5:AF68" si="3">AB5/E5</f>
        <v>6.1801711122294913E-3</v>
      </c>
      <c r="AG5" s="15">
        <f t="shared" ref="AG5:AG68" si="4">J5/E5</f>
        <v>2.1389028686462E-5</v>
      </c>
    </row>
    <row r="6" spans="1:36" s="1" customFormat="1" ht="11.25" x14ac:dyDescent="0.2">
      <c r="A6" s="1" t="s">
        <v>27</v>
      </c>
      <c r="B6" s="1">
        <v>298.74252672</v>
      </c>
      <c r="C6" s="1" t="s">
        <v>24</v>
      </c>
      <c r="D6" s="6">
        <v>42225.501388888886</v>
      </c>
      <c r="E6" s="18">
        <v>33.9</v>
      </c>
      <c r="F6" s="18">
        <v>4.9899999999999999E-4</v>
      </c>
      <c r="G6" s="18">
        <v>1.23E-2</v>
      </c>
      <c r="H6" s="18">
        <v>0.70199999999999996</v>
      </c>
      <c r="I6" s="18">
        <v>2.6199999999999999E-3</v>
      </c>
      <c r="J6" s="18">
        <v>9.0700000000000004E-4</v>
      </c>
      <c r="K6" s="18">
        <v>108</v>
      </c>
      <c r="L6" s="18">
        <v>1.7399999999999999E-2</v>
      </c>
      <c r="M6" s="18">
        <v>1.6800000000000002E-2</v>
      </c>
      <c r="N6" s="18">
        <v>5.9299999999999999E-2</v>
      </c>
      <c r="O6" s="18">
        <v>29.4</v>
      </c>
      <c r="P6" s="18">
        <v>0.151</v>
      </c>
      <c r="Q6" s="18">
        <v>20.3</v>
      </c>
      <c r="R6" s="18">
        <v>1.1000000000000001</v>
      </c>
      <c r="S6" s="18">
        <v>6.9999999999999994E-5</v>
      </c>
      <c r="T6" s="18">
        <v>1.3699999999999999E-3</v>
      </c>
      <c r="U6" s="18">
        <v>2.3E-2</v>
      </c>
      <c r="V6" s="18">
        <v>9.0399999999999991</v>
      </c>
      <c r="W6" s="18">
        <v>1.07E-3</v>
      </c>
      <c r="X6" s="18">
        <v>1.09E-3</v>
      </c>
      <c r="Y6" s="18">
        <v>29.8</v>
      </c>
      <c r="Z6" s="18">
        <v>3.77E-4</v>
      </c>
      <c r="AA6" s="18">
        <v>5.0500000000000003E-2</v>
      </c>
      <c r="AB6" s="18">
        <v>0.16</v>
      </c>
      <c r="AC6" s="15">
        <f t="shared" si="0"/>
        <v>4.4542772861356937E-3</v>
      </c>
      <c r="AD6" s="15">
        <f t="shared" si="1"/>
        <v>3.6283185840707967E-4</v>
      </c>
      <c r="AE6" s="15">
        <f t="shared" si="2"/>
        <v>1.7492625368731563E-3</v>
      </c>
      <c r="AF6" s="15">
        <f t="shared" si="3"/>
        <v>4.71976401179941E-3</v>
      </c>
      <c r="AG6" s="15">
        <f t="shared" si="4"/>
        <v>2.6755162241887907E-5</v>
      </c>
    </row>
    <row r="7" spans="1:36" s="1" customFormat="1" ht="11.25" x14ac:dyDescent="0.2">
      <c r="A7" s="1" t="s">
        <v>28</v>
      </c>
      <c r="B7" s="1">
        <v>298.74252672</v>
      </c>
      <c r="C7" s="1" t="s">
        <v>24</v>
      </c>
      <c r="D7" s="6">
        <v>42225.628472222219</v>
      </c>
      <c r="E7" s="18">
        <v>26.7</v>
      </c>
      <c r="F7" s="18">
        <v>5.7300000000000005E-4</v>
      </c>
      <c r="G7" s="18">
        <v>1.35E-2</v>
      </c>
      <c r="H7" s="18">
        <v>0.60599999999999998</v>
      </c>
      <c r="I7" s="18">
        <v>2.0799999999999998E-3</v>
      </c>
      <c r="J7" s="18">
        <v>7.3399999999999995E-4</v>
      </c>
      <c r="K7" s="18">
        <v>92.8</v>
      </c>
      <c r="L7" s="18">
        <v>1.4200000000000001E-2</v>
      </c>
      <c r="M7" s="18">
        <v>1.35E-2</v>
      </c>
      <c r="N7" s="18">
        <v>6.3E-2</v>
      </c>
      <c r="O7" s="18">
        <v>28.6</v>
      </c>
      <c r="P7" s="18">
        <v>0.185</v>
      </c>
      <c r="Q7" s="18">
        <v>17.2</v>
      </c>
      <c r="R7" s="18">
        <v>0.94199999999999995</v>
      </c>
      <c r="S7" s="18">
        <v>6.3299999999999994E-5</v>
      </c>
      <c r="T7" s="18">
        <v>1.58E-3</v>
      </c>
      <c r="U7" s="18">
        <v>1.8200000000000001E-2</v>
      </c>
      <c r="V7" s="18">
        <v>7.53</v>
      </c>
      <c r="W7" s="18">
        <v>9.7099999999999997E-4</v>
      </c>
      <c r="X7" s="18">
        <v>1.34E-3</v>
      </c>
      <c r="Y7" s="18">
        <v>27</v>
      </c>
      <c r="Z7" s="18">
        <v>3.0200000000000002E-4</v>
      </c>
      <c r="AA7" s="18">
        <v>4.1599999999999998E-2</v>
      </c>
      <c r="AB7" s="18">
        <v>0.17199999999999999</v>
      </c>
      <c r="AC7" s="15">
        <f t="shared" si="0"/>
        <v>6.9288389513108613E-3</v>
      </c>
      <c r="AD7" s="15">
        <f t="shared" si="1"/>
        <v>5.0561797752808992E-4</v>
      </c>
      <c r="AE7" s="15">
        <f t="shared" si="2"/>
        <v>2.359550561797753E-3</v>
      </c>
      <c r="AF7" s="15">
        <f t="shared" si="3"/>
        <v>6.4419475655430707E-3</v>
      </c>
      <c r="AG7" s="15">
        <f t="shared" si="4"/>
        <v>2.749063670411985E-5</v>
      </c>
    </row>
    <row r="8" spans="1:36" s="1" customFormat="1" ht="11.25" x14ac:dyDescent="0.2">
      <c r="A8" s="1" t="s">
        <v>29</v>
      </c>
      <c r="B8" s="1">
        <v>295.82961408</v>
      </c>
      <c r="C8" s="1" t="s">
        <v>24</v>
      </c>
      <c r="D8" s="3">
        <v>42225.638888888891</v>
      </c>
      <c r="E8" s="18">
        <v>33</v>
      </c>
      <c r="F8" s="18">
        <v>4.0000000000000002E-4</v>
      </c>
      <c r="G8" s="18">
        <v>1.2999999999999999E-2</v>
      </c>
      <c r="H8" s="18">
        <v>0.54</v>
      </c>
      <c r="I8" s="18">
        <v>2E-3</v>
      </c>
      <c r="J8" s="18">
        <v>1.1E-4</v>
      </c>
      <c r="K8" s="18">
        <v>87</v>
      </c>
      <c r="L8" s="18">
        <v>1.7999999999999999E-2</v>
      </c>
      <c r="M8" s="18">
        <v>1.4E-2</v>
      </c>
      <c r="N8" s="18">
        <v>6.2E-2</v>
      </c>
      <c r="O8" s="18">
        <v>35</v>
      </c>
      <c r="P8" s="18">
        <v>0.18</v>
      </c>
      <c r="Q8" s="18">
        <v>17</v>
      </c>
      <c r="R8" s="18">
        <v>0.74</v>
      </c>
      <c r="S8" s="18"/>
      <c r="T8" s="18">
        <v>2.8E-3</v>
      </c>
      <c r="U8" s="18">
        <v>0.02</v>
      </c>
      <c r="V8" s="18">
        <v>9.3000000000000007</v>
      </c>
      <c r="W8" s="18">
        <v>9.7999999999999997E-4</v>
      </c>
      <c r="X8" s="18">
        <v>1.2999999999999999E-3</v>
      </c>
      <c r="Y8" s="18">
        <v>26</v>
      </c>
      <c r="Z8" s="18">
        <v>4.0000000000000002E-4</v>
      </c>
      <c r="AA8" s="18">
        <v>0.05</v>
      </c>
      <c r="AB8" s="18">
        <v>0.16</v>
      </c>
      <c r="AC8" s="15">
        <f t="shared" si="0"/>
        <v>5.4545454545454541E-3</v>
      </c>
      <c r="AD8" s="15">
        <f t="shared" si="1"/>
        <v>3.9393939393939391E-4</v>
      </c>
      <c r="AE8" s="15">
        <f t="shared" si="2"/>
        <v>1.8787878787878789E-3</v>
      </c>
      <c r="AF8" s="15">
        <f t="shared" si="3"/>
        <v>4.8484848484848485E-3</v>
      </c>
      <c r="AG8" s="15">
        <f t="shared" si="4"/>
        <v>3.3333333333333333E-6</v>
      </c>
    </row>
    <row r="9" spans="1:36" s="1" customFormat="1" ht="11.25" x14ac:dyDescent="0.2">
      <c r="A9" s="1">
        <v>1504740</v>
      </c>
      <c r="B9" s="1">
        <v>298.53331200000002</v>
      </c>
      <c r="C9" s="1" t="s">
        <v>24</v>
      </c>
      <c r="D9" s="6">
        <v>42225.6875</v>
      </c>
      <c r="E9" s="18">
        <v>38.68</v>
      </c>
      <c r="F9" s="18">
        <v>1.7999999999999998E-4</v>
      </c>
      <c r="G9" s="18">
        <v>9.4600000000000014E-3</v>
      </c>
      <c r="H9" s="18">
        <v>1.25</v>
      </c>
      <c r="I9" s="18">
        <v>1.6999999999999999E-3</v>
      </c>
      <c r="J9" s="18">
        <v>6.8999999999999997E-4</v>
      </c>
      <c r="K9" s="18">
        <v>0</v>
      </c>
      <c r="L9" s="18">
        <v>2.1129999999999999E-2</v>
      </c>
      <c r="M9" s="18">
        <v>2.12E-2</v>
      </c>
      <c r="N9" s="18">
        <v>4.8640000000000003E-2</v>
      </c>
      <c r="O9" s="18">
        <v>39.93</v>
      </c>
      <c r="P9" s="18">
        <v>9.5569999999999988E-2</v>
      </c>
      <c r="Q9" s="18">
        <v>0</v>
      </c>
      <c r="R9" s="18">
        <v>1.444</v>
      </c>
      <c r="S9" s="18">
        <v>0</v>
      </c>
      <c r="T9" s="18">
        <v>8.1999999999999998E-4</v>
      </c>
      <c r="U9" s="18">
        <v>3.4259999999999999E-2</v>
      </c>
      <c r="V9" s="18">
        <v>0</v>
      </c>
      <c r="W9" s="18">
        <v>7.9000000000000001E-4</v>
      </c>
      <c r="X9" s="18">
        <v>5.4000000000000001E-4</v>
      </c>
      <c r="Y9" s="18">
        <v>0</v>
      </c>
      <c r="Z9" s="18">
        <v>5.8E-4</v>
      </c>
      <c r="AA9" s="18">
        <v>6.5420000000000006E-2</v>
      </c>
      <c r="AB9" s="18">
        <v>0.14449999999999999</v>
      </c>
      <c r="AC9" s="15">
        <f t="shared" si="0"/>
        <v>2.4707859358841775E-3</v>
      </c>
      <c r="AD9" s="15">
        <f t="shared" si="1"/>
        <v>2.4457083764219237E-4</v>
      </c>
      <c r="AE9" s="15">
        <f t="shared" si="2"/>
        <v>1.2574974146845916E-3</v>
      </c>
      <c r="AF9" s="15">
        <f t="shared" si="3"/>
        <v>3.7357807652533609E-3</v>
      </c>
      <c r="AG9" s="15">
        <f t="shared" si="4"/>
        <v>1.7838676318510856E-5</v>
      </c>
    </row>
    <row r="10" spans="1:36" s="1" customFormat="1" ht="11.25" x14ac:dyDescent="0.2">
      <c r="A10" s="1" t="s">
        <v>30</v>
      </c>
      <c r="B10" s="1">
        <v>298.74252672</v>
      </c>
      <c r="C10" s="1" t="s">
        <v>24</v>
      </c>
      <c r="D10" s="6">
        <v>42225.75</v>
      </c>
      <c r="E10" s="18">
        <v>24.6</v>
      </c>
      <c r="F10" s="18">
        <v>5.0199999999999995E-4</v>
      </c>
      <c r="G10" s="18">
        <v>0.01</v>
      </c>
      <c r="H10" s="18">
        <v>0.53200000000000003</v>
      </c>
      <c r="I10" s="18">
        <v>1.8E-3</v>
      </c>
      <c r="J10" s="18">
        <v>6.8000000000000005E-4</v>
      </c>
      <c r="K10" s="18">
        <v>86.2</v>
      </c>
      <c r="L10" s="18">
        <v>1.37E-2</v>
      </c>
      <c r="M10" s="18">
        <v>1.24E-2</v>
      </c>
      <c r="N10" s="18">
        <v>4.7600000000000003E-2</v>
      </c>
      <c r="O10" s="18">
        <v>24.1</v>
      </c>
      <c r="P10" s="18">
        <v>0.111</v>
      </c>
      <c r="Q10" s="18">
        <v>15.8</v>
      </c>
      <c r="R10" s="18">
        <v>0.87</v>
      </c>
      <c r="S10" s="18">
        <v>4.5000000000000003E-5</v>
      </c>
      <c r="T10" s="18">
        <v>1.33E-3</v>
      </c>
      <c r="U10" s="18">
        <v>1.6800000000000002E-2</v>
      </c>
      <c r="V10" s="18">
        <v>7.04</v>
      </c>
      <c r="W10" s="18">
        <v>7.27E-4</v>
      </c>
      <c r="X10" s="18">
        <v>7.94E-4</v>
      </c>
      <c r="Y10" s="18">
        <v>26.1</v>
      </c>
      <c r="Z10" s="18">
        <v>2.4699999999999999E-4</v>
      </c>
      <c r="AA10" s="18">
        <v>3.78E-2</v>
      </c>
      <c r="AB10" s="18">
        <v>0.13800000000000001</v>
      </c>
      <c r="AC10" s="15">
        <f t="shared" si="0"/>
        <v>4.5121951219512192E-3</v>
      </c>
      <c r="AD10" s="15">
        <f t="shared" si="1"/>
        <v>4.0650406504065041E-4</v>
      </c>
      <c r="AE10" s="15">
        <f t="shared" si="2"/>
        <v>1.9349593495934961E-3</v>
      </c>
      <c r="AF10" s="15">
        <f t="shared" si="3"/>
        <v>5.6097560975609754E-3</v>
      </c>
      <c r="AG10" s="15">
        <f t="shared" si="4"/>
        <v>2.7642276422764229E-5</v>
      </c>
    </row>
    <row r="11" spans="1:36" s="1" customFormat="1" ht="11.25" x14ac:dyDescent="0.2">
      <c r="A11" s="1" t="s">
        <v>33</v>
      </c>
      <c r="B11" s="1">
        <v>298.74252672</v>
      </c>
      <c r="C11" s="1" t="s">
        <v>24</v>
      </c>
      <c r="D11" s="6">
        <v>42225.876388888886</v>
      </c>
      <c r="E11" s="18">
        <v>31</v>
      </c>
      <c r="F11" s="18">
        <v>4.1599999999999997E-4</v>
      </c>
      <c r="G11" s="18">
        <v>9.5899999999999996E-3</v>
      </c>
      <c r="H11" s="18">
        <v>0.55400000000000005</v>
      </c>
      <c r="I11" s="18">
        <v>2.2499999999999998E-3</v>
      </c>
      <c r="J11" s="18">
        <v>6.3199999999999997E-4</v>
      </c>
      <c r="K11" s="18">
        <v>78.8</v>
      </c>
      <c r="L11" s="18">
        <v>1.55E-2</v>
      </c>
      <c r="M11" s="18">
        <v>1.47E-2</v>
      </c>
      <c r="N11" s="18">
        <v>4.9700000000000001E-2</v>
      </c>
      <c r="O11" s="18">
        <v>26.5</v>
      </c>
      <c r="P11" s="18">
        <v>8.3500000000000005E-2</v>
      </c>
      <c r="Q11" s="18">
        <v>15.3</v>
      </c>
      <c r="R11" s="18">
        <v>0.88700000000000001</v>
      </c>
      <c r="S11" s="18">
        <v>4.8300000000000002E-5</v>
      </c>
      <c r="T11" s="18">
        <v>1.01E-3</v>
      </c>
      <c r="U11" s="18">
        <v>1.84E-2</v>
      </c>
      <c r="V11" s="18">
        <v>7.18</v>
      </c>
      <c r="W11" s="18">
        <v>7.0299999999999996E-4</v>
      </c>
      <c r="X11" s="18">
        <v>5.7399999999999997E-4</v>
      </c>
      <c r="Y11" s="18">
        <v>29.5</v>
      </c>
      <c r="Z11" s="18">
        <v>3.1300000000000002E-4</v>
      </c>
      <c r="AA11" s="18">
        <v>4.1500000000000002E-2</v>
      </c>
      <c r="AB11" s="18">
        <v>0.13700000000000001</v>
      </c>
      <c r="AC11" s="15">
        <f t="shared" si="0"/>
        <v>2.6935483870967744E-3</v>
      </c>
      <c r="AD11" s="15">
        <f t="shared" si="1"/>
        <v>3.0935483870967741E-4</v>
      </c>
      <c r="AE11" s="15">
        <f t="shared" si="2"/>
        <v>1.603225806451613E-3</v>
      </c>
      <c r="AF11" s="15">
        <f t="shared" si="3"/>
        <v>4.4193548387096776E-3</v>
      </c>
      <c r="AG11" s="15">
        <f t="shared" si="4"/>
        <v>2.0387096774193547E-5</v>
      </c>
    </row>
    <row r="12" spans="1:36" s="1" customFormat="1" ht="11.25" x14ac:dyDescent="0.2">
      <c r="A12" s="1" t="s">
        <v>34</v>
      </c>
      <c r="B12" s="1">
        <v>298.74252672</v>
      </c>
      <c r="C12" s="1" t="s">
        <v>24</v>
      </c>
      <c r="D12" s="6">
        <v>42226.382638888892</v>
      </c>
      <c r="E12" s="18">
        <v>39.9</v>
      </c>
      <c r="F12" s="18">
        <v>1.63E-4</v>
      </c>
      <c r="G12" s="18">
        <v>1.0999999999999999E-2</v>
      </c>
      <c r="H12" s="18">
        <v>1.73</v>
      </c>
      <c r="I12" s="18">
        <v>3.9699999999999996E-3</v>
      </c>
      <c r="J12" s="18">
        <v>1.15E-3</v>
      </c>
      <c r="K12" s="18">
        <v>90.8</v>
      </c>
      <c r="L12" s="18">
        <v>2.1000000000000001E-2</v>
      </c>
      <c r="M12" s="18">
        <v>2.4799999999999999E-2</v>
      </c>
      <c r="N12" s="18">
        <v>6.9599999999999995E-2</v>
      </c>
      <c r="O12" s="18">
        <v>35.4</v>
      </c>
      <c r="P12" s="18">
        <v>7.3499999999999996E-2</v>
      </c>
      <c r="Q12" s="18">
        <v>20.2</v>
      </c>
      <c r="R12" s="18">
        <v>1.45</v>
      </c>
      <c r="S12" s="18">
        <v>1.15E-4</v>
      </c>
      <c r="T12" s="18">
        <v>5.2700000000000002E-4</v>
      </c>
      <c r="U12" s="18">
        <v>2.9700000000000001E-2</v>
      </c>
      <c r="V12" s="18">
        <v>8.24</v>
      </c>
      <c r="W12" s="18">
        <v>9.3899999999999995E-4</v>
      </c>
      <c r="X12" s="18">
        <v>4.9399999999999997E-4</v>
      </c>
      <c r="Y12" s="18">
        <v>36.6</v>
      </c>
      <c r="Z12" s="18">
        <v>3.8499999999999998E-4</v>
      </c>
      <c r="AA12" s="18">
        <v>4.82E-2</v>
      </c>
      <c r="AB12" s="18">
        <v>0.66800000000000004</v>
      </c>
      <c r="AC12" s="15">
        <f t="shared" si="0"/>
        <v>1.8421052631578947E-3</v>
      </c>
      <c r="AD12" s="15">
        <f t="shared" si="1"/>
        <v>2.756892230576441E-4</v>
      </c>
      <c r="AE12" s="15">
        <f t="shared" si="2"/>
        <v>1.744360902255639E-3</v>
      </c>
      <c r="AF12" s="15">
        <f t="shared" si="3"/>
        <v>1.6741854636591481E-2</v>
      </c>
      <c r="AG12" s="15">
        <f t="shared" si="4"/>
        <v>2.8822055137844614E-5</v>
      </c>
    </row>
    <row r="13" spans="1:36" s="1" customFormat="1" ht="11.25" x14ac:dyDescent="0.2">
      <c r="A13" s="1" t="s">
        <v>39</v>
      </c>
      <c r="B13" s="1">
        <v>298.74252672</v>
      </c>
      <c r="C13" s="1" t="s">
        <v>24</v>
      </c>
      <c r="D13" s="6">
        <v>42226.587500000001</v>
      </c>
      <c r="E13" s="18">
        <v>43.7</v>
      </c>
      <c r="F13" s="18">
        <v>1.9000000000000001E-4</v>
      </c>
      <c r="G13" s="18">
        <v>1.23E-2</v>
      </c>
      <c r="H13" s="18">
        <v>0.88900000000000001</v>
      </c>
      <c r="I13" s="18">
        <v>4.0400000000000002E-3</v>
      </c>
      <c r="J13" s="18">
        <v>8.8400000000000002E-4</v>
      </c>
      <c r="K13" s="18">
        <v>86.7</v>
      </c>
      <c r="L13" s="18">
        <v>2.3699999999999999E-2</v>
      </c>
      <c r="M13" s="18">
        <v>2.5399999999999999E-2</v>
      </c>
      <c r="N13" s="18">
        <v>6.9699999999999998E-2</v>
      </c>
      <c r="O13" s="18">
        <v>39.1</v>
      </c>
      <c r="P13" s="18">
        <v>6.93E-2</v>
      </c>
      <c r="Q13" s="18">
        <v>20.100000000000001</v>
      </c>
      <c r="R13" s="18">
        <v>1.39</v>
      </c>
      <c r="S13" s="18">
        <v>1.17E-4</v>
      </c>
      <c r="T13" s="18">
        <v>6.2E-4</v>
      </c>
      <c r="U13" s="18">
        <v>3.0800000000000001E-2</v>
      </c>
      <c r="V13" s="18">
        <v>8.89</v>
      </c>
      <c r="W13" s="18">
        <v>9.5500000000000001E-4</v>
      </c>
      <c r="X13" s="18">
        <v>4.2200000000000001E-4</v>
      </c>
      <c r="Y13" s="18">
        <v>38.5</v>
      </c>
      <c r="Z13" s="18">
        <v>4.2200000000000001E-4</v>
      </c>
      <c r="AA13" s="18">
        <v>5.3400000000000003E-2</v>
      </c>
      <c r="AB13" s="18">
        <v>0.89700000000000002</v>
      </c>
      <c r="AC13" s="15">
        <f t="shared" si="0"/>
        <v>1.585812356979405E-3</v>
      </c>
      <c r="AD13" s="15">
        <f t="shared" si="1"/>
        <v>2.8146453089244848E-4</v>
      </c>
      <c r="AE13" s="15">
        <f t="shared" si="2"/>
        <v>1.5949656750572081E-3</v>
      </c>
      <c r="AF13" s="15">
        <f t="shared" si="3"/>
        <v>2.0526315789473684E-2</v>
      </c>
      <c r="AG13" s="15">
        <f t="shared" si="4"/>
        <v>2.0228832951945079E-5</v>
      </c>
    </row>
    <row r="14" spans="1:36" s="1" customFormat="1" ht="11.25" x14ac:dyDescent="0.2">
      <c r="A14" s="1" t="s">
        <v>40</v>
      </c>
      <c r="B14" s="1">
        <v>295.82961408</v>
      </c>
      <c r="C14" s="1" t="s">
        <v>24</v>
      </c>
      <c r="D14" s="3">
        <v>42226.628472222219</v>
      </c>
      <c r="E14" s="18">
        <v>82</v>
      </c>
      <c r="F14" s="18">
        <v>4.0000000000000002E-4</v>
      </c>
      <c r="G14" s="18">
        <v>1.6E-2</v>
      </c>
      <c r="H14" s="18">
        <v>0.81</v>
      </c>
      <c r="I14" s="18">
        <v>4.4999999999999997E-3</v>
      </c>
      <c r="J14" s="18">
        <v>3.2000000000000003E-4</v>
      </c>
      <c r="K14" s="18">
        <v>84</v>
      </c>
      <c r="L14" s="18">
        <v>4.3999999999999997E-2</v>
      </c>
      <c r="M14" s="18">
        <v>3.1E-2</v>
      </c>
      <c r="N14" s="18">
        <v>7.3999999999999996E-2</v>
      </c>
      <c r="O14" s="18">
        <v>70</v>
      </c>
      <c r="P14" s="18">
        <v>7.0999999999999994E-2</v>
      </c>
      <c r="Q14" s="18">
        <v>23</v>
      </c>
      <c r="R14" s="18">
        <v>1.4</v>
      </c>
      <c r="S14" s="18">
        <v>1.7000000000000001E-4</v>
      </c>
      <c r="T14" s="18">
        <v>1.5E-3</v>
      </c>
      <c r="U14" s="18">
        <v>0.04</v>
      </c>
      <c r="V14" s="18">
        <v>16</v>
      </c>
      <c r="W14" s="18">
        <v>4.2000000000000006E-3</v>
      </c>
      <c r="X14" s="18">
        <v>4.1999999999999996E-4</v>
      </c>
      <c r="Y14" s="18">
        <v>36</v>
      </c>
      <c r="Z14" s="18">
        <v>8.1000000000000006E-4</v>
      </c>
      <c r="AA14" s="18">
        <v>0.11</v>
      </c>
      <c r="AB14" s="18">
        <v>0.22</v>
      </c>
      <c r="AC14" s="15">
        <f t="shared" si="0"/>
        <v>8.6585365853658527E-4</v>
      </c>
      <c r="AD14" s="15">
        <f t="shared" si="1"/>
        <v>1.9512195121951221E-4</v>
      </c>
      <c r="AE14" s="15">
        <f t="shared" si="2"/>
        <v>9.0243902439024384E-4</v>
      </c>
      <c r="AF14" s="15">
        <f t="shared" si="3"/>
        <v>2.6829268292682929E-3</v>
      </c>
      <c r="AG14" s="15">
        <f t="shared" si="4"/>
        <v>3.9024390243902444E-6</v>
      </c>
    </row>
    <row r="15" spans="1:36" s="1" customFormat="1" ht="11.25" x14ac:dyDescent="0.2">
      <c r="A15" s="1" t="s">
        <v>43</v>
      </c>
      <c r="B15" s="1">
        <v>298.74252672</v>
      </c>
      <c r="C15" s="1" t="s">
        <v>24</v>
      </c>
      <c r="D15" s="6">
        <v>42227.368055555555</v>
      </c>
      <c r="E15" s="18">
        <v>77</v>
      </c>
      <c r="F15" s="18">
        <v>2.1599999999999999E-4</v>
      </c>
      <c r="G15" s="18">
        <v>1.9900000000000001E-2</v>
      </c>
      <c r="H15" s="18">
        <v>1.23</v>
      </c>
      <c r="I15" s="18">
        <v>6.6600000000000001E-3</v>
      </c>
      <c r="J15" s="18">
        <v>1.1999999999999999E-3</v>
      </c>
      <c r="K15" s="18">
        <v>109</v>
      </c>
      <c r="L15" s="18">
        <v>2.9499999999999998E-2</v>
      </c>
      <c r="M15" s="18">
        <v>3.6999999999999998E-2</v>
      </c>
      <c r="N15" s="18">
        <v>0.104</v>
      </c>
      <c r="O15" s="18">
        <v>54.8</v>
      </c>
      <c r="P15" s="18">
        <v>8.2199999999999995E-2</v>
      </c>
      <c r="Q15" s="18">
        <v>24.9</v>
      </c>
      <c r="R15" s="18">
        <v>1.93</v>
      </c>
      <c r="S15" s="18">
        <v>1.8699999999999999E-4</v>
      </c>
      <c r="T15" s="18">
        <v>5.5900000000000004E-4</v>
      </c>
      <c r="U15" s="18">
        <v>3.9399999999999998E-2</v>
      </c>
      <c r="V15" s="18">
        <v>11.8</v>
      </c>
      <c r="W15" s="18">
        <v>1.3500000000000001E-3</v>
      </c>
      <c r="X15" s="18">
        <v>5.6800000000000004E-4</v>
      </c>
      <c r="Y15" s="18">
        <v>42.9</v>
      </c>
      <c r="Z15" s="18">
        <v>8.6600000000000002E-4</v>
      </c>
      <c r="AA15" s="18">
        <v>6.9400000000000003E-2</v>
      </c>
      <c r="AB15" s="18">
        <v>0.223</v>
      </c>
      <c r="AC15" s="15">
        <f t="shared" si="0"/>
        <v>1.0675324675324675E-3</v>
      </c>
      <c r="AD15" s="15">
        <f t="shared" si="1"/>
        <v>2.5844155844155845E-4</v>
      </c>
      <c r="AE15" s="15">
        <f t="shared" si="2"/>
        <v>1.3506493506493507E-3</v>
      </c>
      <c r="AF15" s="15">
        <f t="shared" si="3"/>
        <v>2.8961038961038961E-3</v>
      </c>
      <c r="AG15" s="15">
        <f t="shared" si="4"/>
        <v>1.5584415584415583E-5</v>
      </c>
    </row>
    <row r="16" spans="1:36" s="1" customFormat="1" ht="11.25" x14ac:dyDescent="0.2">
      <c r="A16" s="1" t="s">
        <v>44</v>
      </c>
      <c r="B16" s="1">
        <v>295.82961408</v>
      </c>
      <c r="C16" s="1" t="s">
        <v>24</v>
      </c>
      <c r="D16" s="3">
        <v>42227.411111111112</v>
      </c>
      <c r="E16" s="18">
        <v>110</v>
      </c>
      <c r="F16" s="18"/>
      <c r="G16" s="18">
        <v>2.3E-2</v>
      </c>
      <c r="H16" s="18">
        <v>1.1000000000000001</v>
      </c>
      <c r="I16" s="18">
        <v>7.0999999999999995E-3</v>
      </c>
      <c r="J16" s="18">
        <v>3.5E-4</v>
      </c>
      <c r="K16" s="18">
        <v>99</v>
      </c>
      <c r="L16" s="18">
        <v>5.2999999999999999E-2</v>
      </c>
      <c r="M16" s="18">
        <v>4.5999999999999999E-2</v>
      </c>
      <c r="N16" s="18">
        <v>0.11</v>
      </c>
      <c r="O16" s="18">
        <v>86</v>
      </c>
      <c r="P16" s="18">
        <v>8.4000000000000005E-2</v>
      </c>
      <c r="Q16" s="18">
        <v>27</v>
      </c>
      <c r="R16" s="18">
        <v>2</v>
      </c>
      <c r="S16" s="18">
        <v>1.6000000000000001E-4</v>
      </c>
      <c r="T16" s="18">
        <v>9.5999999999999992E-4</v>
      </c>
      <c r="U16" s="18">
        <v>5.1999999999999998E-2</v>
      </c>
      <c r="V16" s="18">
        <v>18</v>
      </c>
      <c r="W16" s="18">
        <v>4.2000000000000006E-3</v>
      </c>
      <c r="X16" s="18">
        <v>5.2000000000000006E-4</v>
      </c>
      <c r="Y16" s="18">
        <v>41</v>
      </c>
      <c r="Z16" s="18">
        <v>1.1000000000000001E-3</v>
      </c>
      <c r="AA16" s="18">
        <v>0.13</v>
      </c>
      <c r="AB16" s="18">
        <v>0.25</v>
      </c>
      <c r="AC16" s="15">
        <f t="shared" si="0"/>
        <v>7.6363636363636369E-4</v>
      </c>
      <c r="AD16" s="15">
        <f t="shared" si="1"/>
        <v>2.090909090909091E-4</v>
      </c>
      <c r="AE16" s="15">
        <f t="shared" si="2"/>
        <v>1E-3</v>
      </c>
      <c r="AF16" s="15">
        <f t="shared" si="3"/>
        <v>2.2727272727272726E-3</v>
      </c>
      <c r="AG16" s="15">
        <f t="shared" si="4"/>
        <v>3.1818181818181817E-6</v>
      </c>
    </row>
    <row r="17" spans="1:33" s="1" customFormat="1" ht="11.25" x14ac:dyDescent="0.2">
      <c r="A17" s="1" t="s">
        <v>45</v>
      </c>
      <c r="B17" s="1">
        <v>295.82961408</v>
      </c>
      <c r="C17" s="1" t="s">
        <v>24</v>
      </c>
      <c r="D17" s="3">
        <v>42227.411111111112</v>
      </c>
      <c r="E17" s="18">
        <v>120</v>
      </c>
      <c r="F17" s="18"/>
      <c r="G17" s="18">
        <v>2.4E-2</v>
      </c>
      <c r="H17" s="18">
        <v>1.2</v>
      </c>
      <c r="I17" s="18">
        <v>7.4000000000000003E-3</v>
      </c>
      <c r="J17" s="18">
        <v>3.1E-4</v>
      </c>
      <c r="K17" s="18">
        <v>100</v>
      </c>
      <c r="L17" s="18">
        <v>5.5E-2</v>
      </c>
      <c r="M17" s="18">
        <v>4.8000000000000001E-2</v>
      </c>
      <c r="N17" s="18">
        <v>0.12</v>
      </c>
      <c r="O17" s="18">
        <v>91</v>
      </c>
      <c r="P17" s="18">
        <v>8.8999999999999996E-2</v>
      </c>
      <c r="Q17" s="18">
        <v>28</v>
      </c>
      <c r="R17" s="18">
        <v>2</v>
      </c>
      <c r="S17" s="18">
        <v>1.4999999999999999E-4</v>
      </c>
      <c r="T17" s="18">
        <v>9.8999999999999999E-4</v>
      </c>
      <c r="U17" s="18">
        <v>5.5E-2</v>
      </c>
      <c r="V17" s="18">
        <v>19</v>
      </c>
      <c r="W17" s="18">
        <v>5.1999999999999998E-3</v>
      </c>
      <c r="X17" s="18">
        <v>5.5000000000000003E-4</v>
      </c>
      <c r="Y17" s="18">
        <v>43</v>
      </c>
      <c r="Z17" s="18">
        <v>1.1999999999999999E-3</v>
      </c>
      <c r="AA17" s="18">
        <v>0.13</v>
      </c>
      <c r="AB17" s="18">
        <v>0.27</v>
      </c>
      <c r="AC17" s="15">
        <f t="shared" si="0"/>
        <v>7.4166666666666662E-4</v>
      </c>
      <c r="AD17" s="15">
        <f t="shared" si="1"/>
        <v>2.0000000000000001E-4</v>
      </c>
      <c r="AE17" s="15">
        <f t="shared" si="2"/>
        <v>1E-3</v>
      </c>
      <c r="AF17" s="15">
        <f t="shared" si="3"/>
        <v>2.2500000000000003E-3</v>
      </c>
      <c r="AG17" s="15">
        <f t="shared" si="4"/>
        <v>2.5833333333333333E-6</v>
      </c>
    </row>
    <row r="18" spans="1:33" s="1" customFormat="1" ht="11.25" x14ac:dyDescent="0.2">
      <c r="A18" s="1" t="s">
        <v>50</v>
      </c>
      <c r="B18" s="1">
        <v>298.74252672</v>
      </c>
      <c r="C18" s="1" t="s">
        <v>24</v>
      </c>
      <c r="D18" s="6">
        <v>42227.553472222222</v>
      </c>
      <c r="E18" s="18">
        <v>56.9</v>
      </c>
      <c r="F18" s="18">
        <v>1.8100000000000001E-4</v>
      </c>
      <c r="G18" s="18">
        <v>1.4200000000000001E-2</v>
      </c>
      <c r="H18" s="18">
        <v>0.97099999999999997</v>
      </c>
      <c r="I18" s="18">
        <v>4.9699999999999996E-3</v>
      </c>
      <c r="J18" s="18">
        <v>9.1600000000000004E-4</v>
      </c>
      <c r="K18" s="18">
        <v>95</v>
      </c>
      <c r="L18" s="18">
        <v>2.18E-2</v>
      </c>
      <c r="M18" s="18">
        <v>2.7300000000000001E-2</v>
      </c>
      <c r="N18" s="18">
        <v>7.6700000000000004E-2</v>
      </c>
      <c r="O18" s="18">
        <v>40.299999999999997</v>
      </c>
      <c r="P18" s="18">
        <v>6.2600000000000003E-2</v>
      </c>
      <c r="Q18" s="18">
        <v>20</v>
      </c>
      <c r="R18" s="18">
        <v>1.44</v>
      </c>
      <c r="S18" s="18">
        <v>1.2999999999999999E-4</v>
      </c>
      <c r="T18" s="18">
        <v>6.1200000000000002E-4</v>
      </c>
      <c r="U18" s="18">
        <v>2.9600000000000001E-2</v>
      </c>
      <c r="V18" s="18">
        <v>9.65</v>
      </c>
      <c r="W18" s="18">
        <v>1.08E-3</v>
      </c>
      <c r="X18" s="18">
        <v>4.2000000000000002E-4</v>
      </c>
      <c r="Y18" s="18">
        <v>37.4</v>
      </c>
      <c r="Z18" s="18">
        <v>6.7900000000000002E-4</v>
      </c>
      <c r="AA18" s="18">
        <v>5.1799999999999999E-2</v>
      </c>
      <c r="AB18" s="18">
        <v>0.159</v>
      </c>
      <c r="AC18" s="15">
        <f t="shared" si="0"/>
        <v>1.1001757469244289E-3</v>
      </c>
      <c r="AD18" s="15">
        <f t="shared" si="1"/>
        <v>2.4956063268892796E-4</v>
      </c>
      <c r="AE18" s="15">
        <f t="shared" si="2"/>
        <v>1.3479789103690687E-3</v>
      </c>
      <c r="AF18" s="15">
        <f t="shared" si="3"/>
        <v>2.7943760984182778E-3</v>
      </c>
      <c r="AG18" s="15">
        <f t="shared" si="4"/>
        <v>1.6098418277680142E-5</v>
      </c>
    </row>
    <row r="19" spans="1:33" s="1" customFormat="1" ht="11.25" x14ac:dyDescent="0.2">
      <c r="A19" s="1" t="s">
        <v>54</v>
      </c>
      <c r="B19" s="1">
        <v>298.74252672</v>
      </c>
      <c r="C19" s="1" t="s">
        <v>24</v>
      </c>
      <c r="D19" s="6">
        <v>42228.409722222219</v>
      </c>
      <c r="E19" s="18">
        <v>31.1</v>
      </c>
      <c r="F19" s="18">
        <v>2.3000000000000001E-4</v>
      </c>
      <c r="G19" s="18">
        <v>1.11E-2</v>
      </c>
      <c r="H19" s="18">
        <v>0.76600000000000001</v>
      </c>
      <c r="I19" s="18">
        <v>3.16E-3</v>
      </c>
      <c r="J19" s="18">
        <v>9.0499999999999999E-4</v>
      </c>
      <c r="K19" s="18">
        <v>164</v>
      </c>
      <c r="L19" s="18">
        <v>1.61E-2</v>
      </c>
      <c r="M19" s="18">
        <v>1.8599999999999998E-2</v>
      </c>
      <c r="N19" s="18">
        <v>4.3700000000000003E-2</v>
      </c>
      <c r="O19" s="18">
        <v>22.6</v>
      </c>
      <c r="P19" s="18">
        <v>4.7399999999999998E-2</v>
      </c>
      <c r="Q19" s="18">
        <v>24.7</v>
      </c>
      <c r="R19" s="18">
        <v>1.25</v>
      </c>
      <c r="S19" s="18">
        <v>9.8300000000000004E-5</v>
      </c>
      <c r="T19" s="18">
        <v>7.7099999999999998E-4</v>
      </c>
      <c r="U19" s="18">
        <v>2.8899999999999999E-2</v>
      </c>
      <c r="V19" s="18">
        <v>7.9</v>
      </c>
      <c r="W19" s="18">
        <v>1.0399999999999999E-3</v>
      </c>
      <c r="X19" s="18">
        <v>3.1399999999999999E-4</v>
      </c>
      <c r="Y19" s="18">
        <v>32.700000000000003</v>
      </c>
      <c r="Z19" s="18">
        <v>4.64E-4</v>
      </c>
      <c r="AA19" s="18">
        <v>4.3700000000000003E-2</v>
      </c>
      <c r="AB19" s="18">
        <v>0.13100000000000001</v>
      </c>
      <c r="AC19" s="15">
        <f t="shared" si="0"/>
        <v>1.5241157556270095E-3</v>
      </c>
      <c r="AD19" s="15">
        <f t="shared" si="1"/>
        <v>3.5691318327974277E-4</v>
      </c>
      <c r="AE19" s="15">
        <f t="shared" si="2"/>
        <v>1.405144694533762E-3</v>
      </c>
      <c r="AF19" s="15">
        <f t="shared" si="3"/>
        <v>4.2122186495176846E-3</v>
      </c>
      <c r="AG19" s="15">
        <f t="shared" si="4"/>
        <v>2.9099678456591638E-5</v>
      </c>
    </row>
    <row r="20" spans="1:33" s="1" customFormat="1" ht="11.25" x14ac:dyDescent="0.2">
      <c r="A20" s="1" t="s">
        <v>59</v>
      </c>
      <c r="B20" s="1">
        <v>295.82961408</v>
      </c>
      <c r="C20" s="1" t="s">
        <v>24</v>
      </c>
      <c r="D20" s="3">
        <v>42228.59375</v>
      </c>
      <c r="E20" s="18"/>
      <c r="F20" s="18">
        <v>2.0000000000000001E-4</v>
      </c>
      <c r="G20" s="18">
        <v>0.01</v>
      </c>
      <c r="H20" s="18">
        <v>0.52</v>
      </c>
      <c r="I20" s="18">
        <v>2.5999999999999999E-3</v>
      </c>
      <c r="J20" s="18">
        <v>8.0000000000000004E-4</v>
      </c>
      <c r="K20" s="18">
        <v>0</v>
      </c>
      <c r="L20" s="18">
        <v>2.7E-2</v>
      </c>
      <c r="M20" s="18">
        <v>0</v>
      </c>
      <c r="N20" s="18">
        <v>3.6999999999999998E-2</v>
      </c>
      <c r="O20" s="18">
        <v>0</v>
      </c>
      <c r="P20" s="18">
        <v>3.1E-2</v>
      </c>
      <c r="Q20" s="18">
        <v>0</v>
      </c>
      <c r="R20" s="18">
        <v>0</v>
      </c>
      <c r="S20" s="18">
        <v>51</v>
      </c>
      <c r="T20" s="18">
        <v>0</v>
      </c>
      <c r="U20" s="18">
        <v>1.7999999999999999E-2</v>
      </c>
      <c r="V20" s="18">
        <v>0</v>
      </c>
      <c r="W20" s="18">
        <v>2.2000000000000001E-3</v>
      </c>
      <c r="X20" s="18">
        <v>6.9999999999999999E-4</v>
      </c>
      <c r="Y20" s="18">
        <v>0</v>
      </c>
      <c r="Z20" s="18">
        <v>5.5000000000000003E-4</v>
      </c>
      <c r="AA20" s="18">
        <v>0</v>
      </c>
      <c r="AB20" s="18">
        <v>0.11</v>
      </c>
      <c r="AC20" s="15"/>
      <c r="AD20" s="15"/>
      <c r="AE20" s="15"/>
      <c r="AF20" s="15"/>
      <c r="AG20" s="15"/>
    </row>
    <row r="21" spans="1:33" s="1" customFormat="1" ht="11.25" x14ac:dyDescent="0.2">
      <c r="A21" s="1" t="s">
        <v>60</v>
      </c>
      <c r="B21" s="1">
        <v>295.82961408</v>
      </c>
      <c r="C21" s="1" t="s">
        <v>24</v>
      </c>
      <c r="D21" s="3">
        <v>42228.607638888891</v>
      </c>
      <c r="E21" s="18">
        <v>24</v>
      </c>
      <c r="F21" s="18">
        <v>4.0000000000000002E-4</v>
      </c>
      <c r="G21" s="18">
        <v>4.2000000000000006E-3</v>
      </c>
      <c r="H21" s="18">
        <v>0.26</v>
      </c>
      <c r="I21" s="18">
        <v>1.1000000000000001E-3</v>
      </c>
      <c r="J21" s="18">
        <v>1.1E-4</v>
      </c>
      <c r="K21" s="18">
        <v>83</v>
      </c>
      <c r="L21" s="18">
        <v>1.2999999999999999E-2</v>
      </c>
      <c r="M21" s="18">
        <v>7.6E-3</v>
      </c>
      <c r="N21" s="18">
        <v>1.7000000000000001E-2</v>
      </c>
      <c r="O21" s="18">
        <v>16</v>
      </c>
      <c r="P21" s="18">
        <v>1.4999999999999999E-2</v>
      </c>
      <c r="Q21" s="18">
        <v>15</v>
      </c>
      <c r="R21" s="18">
        <v>0.36</v>
      </c>
      <c r="S21" s="18">
        <v>8.0000000000000007E-5</v>
      </c>
      <c r="T21" s="18">
        <v>1.6000000000000001E-3</v>
      </c>
      <c r="U21" s="18">
        <v>1.2E-2</v>
      </c>
      <c r="V21" s="18">
        <v>8.4</v>
      </c>
      <c r="W21" s="18">
        <v>1E-3</v>
      </c>
      <c r="X21" s="18">
        <v>1E-4</v>
      </c>
      <c r="Y21" s="18">
        <v>28</v>
      </c>
      <c r="Z21" s="18">
        <v>2.3000000000000001E-4</v>
      </c>
      <c r="AA21" s="18">
        <v>3.5000000000000003E-2</v>
      </c>
      <c r="AB21" s="18">
        <v>0.05</v>
      </c>
      <c r="AC21" s="15">
        <f t="shared" si="0"/>
        <v>6.2500000000000001E-4</v>
      </c>
      <c r="AD21" s="15">
        <f t="shared" si="1"/>
        <v>1.7500000000000003E-4</v>
      </c>
      <c r="AE21" s="15">
        <f t="shared" si="2"/>
        <v>7.0833333333333338E-4</v>
      </c>
      <c r="AF21" s="15">
        <f t="shared" si="3"/>
        <v>2.0833333333333333E-3</v>
      </c>
      <c r="AG21" s="15">
        <f t="shared" si="4"/>
        <v>4.5833333333333332E-6</v>
      </c>
    </row>
    <row r="22" spans="1:33" s="1" customFormat="1" ht="11.25" x14ac:dyDescent="0.2">
      <c r="A22" s="1" t="s">
        <v>64</v>
      </c>
      <c r="B22" s="1">
        <v>298.74252672</v>
      </c>
      <c r="C22" s="1" t="s">
        <v>63</v>
      </c>
      <c r="D22" s="6">
        <v>42228.506249999999</v>
      </c>
      <c r="E22" s="18">
        <v>28.5</v>
      </c>
      <c r="F22" s="18">
        <v>2.52E-4</v>
      </c>
      <c r="G22" s="18">
        <v>9.2099999999999994E-3</v>
      </c>
      <c r="H22" s="18">
        <v>0.68300000000000005</v>
      </c>
      <c r="I22" s="18">
        <v>2.5200000000000001E-3</v>
      </c>
      <c r="J22" s="18">
        <v>6.4099999999999997E-4</v>
      </c>
      <c r="K22" s="18">
        <v>146</v>
      </c>
      <c r="L22" s="18">
        <v>1.32E-2</v>
      </c>
      <c r="M22" s="18">
        <v>1.4500000000000001E-2</v>
      </c>
      <c r="N22" s="18">
        <v>3.4299999999999997E-2</v>
      </c>
      <c r="O22" s="18">
        <v>18.100000000000001</v>
      </c>
      <c r="P22" s="18">
        <v>3.5799999999999998E-2</v>
      </c>
      <c r="Q22" s="18">
        <v>24.5</v>
      </c>
      <c r="R22" s="18">
        <v>1.1299999999999999</v>
      </c>
      <c r="S22" s="18">
        <v>5.8300000000000001E-5</v>
      </c>
      <c r="T22" s="18">
        <v>4.8000000000000001E-4</v>
      </c>
      <c r="U22" s="18">
        <v>2.1999999999999999E-2</v>
      </c>
      <c r="V22" s="18">
        <v>7.37</v>
      </c>
      <c r="W22" s="18">
        <v>7.5100000000000004E-4</v>
      </c>
      <c r="X22" s="18">
        <v>2.0900000000000001E-4</v>
      </c>
      <c r="Y22" s="18">
        <v>28.7</v>
      </c>
      <c r="Z22" s="18">
        <v>2.8299999999999999E-4</v>
      </c>
      <c r="AA22" s="18">
        <v>4.1399999999999999E-2</v>
      </c>
      <c r="AB22" s="18">
        <v>9.6199999999999994E-2</v>
      </c>
      <c r="AC22" s="15">
        <f t="shared" si="0"/>
        <v>1.256140350877193E-3</v>
      </c>
      <c r="AD22" s="15">
        <f t="shared" si="1"/>
        <v>3.2315789473684209E-4</v>
      </c>
      <c r="AE22" s="15">
        <f t="shared" si="2"/>
        <v>1.2035087719298244E-3</v>
      </c>
      <c r="AF22" s="15">
        <f t="shared" si="3"/>
        <v>3.3754385964912276E-3</v>
      </c>
      <c r="AG22" s="15">
        <f t="shared" si="4"/>
        <v>2.2491228070175439E-5</v>
      </c>
    </row>
    <row r="23" spans="1:33" s="1" customFormat="1" ht="11.25" x14ac:dyDescent="0.2">
      <c r="A23" s="1" t="s">
        <v>65</v>
      </c>
      <c r="B23" s="1">
        <v>298.74252672</v>
      </c>
      <c r="C23" s="1" t="s">
        <v>63</v>
      </c>
      <c r="D23" s="6">
        <v>42229.417361111111</v>
      </c>
      <c r="E23" s="18">
        <v>38.700000000000003</v>
      </c>
      <c r="F23" s="18">
        <v>1.56E-4</v>
      </c>
      <c r="G23" s="18">
        <v>1.2E-2</v>
      </c>
      <c r="H23" s="18">
        <v>1.1100000000000001</v>
      </c>
      <c r="I23" s="18">
        <v>5.62E-3</v>
      </c>
      <c r="J23" s="18">
        <v>9.41E-4</v>
      </c>
      <c r="K23" s="18">
        <v>124</v>
      </c>
      <c r="L23" s="18">
        <v>1.49E-2</v>
      </c>
      <c r="M23" s="18">
        <v>2.8899999999999999E-2</v>
      </c>
      <c r="N23" s="18">
        <v>7.9299999999999995E-2</v>
      </c>
      <c r="O23" s="18">
        <v>31.1</v>
      </c>
      <c r="P23" s="18">
        <v>6.6500000000000004E-2</v>
      </c>
      <c r="Q23" s="18">
        <v>22.5</v>
      </c>
      <c r="R23" s="18">
        <v>1.67</v>
      </c>
      <c r="S23" s="18">
        <v>1.5300000000000001E-4</v>
      </c>
      <c r="T23" s="18">
        <v>5.2899999999999996E-4</v>
      </c>
      <c r="U23" s="18">
        <v>2.8899999999999999E-2</v>
      </c>
      <c r="V23" s="18">
        <v>8.5399999999999991</v>
      </c>
      <c r="W23" s="18">
        <v>1.1999999999999999E-3</v>
      </c>
      <c r="X23" s="18">
        <v>3.9500000000000001E-4</v>
      </c>
      <c r="Y23" s="18">
        <v>45</v>
      </c>
      <c r="Z23" s="18">
        <v>5.7799999999999995E-4</v>
      </c>
      <c r="AA23" s="18">
        <v>5.0999999999999997E-2</v>
      </c>
      <c r="AB23" s="18">
        <v>0.17699999999999999</v>
      </c>
      <c r="AC23" s="15">
        <f t="shared" si="0"/>
        <v>1.718346253229974E-3</v>
      </c>
      <c r="AD23" s="15">
        <f t="shared" si="1"/>
        <v>3.1007751937984492E-4</v>
      </c>
      <c r="AE23" s="15">
        <f t="shared" si="2"/>
        <v>2.0490956072351419E-3</v>
      </c>
      <c r="AF23" s="15">
        <f t="shared" si="3"/>
        <v>4.5736434108527126E-3</v>
      </c>
      <c r="AG23" s="15">
        <f t="shared" si="4"/>
        <v>2.4315245478036173E-5</v>
      </c>
    </row>
    <row r="24" spans="1:33" s="1" customFormat="1" ht="11.25" x14ac:dyDescent="0.2">
      <c r="A24" s="1" t="s">
        <v>69</v>
      </c>
      <c r="B24" s="1">
        <v>298.74252672</v>
      </c>
      <c r="C24" s="1" t="s">
        <v>63</v>
      </c>
      <c r="D24" s="6">
        <v>42230.368055555555</v>
      </c>
      <c r="E24" s="18">
        <v>44.3</v>
      </c>
      <c r="F24" s="18">
        <v>4.1300000000000001E-4</v>
      </c>
      <c r="G24" s="18">
        <v>1.2500000000000001E-2</v>
      </c>
      <c r="H24" s="18">
        <v>0.91800000000000004</v>
      </c>
      <c r="I24" s="18">
        <v>4.8900000000000002E-3</v>
      </c>
      <c r="J24" s="18">
        <v>9.8400000000000007E-4</v>
      </c>
      <c r="K24" s="18">
        <v>114</v>
      </c>
      <c r="L24" s="18">
        <v>2.3699999999999999E-2</v>
      </c>
      <c r="M24" s="18">
        <v>2.7099999999999999E-2</v>
      </c>
      <c r="N24" s="18">
        <v>7.0499999999999993E-2</v>
      </c>
      <c r="O24" s="18">
        <v>39.1</v>
      </c>
      <c r="P24" s="18">
        <v>6.4299999999999996E-2</v>
      </c>
      <c r="Q24" s="18">
        <v>22.4</v>
      </c>
      <c r="R24" s="18">
        <v>1.36</v>
      </c>
      <c r="S24" s="18">
        <v>1.4799999999999999E-4</v>
      </c>
      <c r="T24" s="18">
        <v>7.7200000000000001E-4</v>
      </c>
      <c r="U24" s="18">
        <v>3.4500000000000003E-2</v>
      </c>
      <c r="V24" s="18">
        <v>10.4</v>
      </c>
      <c r="W24" s="18">
        <v>1.32E-3</v>
      </c>
      <c r="X24" s="18">
        <v>3.8000000000000002E-4</v>
      </c>
      <c r="Y24" s="18">
        <v>54.8</v>
      </c>
      <c r="Z24" s="18">
        <v>7.0600000000000003E-4</v>
      </c>
      <c r="AA24" s="18">
        <v>0.06</v>
      </c>
      <c r="AB24" s="18">
        <v>0.19700000000000001</v>
      </c>
      <c r="AC24" s="15">
        <f t="shared" si="0"/>
        <v>1.4514672686230248E-3</v>
      </c>
      <c r="AD24" s="15">
        <f t="shared" si="1"/>
        <v>2.8216704288939055E-4</v>
      </c>
      <c r="AE24" s="15">
        <f t="shared" si="2"/>
        <v>1.5914221218961625E-3</v>
      </c>
      <c r="AF24" s="15">
        <f t="shared" si="3"/>
        <v>4.4469525959367952E-3</v>
      </c>
      <c r="AG24" s="15">
        <f t="shared" si="4"/>
        <v>2.2212189616252824E-5</v>
      </c>
    </row>
    <row r="25" spans="1:33" s="1" customFormat="1" ht="11.25" x14ac:dyDescent="0.2">
      <c r="A25" s="1" t="s">
        <v>74</v>
      </c>
      <c r="B25" s="1">
        <v>295.82961408</v>
      </c>
      <c r="C25" s="1" t="s">
        <v>63</v>
      </c>
      <c r="D25" s="3">
        <v>42230.527777777781</v>
      </c>
      <c r="E25" s="18">
        <v>25</v>
      </c>
      <c r="F25" s="18">
        <v>5.0000000000000001E-4</v>
      </c>
      <c r="G25" s="18">
        <v>5.9000000000000007E-3</v>
      </c>
      <c r="H25" s="18">
        <v>0.34</v>
      </c>
      <c r="I25" s="18">
        <v>1.4E-3</v>
      </c>
      <c r="J25" s="18">
        <v>5.1000000000000004E-4</v>
      </c>
      <c r="K25" s="18">
        <v>75</v>
      </c>
      <c r="L25" s="18">
        <v>9.1999999999999998E-3</v>
      </c>
      <c r="M25" s="18">
        <v>8.4000000000000012E-3</v>
      </c>
      <c r="N25" s="18">
        <v>2.7E-2</v>
      </c>
      <c r="O25" s="18">
        <v>22</v>
      </c>
      <c r="P25" s="18">
        <v>0.02</v>
      </c>
      <c r="Q25" s="18">
        <v>13</v>
      </c>
      <c r="R25" s="18">
        <v>0.38</v>
      </c>
      <c r="S25" s="18">
        <v>1.4000000000000001E-4</v>
      </c>
      <c r="T25" s="18">
        <v>1.6000000000000001E-3</v>
      </c>
      <c r="U25" s="18">
        <v>1.2E-2</v>
      </c>
      <c r="V25" s="18">
        <v>7.5</v>
      </c>
      <c r="W25" s="18">
        <v>1.1999999999999999E-3</v>
      </c>
      <c r="X25" s="18">
        <v>5.0000000000000001E-4</v>
      </c>
      <c r="Y25" s="18">
        <v>48</v>
      </c>
      <c r="Z25" s="18">
        <v>5.0000000000000001E-4</v>
      </c>
      <c r="AA25" s="18">
        <v>0.03</v>
      </c>
      <c r="AB25" s="18">
        <v>7.3999999999999996E-2</v>
      </c>
      <c r="AC25" s="15">
        <f t="shared" si="0"/>
        <v>8.0000000000000004E-4</v>
      </c>
      <c r="AD25" s="15">
        <f t="shared" si="1"/>
        <v>2.3600000000000002E-4</v>
      </c>
      <c r="AE25" s="15">
        <f t="shared" si="2"/>
        <v>1.08E-3</v>
      </c>
      <c r="AF25" s="15">
        <f t="shared" si="3"/>
        <v>2.96E-3</v>
      </c>
      <c r="AG25" s="15">
        <f t="shared" si="4"/>
        <v>2.0400000000000001E-5</v>
      </c>
    </row>
    <row r="26" spans="1:33" s="1" customFormat="1" ht="11.25" x14ac:dyDescent="0.2">
      <c r="A26" s="1" t="s">
        <v>75</v>
      </c>
      <c r="B26" s="1">
        <v>298.74252672</v>
      </c>
      <c r="C26" s="1" t="s">
        <v>63</v>
      </c>
      <c r="D26" s="6">
        <v>42231.404861111114</v>
      </c>
      <c r="E26" s="18">
        <v>14.2</v>
      </c>
      <c r="F26" s="18">
        <v>2.7900000000000001E-4</v>
      </c>
      <c r="G26" s="18">
        <v>4.7000000000000002E-3</v>
      </c>
      <c r="H26" s="18">
        <v>0.26200000000000001</v>
      </c>
      <c r="I26" s="18">
        <v>1.08E-3</v>
      </c>
      <c r="J26" s="18">
        <v>3.6600000000000001E-4</v>
      </c>
      <c r="K26" s="18">
        <v>68.099999999999994</v>
      </c>
      <c r="L26" s="18">
        <v>8.7500000000000008E-3</v>
      </c>
      <c r="M26" s="18">
        <v>6.1799999999999997E-3</v>
      </c>
      <c r="N26" s="18">
        <v>1.8200000000000001E-2</v>
      </c>
      <c r="O26" s="18">
        <v>12.3</v>
      </c>
      <c r="P26" s="18">
        <v>1.7399999999999999E-2</v>
      </c>
      <c r="Q26" s="18">
        <v>12.7</v>
      </c>
      <c r="R26" s="18">
        <v>0.36799999999999999</v>
      </c>
      <c r="S26" s="18">
        <v>3.0000000000000001E-5</v>
      </c>
      <c r="T26" s="18">
        <v>1.1299999999999999E-3</v>
      </c>
      <c r="U26" s="18">
        <v>8.7799999999999996E-3</v>
      </c>
      <c r="V26" s="18">
        <v>5.16</v>
      </c>
      <c r="W26" s="18">
        <v>6.2600000000000004E-4</v>
      </c>
      <c r="X26" s="18">
        <v>1.4100000000000001E-4</v>
      </c>
      <c r="Y26" s="18">
        <v>27.7</v>
      </c>
      <c r="Z26" s="18">
        <v>1.94E-4</v>
      </c>
      <c r="AA26" s="18">
        <v>2.5700000000000001E-2</v>
      </c>
      <c r="AB26" s="18">
        <v>5.8900000000000001E-2</v>
      </c>
      <c r="AC26" s="15">
        <f t="shared" si="0"/>
        <v>1.2253521126760563E-3</v>
      </c>
      <c r="AD26" s="15">
        <f t="shared" si="1"/>
        <v>3.3098591549295776E-4</v>
      </c>
      <c r="AE26" s="15">
        <f t="shared" si="2"/>
        <v>1.2816901408450705E-3</v>
      </c>
      <c r="AF26" s="15">
        <f t="shared" si="3"/>
        <v>4.1478873239436621E-3</v>
      </c>
      <c r="AG26" s="15">
        <f t="shared" si="4"/>
        <v>2.5774647887323944E-5</v>
      </c>
    </row>
    <row r="27" spans="1:33" s="1" customFormat="1" ht="11.25" x14ac:dyDescent="0.2">
      <c r="A27" s="1" t="s">
        <v>79</v>
      </c>
      <c r="B27" s="1">
        <v>295.82961408</v>
      </c>
      <c r="C27" s="1" t="s">
        <v>63</v>
      </c>
      <c r="D27" s="3">
        <v>42231.5</v>
      </c>
      <c r="E27" s="18">
        <v>22</v>
      </c>
      <c r="F27" s="18">
        <v>5.0000000000000001E-4</v>
      </c>
      <c r="G27" s="18">
        <v>5.0000000000000001E-3</v>
      </c>
      <c r="H27" s="18">
        <v>0.27</v>
      </c>
      <c r="I27" s="18">
        <v>9.2000000000000003E-4</v>
      </c>
      <c r="J27" s="18">
        <v>2.5000000000000001E-4</v>
      </c>
      <c r="K27" s="18">
        <v>76</v>
      </c>
      <c r="L27" s="18">
        <v>7.7999999999999996E-3</v>
      </c>
      <c r="M27" s="18">
        <v>7.0000000000000001E-3</v>
      </c>
      <c r="N27" s="18">
        <v>2.3E-2</v>
      </c>
      <c r="O27" s="18">
        <v>18</v>
      </c>
      <c r="P27" s="18">
        <v>1.7999999999999999E-2</v>
      </c>
      <c r="Q27" s="18">
        <v>14</v>
      </c>
      <c r="R27" s="18">
        <v>0.37</v>
      </c>
      <c r="S27" s="18">
        <v>1E-4</v>
      </c>
      <c r="T27" s="18">
        <v>1.2999999999999999E-3</v>
      </c>
      <c r="U27" s="18">
        <v>0.01</v>
      </c>
      <c r="V27" s="18">
        <v>6.3</v>
      </c>
      <c r="W27" s="18">
        <v>1E-3</v>
      </c>
      <c r="X27" s="18">
        <v>5.0000000000000001E-4</v>
      </c>
      <c r="Y27" s="18">
        <v>31</v>
      </c>
      <c r="Z27" s="18">
        <v>5.0000000000000001E-4</v>
      </c>
      <c r="AA27" s="18">
        <v>2.5000000000000001E-2</v>
      </c>
      <c r="AB27" s="18">
        <v>6.8000000000000005E-2</v>
      </c>
      <c r="AC27" s="15">
        <f t="shared" si="0"/>
        <v>8.1818181818181816E-4</v>
      </c>
      <c r="AD27" s="15">
        <f t="shared" si="1"/>
        <v>2.2727272727272727E-4</v>
      </c>
      <c r="AE27" s="15">
        <f t="shared" si="2"/>
        <v>1.0454545454545454E-3</v>
      </c>
      <c r="AF27" s="15">
        <f t="shared" si="3"/>
        <v>3.0909090909090912E-3</v>
      </c>
      <c r="AG27" s="15">
        <f t="shared" si="4"/>
        <v>1.1363636363636365E-5</v>
      </c>
    </row>
    <row r="28" spans="1:33" s="1" customFormat="1" ht="11.25" x14ac:dyDescent="0.2">
      <c r="A28" s="1" t="s">
        <v>82</v>
      </c>
      <c r="B28" s="1">
        <v>298.74252672</v>
      </c>
      <c r="C28" s="1" t="s">
        <v>63</v>
      </c>
      <c r="D28" s="6">
        <v>42232.385416666664</v>
      </c>
      <c r="E28" s="18">
        <v>9.5</v>
      </c>
      <c r="F28" s="18">
        <v>8.3699999999999996E-4</v>
      </c>
      <c r="G28" s="18">
        <v>4.8900000000000002E-3</v>
      </c>
      <c r="H28" s="18">
        <v>0.35799999999999998</v>
      </c>
      <c r="I28" s="18">
        <v>9.3999999999999997E-4</v>
      </c>
      <c r="J28" s="18">
        <v>3.0200000000000002E-4</v>
      </c>
      <c r="K28" s="18">
        <v>78</v>
      </c>
      <c r="L28" s="18">
        <v>6.2100000000000002E-3</v>
      </c>
      <c r="M28" s="18">
        <v>5.6899999999999997E-3</v>
      </c>
      <c r="N28" s="18">
        <v>1.49E-2</v>
      </c>
      <c r="O28" s="18">
        <v>10</v>
      </c>
      <c r="P28" s="18">
        <v>1.5800000000000002E-2</v>
      </c>
      <c r="Q28" s="18">
        <v>13.3</v>
      </c>
      <c r="R28" s="18">
        <v>0.33800000000000002</v>
      </c>
      <c r="S28" s="18">
        <v>2.83E-5</v>
      </c>
      <c r="T28" s="18">
        <v>1.23E-3</v>
      </c>
      <c r="U28" s="18">
        <v>1.03E-2</v>
      </c>
      <c r="V28" s="18">
        <v>5.78</v>
      </c>
      <c r="W28" s="18">
        <v>8.5899999999999995E-4</v>
      </c>
      <c r="X28" s="18">
        <v>3.4499999999999998E-4</v>
      </c>
      <c r="Y28" s="18">
        <v>31.2</v>
      </c>
      <c r="Z28" s="18">
        <v>2.32E-4</v>
      </c>
      <c r="AA28" s="18">
        <v>1.61E-2</v>
      </c>
      <c r="AB28" s="18">
        <v>0.215</v>
      </c>
      <c r="AC28" s="15">
        <f t="shared" si="0"/>
        <v>1.6631578947368423E-3</v>
      </c>
      <c r="AD28" s="15">
        <f t="shared" si="1"/>
        <v>5.1473684210526314E-4</v>
      </c>
      <c r="AE28" s="15">
        <f t="shared" si="2"/>
        <v>1.568421052631579E-3</v>
      </c>
      <c r="AF28" s="15">
        <f t="shared" si="3"/>
        <v>2.2631578947368419E-2</v>
      </c>
      <c r="AG28" s="15">
        <f t="shared" si="4"/>
        <v>3.1789473684210532E-5</v>
      </c>
    </row>
    <row r="29" spans="1:33" s="1" customFormat="1" ht="11.25" x14ac:dyDescent="0.2">
      <c r="A29" s="1" t="s">
        <v>85</v>
      </c>
      <c r="B29" s="1">
        <v>295.82961408</v>
      </c>
      <c r="C29" s="1" t="s">
        <v>63</v>
      </c>
      <c r="D29" s="3">
        <v>42232.506944444445</v>
      </c>
      <c r="E29" s="18">
        <v>13</v>
      </c>
      <c r="F29" s="18">
        <v>4.0000000000000002E-4</v>
      </c>
      <c r="G29" s="18">
        <v>4.7999999999999996E-3</v>
      </c>
      <c r="H29" s="18">
        <v>0.19</v>
      </c>
      <c r="I29" s="18">
        <v>7.6000000000000004E-4</v>
      </c>
      <c r="J29" s="18">
        <v>1.3000000000000002E-4</v>
      </c>
      <c r="K29" s="18">
        <v>71</v>
      </c>
      <c r="L29" s="18">
        <v>8.5000000000000006E-3</v>
      </c>
      <c r="M29" s="18">
        <v>3.8999999999999998E-3</v>
      </c>
      <c r="N29" s="18">
        <v>1.2E-2</v>
      </c>
      <c r="O29" s="18">
        <v>9.6999999999999993</v>
      </c>
      <c r="P29" s="18">
        <v>7.7999999999999996E-3</v>
      </c>
      <c r="Q29" s="18">
        <v>12</v>
      </c>
      <c r="R29" s="18">
        <v>0.19</v>
      </c>
      <c r="S29" s="18">
        <v>8.0000000000000007E-5</v>
      </c>
      <c r="T29" s="18">
        <v>1.9E-3</v>
      </c>
      <c r="U29" s="18">
        <v>8.8999999999999999E-3</v>
      </c>
      <c r="V29" s="18">
        <v>5.8</v>
      </c>
      <c r="W29" s="18">
        <v>1.1000000000000001E-3</v>
      </c>
      <c r="X29" s="18">
        <v>1E-4</v>
      </c>
      <c r="Y29" s="18">
        <v>28</v>
      </c>
      <c r="Z29" s="18">
        <v>1.3000000000000002E-4</v>
      </c>
      <c r="AA29" s="18">
        <v>2.4E-2</v>
      </c>
      <c r="AB29" s="18">
        <v>3.5000000000000003E-2</v>
      </c>
      <c r="AC29" s="15">
        <f t="shared" si="0"/>
        <v>5.9999999999999995E-4</v>
      </c>
      <c r="AD29" s="15">
        <f t="shared" si="1"/>
        <v>3.6923076923076921E-4</v>
      </c>
      <c r="AE29" s="15">
        <f t="shared" si="2"/>
        <v>9.2307692307692305E-4</v>
      </c>
      <c r="AF29" s="15">
        <f t="shared" si="3"/>
        <v>2.6923076923076926E-3</v>
      </c>
      <c r="AG29" s="15">
        <f t="shared" si="4"/>
        <v>1.0000000000000001E-5</v>
      </c>
    </row>
    <row r="30" spans="1:33" s="1" customFormat="1" ht="11.25" x14ac:dyDescent="0.2">
      <c r="A30" s="1" t="s">
        <v>89</v>
      </c>
      <c r="B30" s="1">
        <v>295.82961408</v>
      </c>
      <c r="C30" s="1" t="s">
        <v>63</v>
      </c>
      <c r="D30" s="3">
        <v>42233.392361111109</v>
      </c>
      <c r="E30" s="18">
        <v>8.6</v>
      </c>
      <c r="F30" s="18">
        <v>5.0000000000000001E-4</v>
      </c>
      <c r="G30" s="18">
        <v>2.1000000000000003E-3</v>
      </c>
      <c r="H30" s="18">
        <v>0.14000000000000001</v>
      </c>
      <c r="I30" s="18">
        <v>2.9E-4</v>
      </c>
      <c r="J30" s="18">
        <v>2.5000000000000001E-4</v>
      </c>
      <c r="K30" s="18">
        <v>63</v>
      </c>
      <c r="L30" s="18">
        <v>1.4E-3</v>
      </c>
      <c r="M30" s="18">
        <v>1.9E-3</v>
      </c>
      <c r="N30" s="18">
        <v>9.8000000000000014E-3</v>
      </c>
      <c r="O30" s="18">
        <v>5.2</v>
      </c>
      <c r="P30" s="18">
        <v>5.9000000000000007E-3</v>
      </c>
      <c r="Q30" s="18">
        <v>11</v>
      </c>
      <c r="R30" s="18">
        <v>0.14000000000000001</v>
      </c>
      <c r="S30" s="18">
        <v>1E-4</v>
      </c>
      <c r="T30" s="18">
        <v>1.5E-3</v>
      </c>
      <c r="U30" s="18">
        <v>3.8E-3</v>
      </c>
      <c r="V30" s="18">
        <v>4.4000000000000004</v>
      </c>
      <c r="W30" s="18">
        <v>6.6E-4</v>
      </c>
      <c r="X30" s="18">
        <v>5.0000000000000001E-4</v>
      </c>
      <c r="Y30" s="18">
        <v>31</v>
      </c>
      <c r="Z30" s="18">
        <v>5.0000000000000001E-4</v>
      </c>
      <c r="AA30" s="18">
        <v>6.7999999999999996E-3</v>
      </c>
      <c r="AB30" s="18">
        <v>2.3E-2</v>
      </c>
      <c r="AC30" s="15">
        <f t="shared" si="0"/>
        <v>6.8604651162790708E-4</v>
      </c>
      <c r="AD30" s="15">
        <f t="shared" si="1"/>
        <v>2.4418604651162796E-4</v>
      </c>
      <c r="AE30" s="15">
        <f t="shared" si="2"/>
        <v>1.1395348837209304E-3</v>
      </c>
      <c r="AF30" s="15">
        <f t="shared" si="3"/>
        <v>2.6744186046511629E-3</v>
      </c>
      <c r="AG30" s="15">
        <f t="shared" si="4"/>
        <v>2.9069767441860467E-5</v>
      </c>
    </row>
    <row r="31" spans="1:33" s="1" customFormat="1" ht="11.25" x14ac:dyDescent="0.2">
      <c r="A31" s="1" t="s">
        <v>94</v>
      </c>
      <c r="B31" s="1">
        <v>298.74252672</v>
      </c>
      <c r="C31" s="1" t="s">
        <v>63</v>
      </c>
      <c r="D31" s="6">
        <v>42234.413888888892</v>
      </c>
      <c r="E31" s="18">
        <v>3.64</v>
      </c>
      <c r="F31" s="18">
        <v>2.0100000000000001E-4</v>
      </c>
      <c r="G31" s="18">
        <v>2E-3</v>
      </c>
      <c r="H31" s="18">
        <v>0.121</v>
      </c>
      <c r="I31" s="18">
        <v>2.4399999999999999E-4</v>
      </c>
      <c r="J31" s="18">
        <v>5.0000000000000001E-4</v>
      </c>
      <c r="K31" s="18">
        <v>60.4</v>
      </c>
      <c r="L31" s="18">
        <v>2.0899999999999998E-3</v>
      </c>
      <c r="M31" s="18">
        <v>1.5900000000000001E-3</v>
      </c>
      <c r="N31" s="18">
        <v>6.2399999999999999E-3</v>
      </c>
      <c r="O31" s="18">
        <v>3.3</v>
      </c>
      <c r="P31" s="18">
        <v>4.3E-3</v>
      </c>
      <c r="Q31" s="18">
        <v>10.9</v>
      </c>
      <c r="R31" s="18">
        <v>0.126</v>
      </c>
      <c r="S31" s="18">
        <v>1.0000000000000001E-5</v>
      </c>
      <c r="T31" s="18">
        <v>1.3699999999999999E-3</v>
      </c>
      <c r="U31" s="18">
        <v>2.63E-3</v>
      </c>
      <c r="V31" s="18">
        <v>3.06</v>
      </c>
      <c r="W31" s="18">
        <v>6.38E-4</v>
      </c>
      <c r="X31" s="18">
        <v>4.1999999999999998E-5</v>
      </c>
      <c r="Y31" s="18">
        <v>29.8</v>
      </c>
      <c r="Z31" s="18">
        <v>2E-3</v>
      </c>
      <c r="AA31" s="18">
        <v>6.7999999999999996E-3</v>
      </c>
      <c r="AB31" s="18">
        <v>1.54E-2</v>
      </c>
      <c r="AC31" s="15">
        <f t="shared" si="0"/>
        <v>1.1813186813186814E-3</v>
      </c>
      <c r="AD31" s="15">
        <f t="shared" si="1"/>
        <v>5.4945054945054945E-4</v>
      </c>
      <c r="AE31" s="15">
        <f t="shared" si="2"/>
        <v>1.7142857142857142E-3</v>
      </c>
      <c r="AF31" s="15">
        <f t="shared" si="3"/>
        <v>4.2307692307692307E-3</v>
      </c>
      <c r="AG31" s="15">
        <f t="shared" si="4"/>
        <v>1.3736263736263736E-4</v>
      </c>
    </row>
    <row r="32" spans="1:33" s="1" customFormat="1" ht="11.25" x14ac:dyDescent="0.2">
      <c r="A32" s="1" t="s">
        <v>98</v>
      </c>
      <c r="B32" s="1">
        <v>295.82961408</v>
      </c>
      <c r="C32" s="1" t="s">
        <v>63</v>
      </c>
      <c r="D32" s="3">
        <v>42234.586805555555</v>
      </c>
      <c r="E32" s="18">
        <v>5.9</v>
      </c>
      <c r="F32" s="18">
        <v>5.0000000000000001E-4</v>
      </c>
      <c r="G32" s="18">
        <v>2.5000000000000001E-3</v>
      </c>
      <c r="H32" s="18">
        <v>0.16</v>
      </c>
      <c r="I32" s="18">
        <v>3.1E-4</v>
      </c>
      <c r="J32" s="18">
        <v>2.5000000000000001E-4</v>
      </c>
      <c r="K32" s="18">
        <v>68</v>
      </c>
      <c r="L32" s="18">
        <v>2.5999999999999999E-3</v>
      </c>
      <c r="M32" s="18">
        <v>2.3999999999999998E-3</v>
      </c>
      <c r="N32" s="18">
        <v>0.01</v>
      </c>
      <c r="O32" s="18">
        <v>5.5</v>
      </c>
      <c r="P32" s="18">
        <v>7.1999999999999998E-3</v>
      </c>
      <c r="Q32" s="18">
        <v>11</v>
      </c>
      <c r="R32" s="18">
        <v>0.19</v>
      </c>
      <c r="S32" s="18">
        <v>1.3000000000000002E-4</v>
      </c>
      <c r="T32" s="18">
        <v>1.6000000000000001E-3</v>
      </c>
      <c r="U32" s="18">
        <v>4.0999999999999995E-3</v>
      </c>
      <c r="V32" s="18">
        <v>4</v>
      </c>
      <c r="W32" s="18">
        <v>5.0000000000000001E-4</v>
      </c>
      <c r="X32" s="18">
        <v>5.0000000000000001E-4</v>
      </c>
      <c r="Y32" s="18">
        <v>33</v>
      </c>
      <c r="Z32" s="18">
        <v>5.0000000000000001E-4</v>
      </c>
      <c r="AA32" s="18">
        <v>8.5000000000000006E-3</v>
      </c>
      <c r="AB32" s="18">
        <v>2.7E-2</v>
      </c>
      <c r="AC32" s="15">
        <f t="shared" si="0"/>
        <v>1.2203389830508474E-3</v>
      </c>
      <c r="AD32" s="15">
        <f t="shared" si="1"/>
        <v>4.2372881355932202E-4</v>
      </c>
      <c r="AE32" s="15">
        <f t="shared" si="2"/>
        <v>1.6949152542372881E-3</v>
      </c>
      <c r="AF32" s="15">
        <f t="shared" si="3"/>
        <v>4.5762711864406778E-3</v>
      </c>
      <c r="AG32" s="15">
        <f t="shared" si="4"/>
        <v>4.2372881355932199E-5</v>
      </c>
    </row>
    <row r="33" spans="1:33" s="1" customFormat="1" ht="11.25" x14ac:dyDescent="0.2">
      <c r="A33" s="1" t="s">
        <v>100</v>
      </c>
      <c r="B33" s="1">
        <v>298.74252672</v>
      </c>
      <c r="C33" s="1" t="s">
        <v>63</v>
      </c>
      <c r="D33" s="6">
        <v>42235.395833333336</v>
      </c>
      <c r="E33" s="18">
        <v>4.07</v>
      </c>
      <c r="F33" s="18">
        <v>1.8200000000000001E-4</v>
      </c>
      <c r="G33" s="18">
        <v>2.14E-3</v>
      </c>
      <c r="H33" s="18">
        <v>0.122</v>
      </c>
      <c r="I33" s="18">
        <v>2.4399999999999999E-4</v>
      </c>
      <c r="J33" s="18">
        <v>5.0000000000000001E-4</v>
      </c>
      <c r="K33" s="18">
        <v>62.2</v>
      </c>
      <c r="L33" s="18">
        <v>2.5300000000000001E-3</v>
      </c>
      <c r="M33" s="18">
        <v>1.7799999999999999E-3</v>
      </c>
      <c r="N33" s="18">
        <v>6.2399999999999999E-3</v>
      </c>
      <c r="O33" s="18">
        <v>3.52</v>
      </c>
      <c r="P33" s="18">
        <v>4.1599999999999996E-3</v>
      </c>
      <c r="Q33" s="18">
        <v>10.5</v>
      </c>
      <c r="R33" s="18">
        <v>0.127</v>
      </c>
      <c r="S33" s="18">
        <v>1.4999999999999999E-4</v>
      </c>
      <c r="T33" s="18">
        <v>1.3699999999999999E-3</v>
      </c>
      <c r="U33" s="18">
        <v>2.8399999999999996E-3</v>
      </c>
      <c r="V33" s="18">
        <v>3.07</v>
      </c>
      <c r="W33" s="18">
        <v>6.3600000000000006E-4</v>
      </c>
      <c r="X33" s="18">
        <v>4.0500000000000002E-5</v>
      </c>
      <c r="Y33" s="18">
        <v>29.2</v>
      </c>
      <c r="Z33" s="18">
        <v>2E-3</v>
      </c>
      <c r="AA33" s="18">
        <v>7.7600000000000004E-3</v>
      </c>
      <c r="AB33" s="18">
        <v>1.7999999999999999E-2</v>
      </c>
      <c r="AC33" s="15">
        <f t="shared" si="0"/>
        <v>1.022113022113022E-3</v>
      </c>
      <c r="AD33" s="15">
        <f t="shared" si="1"/>
        <v>5.2579852579852577E-4</v>
      </c>
      <c r="AE33" s="15">
        <f t="shared" si="2"/>
        <v>1.5331695331695331E-3</v>
      </c>
      <c r="AF33" s="15">
        <f t="shared" si="3"/>
        <v>4.4226044226044221E-3</v>
      </c>
      <c r="AG33" s="15">
        <f t="shared" si="4"/>
        <v>1.2285012285012285E-4</v>
      </c>
    </row>
    <row r="34" spans="1:33" s="1" customFormat="1" ht="11.25" x14ac:dyDescent="0.2">
      <c r="A34" s="1" t="s">
        <v>103</v>
      </c>
      <c r="B34" s="1">
        <v>295.82961408</v>
      </c>
      <c r="C34" s="1" t="s">
        <v>63</v>
      </c>
      <c r="D34" s="3">
        <v>42235.503472222219</v>
      </c>
      <c r="E34" s="18">
        <v>6.4</v>
      </c>
      <c r="F34" s="18">
        <v>5.0000000000000001E-4</v>
      </c>
      <c r="G34" s="18">
        <v>3.0999999999999999E-3</v>
      </c>
      <c r="H34" s="18">
        <v>0.2</v>
      </c>
      <c r="I34" s="18">
        <v>4.0000000000000002E-4</v>
      </c>
      <c r="J34" s="18">
        <v>2.5000000000000001E-4</v>
      </c>
      <c r="K34" s="18">
        <v>62</v>
      </c>
      <c r="L34" s="18">
        <v>3.0000000000000001E-3</v>
      </c>
      <c r="M34" s="18">
        <v>3.3E-3</v>
      </c>
      <c r="N34" s="18">
        <v>1.2E-2</v>
      </c>
      <c r="O34" s="18">
        <v>6.5</v>
      </c>
      <c r="P34" s="18">
        <v>9.1000000000000004E-3</v>
      </c>
      <c r="Q34" s="18">
        <v>11</v>
      </c>
      <c r="R34" s="18">
        <v>0.27</v>
      </c>
      <c r="S34" s="18">
        <v>1E-4</v>
      </c>
      <c r="T34" s="18">
        <v>1.5E-3</v>
      </c>
      <c r="U34" s="18">
        <v>5.4999999999999997E-3</v>
      </c>
      <c r="V34" s="18">
        <v>3.9</v>
      </c>
      <c r="W34" s="18">
        <v>7.7000000000000007E-4</v>
      </c>
      <c r="X34" s="18">
        <v>5.0000000000000001E-4</v>
      </c>
      <c r="Y34" s="18">
        <v>31</v>
      </c>
      <c r="Z34" s="18">
        <v>5.0000000000000001E-4</v>
      </c>
      <c r="AA34" s="18">
        <v>1.0999999999999999E-2</v>
      </c>
      <c r="AB34" s="18">
        <v>3.2000000000000001E-2</v>
      </c>
      <c r="AC34" s="15">
        <f t="shared" si="0"/>
        <v>1.421875E-3</v>
      </c>
      <c r="AD34" s="15">
        <f t="shared" si="1"/>
        <v>4.8437499999999994E-4</v>
      </c>
      <c r="AE34" s="15">
        <f t="shared" si="2"/>
        <v>1.8749999999999999E-3</v>
      </c>
      <c r="AF34" s="15">
        <f t="shared" si="3"/>
        <v>5.0000000000000001E-3</v>
      </c>
      <c r="AG34" s="15">
        <f t="shared" si="4"/>
        <v>3.9062500000000001E-5</v>
      </c>
    </row>
    <row r="35" spans="1:33" s="1" customFormat="1" ht="11.25" x14ac:dyDescent="0.2">
      <c r="A35" s="1" t="s">
        <v>109</v>
      </c>
      <c r="B35" s="1">
        <v>298.74252672</v>
      </c>
      <c r="C35" s="1" t="s">
        <v>63</v>
      </c>
      <c r="D35" s="6">
        <v>42236.405555555553</v>
      </c>
      <c r="E35" s="18">
        <v>3.65</v>
      </c>
      <c r="F35" s="18">
        <v>1.64E-4</v>
      </c>
      <c r="G35" s="18">
        <v>2.0200000000000001E-3</v>
      </c>
      <c r="H35" s="18">
        <v>0.11899999999999999</v>
      </c>
      <c r="I35" s="18">
        <v>2.6600000000000001E-4</v>
      </c>
      <c r="J35" s="18">
        <v>5.0000000000000001E-4</v>
      </c>
      <c r="K35" s="18">
        <v>64.3</v>
      </c>
      <c r="L35" s="18">
        <v>2.2799999999999999E-3</v>
      </c>
      <c r="M35" s="18">
        <v>1.72E-3</v>
      </c>
      <c r="N35" s="18">
        <v>6.1799999999999997E-3</v>
      </c>
      <c r="O35" s="18">
        <v>3.29</v>
      </c>
      <c r="P35" s="18">
        <v>3.8400000000000001E-3</v>
      </c>
      <c r="Q35" s="18">
        <v>11</v>
      </c>
      <c r="R35" s="18">
        <v>0.11899999999999999</v>
      </c>
      <c r="S35" s="18">
        <v>1.4999999999999999E-4</v>
      </c>
      <c r="T35" s="18">
        <v>1.41E-3</v>
      </c>
      <c r="U35" s="18">
        <v>2.7100000000000002E-3</v>
      </c>
      <c r="V35" s="18">
        <v>3.15</v>
      </c>
      <c r="W35" s="18">
        <v>5.5000000000000003E-4</v>
      </c>
      <c r="X35" s="18">
        <v>3.8500000000000001E-5</v>
      </c>
      <c r="Y35" s="18">
        <v>32.5</v>
      </c>
      <c r="Z35" s="18">
        <v>2E-3</v>
      </c>
      <c r="AA35" s="18">
        <v>6.9800000000000001E-3</v>
      </c>
      <c r="AB35" s="18">
        <v>1.5699999999999999E-2</v>
      </c>
      <c r="AC35" s="15">
        <f t="shared" si="0"/>
        <v>1.0520547945205481E-3</v>
      </c>
      <c r="AD35" s="15">
        <f t="shared" si="1"/>
        <v>5.5342465753424662E-4</v>
      </c>
      <c r="AE35" s="15">
        <f t="shared" si="2"/>
        <v>1.6931506849315067E-3</v>
      </c>
      <c r="AF35" s="15">
        <f t="shared" si="3"/>
        <v>4.301369863013698E-3</v>
      </c>
      <c r="AG35" s="15">
        <f t="shared" si="4"/>
        <v>1.3698630136986303E-4</v>
      </c>
    </row>
    <row r="36" spans="1:33" s="1" customFormat="1" ht="11.25" x14ac:dyDescent="0.2">
      <c r="A36" s="1" t="s">
        <v>112</v>
      </c>
      <c r="B36" s="1">
        <v>295.82961408</v>
      </c>
      <c r="C36" s="1" t="s">
        <v>63</v>
      </c>
      <c r="D36" s="3">
        <v>42240.560416666667</v>
      </c>
      <c r="E36" s="18">
        <v>3.8</v>
      </c>
      <c r="F36" s="18">
        <v>5.0000000000000001E-4</v>
      </c>
      <c r="G36" s="18">
        <v>1.8E-3</v>
      </c>
      <c r="H36" s="18">
        <v>0.1</v>
      </c>
      <c r="I36" s="18">
        <v>2.5000000000000001E-4</v>
      </c>
      <c r="J36" s="18">
        <v>2.5000000000000001E-4</v>
      </c>
      <c r="K36" s="18">
        <v>57</v>
      </c>
      <c r="L36" s="18">
        <v>9.7999999999999997E-4</v>
      </c>
      <c r="M36" s="18">
        <v>9.6999999999999994E-4</v>
      </c>
      <c r="N36" s="18">
        <v>3.8999999999999998E-3</v>
      </c>
      <c r="O36" s="18">
        <v>2.6</v>
      </c>
      <c r="P36" s="18">
        <v>2.1000000000000003E-3</v>
      </c>
      <c r="Q36" s="18">
        <v>9.6</v>
      </c>
      <c r="R36" s="18">
        <v>7.6999999999999999E-2</v>
      </c>
      <c r="S36" s="18">
        <v>1E-4</v>
      </c>
      <c r="T36" s="18">
        <v>1.5E-3</v>
      </c>
      <c r="U36" s="18">
        <v>1.8E-3</v>
      </c>
      <c r="V36" s="18">
        <v>3.6</v>
      </c>
      <c r="W36" s="18">
        <v>5.0000000000000001E-4</v>
      </c>
      <c r="X36" s="18">
        <v>5.0000000000000001E-4</v>
      </c>
      <c r="Y36" s="18">
        <v>34</v>
      </c>
      <c r="Z36" s="18">
        <v>5.0000000000000001E-4</v>
      </c>
      <c r="AA36" s="18">
        <v>4.4000000000000003E-3</v>
      </c>
      <c r="AB36" s="18">
        <v>9.1000000000000004E-3</v>
      </c>
      <c r="AC36" s="15">
        <f t="shared" si="0"/>
        <v>5.526315789473685E-4</v>
      </c>
      <c r="AD36" s="15">
        <f t="shared" si="1"/>
        <v>4.7368421052631582E-4</v>
      </c>
      <c r="AE36" s="15">
        <f t="shared" si="2"/>
        <v>1.0263157894736842E-3</v>
      </c>
      <c r="AF36" s="15">
        <f t="shared" si="3"/>
        <v>2.3947368421052633E-3</v>
      </c>
      <c r="AG36" s="15">
        <f t="shared" si="4"/>
        <v>6.5789473684210525E-5</v>
      </c>
    </row>
    <row r="37" spans="1:33" s="1" customFormat="1" ht="11.25" x14ac:dyDescent="0.2">
      <c r="A37" s="1" t="s">
        <v>115</v>
      </c>
      <c r="B37" s="1">
        <v>295.82961408</v>
      </c>
      <c r="C37" s="1" t="s">
        <v>63</v>
      </c>
      <c r="D37" s="3">
        <v>42241.522916666669</v>
      </c>
      <c r="E37" s="18">
        <v>1.5</v>
      </c>
      <c r="F37" s="18">
        <v>5.0000000000000001E-4</v>
      </c>
      <c r="G37" s="18">
        <v>1.8E-3</v>
      </c>
      <c r="H37" s="18">
        <v>9.6000000000000002E-2</v>
      </c>
      <c r="I37" s="18">
        <v>2.5000000000000001E-4</v>
      </c>
      <c r="J37" s="18">
        <v>2.5000000000000001E-4</v>
      </c>
      <c r="K37" s="18">
        <v>49</v>
      </c>
      <c r="L37" s="18">
        <v>9.2000000000000003E-4</v>
      </c>
      <c r="M37" s="18">
        <v>7.5000000000000002E-4</v>
      </c>
      <c r="N37" s="18">
        <v>3.0999999999999999E-3</v>
      </c>
      <c r="O37" s="18">
        <v>1.4</v>
      </c>
      <c r="P37" s="18">
        <v>1.6999999999999999E-3</v>
      </c>
      <c r="Q37" s="18">
        <v>8.8000000000000007</v>
      </c>
      <c r="R37" s="18">
        <v>6.5000000000000002E-2</v>
      </c>
      <c r="S37" s="18">
        <v>1E-4</v>
      </c>
      <c r="T37" s="18">
        <v>1.5E-3</v>
      </c>
      <c r="U37" s="18">
        <v>1.4E-3</v>
      </c>
      <c r="V37" s="18">
        <v>2.8</v>
      </c>
      <c r="W37" s="18">
        <v>7.0999999999999991E-4</v>
      </c>
      <c r="X37" s="18">
        <v>5.0000000000000001E-4</v>
      </c>
      <c r="Y37" s="18">
        <v>30</v>
      </c>
      <c r="Z37" s="18">
        <v>5.0000000000000001E-4</v>
      </c>
      <c r="AA37" s="18">
        <v>3.5000000000000001E-3</v>
      </c>
      <c r="AB37" s="18">
        <v>1.7999999999999999E-2</v>
      </c>
      <c r="AC37" s="15">
        <f t="shared" si="0"/>
        <v>1.1333333333333332E-3</v>
      </c>
      <c r="AD37" s="15">
        <f t="shared" si="1"/>
        <v>1.1999999999999999E-3</v>
      </c>
      <c r="AE37" s="15">
        <f t="shared" si="2"/>
        <v>2.0666666666666667E-3</v>
      </c>
      <c r="AF37" s="15">
        <f t="shared" si="3"/>
        <v>1.1999999999999999E-2</v>
      </c>
      <c r="AG37" s="15">
        <f t="shared" si="4"/>
        <v>1.6666666666666666E-4</v>
      </c>
    </row>
    <row r="38" spans="1:33" s="1" customFormat="1" ht="11.25" x14ac:dyDescent="0.2">
      <c r="A38" s="1" t="s">
        <v>116</v>
      </c>
      <c r="B38" s="1">
        <v>295.82961408</v>
      </c>
      <c r="C38" s="1" t="s">
        <v>63</v>
      </c>
      <c r="D38" s="3">
        <v>42242.40625</v>
      </c>
      <c r="E38" s="18">
        <v>2.9</v>
      </c>
      <c r="F38" s="18">
        <v>2.0000000000000001E-4</v>
      </c>
      <c r="G38" s="18">
        <v>6.9999999999999999E-4</v>
      </c>
      <c r="H38" s="18">
        <v>9.6000000000000002E-2</v>
      </c>
      <c r="I38" s="18">
        <v>2.0000000000000001E-4</v>
      </c>
      <c r="J38" s="18">
        <v>8.0000000000000004E-4</v>
      </c>
      <c r="K38" s="18">
        <v>51</v>
      </c>
      <c r="L38" s="18">
        <v>5.0000000000000001E-4</v>
      </c>
      <c r="M38" s="18">
        <v>2.9999999999999997E-4</v>
      </c>
      <c r="N38" s="18">
        <v>1.6999999999999999E-3</v>
      </c>
      <c r="O38" s="18">
        <v>2.2999999999999998</v>
      </c>
      <c r="P38" s="18">
        <v>3.0000000000000001E-3</v>
      </c>
      <c r="Q38" s="18">
        <v>9</v>
      </c>
      <c r="R38" s="18">
        <v>0</v>
      </c>
      <c r="S38" s="18">
        <v>3.6</v>
      </c>
      <c r="T38" s="18">
        <v>8.0000000000000004E-4</v>
      </c>
      <c r="U38" s="18">
        <v>1.6000000000000001E-3</v>
      </c>
      <c r="V38" s="18">
        <v>3</v>
      </c>
      <c r="W38" s="18">
        <v>1E-4</v>
      </c>
      <c r="X38" s="18">
        <v>6.9999999999999999E-4</v>
      </c>
      <c r="Y38" s="18">
        <v>30</v>
      </c>
      <c r="Z38" s="18">
        <v>2.0000000000000001E-4</v>
      </c>
      <c r="AA38" s="18">
        <v>2.9999999999999997E-4</v>
      </c>
      <c r="AB38" s="18">
        <v>3.3E-3</v>
      </c>
      <c r="AC38" s="15">
        <f t="shared" si="0"/>
        <v>1.0344827586206897E-3</v>
      </c>
      <c r="AD38" s="15">
        <f t="shared" si="1"/>
        <v>2.4137931034482759E-4</v>
      </c>
      <c r="AE38" s="15">
        <f t="shared" si="2"/>
        <v>5.8620689655172417E-4</v>
      </c>
      <c r="AF38" s="15">
        <f t="shared" si="3"/>
        <v>1.1379310344827587E-3</v>
      </c>
      <c r="AG38" s="15">
        <f t="shared" si="4"/>
        <v>2.7586206896551725E-4</v>
      </c>
    </row>
    <row r="39" spans="1:33" s="1" customFormat="1" ht="11.25" x14ac:dyDescent="0.2">
      <c r="A39" s="1" t="s">
        <v>119</v>
      </c>
      <c r="B39" s="1">
        <v>295.82961408</v>
      </c>
      <c r="C39" s="1" t="s">
        <v>63</v>
      </c>
      <c r="D39" s="3">
        <v>42242.540277777778</v>
      </c>
      <c r="E39" s="18">
        <v>3.1</v>
      </c>
      <c r="F39" s="18">
        <v>4.0000000000000002E-4</v>
      </c>
      <c r="G39" s="18">
        <v>1.6000000000000001E-3</v>
      </c>
      <c r="H39" s="18">
        <v>8.5000000000000006E-2</v>
      </c>
      <c r="I39" s="18">
        <v>1.4999999999999999E-4</v>
      </c>
      <c r="J39" s="18">
        <v>4.2999999999999995E-5</v>
      </c>
      <c r="K39" s="18">
        <v>51</v>
      </c>
      <c r="L39" s="18">
        <v>1.6000000000000001E-3</v>
      </c>
      <c r="M39" s="18">
        <v>9.6999999999999994E-4</v>
      </c>
      <c r="N39" s="18">
        <v>4.2000000000000006E-3</v>
      </c>
      <c r="O39" s="18">
        <v>2.1</v>
      </c>
      <c r="P39" s="18">
        <v>2E-3</v>
      </c>
      <c r="Q39" s="18">
        <v>9.3000000000000007</v>
      </c>
      <c r="R39" s="18">
        <v>6.0999999999999999E-2</v>
      </c>
      <c r="S39" s="18">
        <v>8.0000000000000007E-5</v>
      </c>
      <c r="T39" s="18">
        <v>1.5E-3</v>
      </c>
      <c r="U39" s="18">
        <v>2.2000000000000001E-3</v>
      </c>
      <c r="V39" s="18">
        <v>3.4</v>
      </c>
      <c r="W39" s="18">
        <v>2.5000000000000001E-3</v>
      </c>
      <c r="X39" s="18">
        <v>1E-4</v>
      </c>
      <c r="Y39" s="18">
        <v>35</v>
      </c>
      <c r="Z39" s="18">
        <v>1E-4</v>
      </c>
      <c r="AA39" s="18">
        <v>5.1999999999999998E-3</v>
      </c>
      <c r="AB39" s="18">
        <v>9.5999999999999992E-3</v>
      </c>
      <c r="AC39" s="15">
        <f t="shared" si="0"/>
        <v>6.4516129032258064E-4</v>
      </c>
      <c r="AD39" s="15">
        <f t="shared" si="1"/>
        <v>5.1612903225806454E-4</v>
      </c>
      <c r="AE39" s="15">
        <f t="shared" si="2"/>
        <v>1.3548387096774196E-3</v>
      </c>
      <c r="AF39" s="15">
        <f t="shared" si="3"/>
        <v>3.0967741935483866E-3</v>
      </c>
      <c r="AG39" s="15">
        <f t="shared" si="4"/>
        <v>1.3870967741935482E-5</v>
      </c>
    </row>
    <row r="40" spans="1:33" s="1" customFormat="1" ht="11.25" x14ac:dyDescent="0.2">
      <c r="A40" s="1" t="s">
        <v>121</v>
      </c>
      <c r="B40" s="1">
        <v>295.82961408</v>
      </c>
      <c r="C40" s="1" t="s">
        <v>63</v>
      </c>
      <c r="D40" s="3">
        <v>42243.519444444442</v>
      </c>
      <c r="E40" s="18">
        <v>130</v>
      </c>
      <c r="F40" s="18">
        <v>4.0000000000000002E-4</v>
      </c>
      <c r="G40" s="18">
        <v>0.04</v>
      </c>
      <c r="H40" s="18">
        <v>1.8</v>
      </c>
      <c r="I40" s="18">
        <v>8.4000000000000012E-3</v>
      </c>
      <c r="J40" s="18">
        <v>3.5999999999999999E-3</v>
      </c>
      <c r="K40" s="18">
        <v>420</v>
      </c>
      <c r="L40" s="18">
        <v>0.12</v>
      </c>
      <c r="M40" s="18">
        <v>6.2E-2</v>
      </c>
      <c r="N40" s="18">
        <v>0.13</v>
      </c>
      <c r="O40" s="18">
        <v>130</v>
      </c>
      <c r="P40" s="18">
        <v>0.12</v>
      </c>
      <c r="Q40" s="18">
        <v>120</v>
      </c>
      <c r="R40" s="18">
        <v>3.4</v>
      </c>
      <c r="S40" s="18">
        <v>2.5000000000000001E-4</v>
      </c>
      <c r="T40" s="18">
        <v>4.7999999999999996E-3</v>
      </c>
      <c r="U40" s="18">
        <v>0.13</v>
      </c>
      <c r="V40" s="18">
        <v>30</v>
      </c>
      <c r="W40" s="18">
        <v>1.2E-2</v>
      </c>
      <c r="X40" s="18">
        <v>9.5E-4</v>
      </c>
      <c r="Y40" s="18">
        <v>77</v>
      </c>
      <c r="Z40" s="18">
        <v>1.6999999999999999E-3</v>
      </c>
      <c r="AA40" s="18">
        <v>0.21</v>
      </c>
      <c r="AB40" s="18">
        <v>0.48</v>
      </c>
      <c r="AC40" s="15">
        <f t="shared" si="0"/>
        <v>9.2307692307692305E-4</v>
      </c>
      <c r="AD40" s="15">
        <f t="shared" si="1"/>
        <v>3.076923076923077E-4</v>
      </c>
      <c r="AE40" s="15">
        <f t="shared" si="2"/>
        <v>1E-3</v>
      </c>
      <c r="AF40" s="15">
        <f t="shared" si="3"/>
        <v>3.6923076923076922E-3</v>
      </c>
      <c r="AG40" s="15">
        <f t="shared" si="4"/>
        <v>2.769230769230769E-5</v>
      </c>
    </row>
    <row r="41" spans="1:33" s="1" customFormat="1" ht="11.25" x14ac:dyDescent="0.2">
      <c r="A41" s="1" t="s">
        <v>124</v>
      </c>
      <c r="B41" s="1">
        <v>295.82961408</v>
      </c>
      <c r="C41" s="1" t="s">
        <v>63</v>
      </c>
      <c r="D41" s="3">
        <v>42257.565972222219</v>
      </c>
      <c r="E41" s="18">
        <v>20</v>
      </c>
      <c r="F41" s="18">
        <v>4.0000000000000002E-4</v>
      </c>
      <c r="G41" s="18">
        <v>4.9000000000000007E-3</v>
      </c>
      <c r="H41" s="18">
        <v>0.27</v>
      </c>
      <c r="I41" s="18">
        <v>1.1999999999999999E-3</v>
      </c>
      <c r="J41" s="18">
        <v>3.1E-4</v>
      </c>
      <c r="K41" s="18">
        <v>70</v>
      </c>
      <c r="L41" s="18">
        <v>1.0999999999999999E-2</v>
      </c>
      <c r="M41" s="18">
        <v>7.3000000000000001E-3</v>
      </c>
      <c r="N41" s="18">
        <v>1.9E-2</v>
      </c>
      <c r="O41" s="18">
        <v>16</v>
      </c>
      <c r="P41" s="18">
        <v>1.6E-2</v>
      </c>
      <c r="Q41" s="18">
        <v>13</v>
      </c>
      <c r="R41" s="18">
        <v>0.37</v>
      </c>
      <c r="S41" s="18">
        <v>8.0000000000000007E-5</v>
      </c>
      <c r="T41" s="18">
        <v>1.2999999999999999E-3</v>
      </c>
      <c r="U41" s="18">
        <v>1.0999999999999999E-2</v>
      </c>
      <c r="V41" s="18">
        <v>6.2</v>
      </c>
      <c r="W41" s="18">
        <v>3.7000000000000002E-3</v>
      </c>
      <c r="X41" s="18">
        <v>1E-4</v>
      </c>
      <c r="Y41" s="18">
        <v>32</v>
      </c>
      <c r="Z41" s="18">
        <v>1.9000000000000001E-4</v>
      </c>
      <c r="AA41" s="18">
        <v>2.8000000000000001E-2</v>
      </c>
      <c r="AB41" s="18">
        <v>0.06</v>
      </c>
      <c r="AC41" s="15">
        <f t="shared" si="0"/>
        <v>8.0000000000000004E-4</v>
      </c>
      <c r="AD41" s="15">
        <f t="shared" si="1"/>
        <v>2.4500000000000005E-4</v>
      </c>
      <c r="AE41" s="15">
        <f t="shared" si="2"/>
        <v>9.5E-4</v>
      </c>
      <c r="AF41" s="15">
        <f t="shared" si="3"/>
        <v>3.0000000000000001E-3</v>
      </c>
      <c r="AG41" s="15">
        <f t="shared" si="4"/>
        <v>1.5500000000000001E-5</v>
      </c>
    </row>
    <row r="42" spans="1:33" s="1" customFormat="1" ht="11.25" x14ac:dyDescent="0.2">
      <c r="A42" s="1" t="s">
        <v>127</v>
      </c>
      <c r="B42" s="1">
        <v>295.82961408</v>
      </c>
      <c r="C42" s="1" t="s">
        <v>63</v>
      </c>
      <c r="D42" s="3">
        <v>42262.506944444445</v>
      </c>
      <c r="E42" s="18">
        <v>5.6</v>
      </c>
      <c r="F42" s="18">
        <v>4.0000000000000002E-4</v>
      </c>
      <c r="G42" s="18">
        <v>2.3999999999999998E-3</v>
      </c>
      <c r="H42" s="18">
        <v>0.13</v>
      </c>
      <c r="I42" s="18">
        <v>2.3000000000000001E-4</v>
      </c>
      <c r="J42" s="18">
        <v>5.0000000000000001E-4</v>
      </c>
      <c r="K42" s="18">
        <v>63</v>
      </c>
      <c r="L42" s="18">
        <v>2.8999999999999998E-3</v>
      </c>
      <c r="M42" s="18">
        <v>1.8E-3</v>
      </c>
      <c r="N42" s="18">
        <v>5.9000000000000007E-3</v>
      </c>
      <c r="O42" s="18">
        <v>4</v>
      </c>
      <c r="P42" s="18">
        <v>3.8999999999999998E-3</v>
      </c>
      <c r="Q42" s="18">
        <v>11</v>
      </c>
      <c r="R42" s="18">
        <v>0.12</v>
      </c>
      <c r="S42" s="18">
        <v>8.0000000000000007E-5</v>
      </c>
      <c r="T42" s="18">
        <v>1.6999999999999999E-3</v>
      </c>
      <c r="U42" s="18">
        <v>3.3999999999999998E-3</v>
      </c>
      <c r="V42" s="18">
        <v>3.9</v>
      </c>
      <c r="W42" s="18">
        <v>5.8E-4</v>
      </c>
      <c r="X42" s="18">
        <v>1E-4</v>
      </c>
      <c r="Y42" s="18">
        <v>33</v>
      </c>
      <c r="Z42" s="18">
        <v>1E-4</v>
      </c>
      <c r="AA42" s="18">
        <v>8.3000000000000001E-3</v>
      </c>
      <c r="AB42" s="18">
        <v>1.6E-2</v>
      </c>
      <c r="AC42" s="15">
        <f t="shared" si="0"/>
        <v>6.9642857142857147E-4</v>
      </c>
      <c r="AD42" s="15">
        <f t="shared" si="1"/>
        <v>4.2857142857142855E-4</v>
      </c>
      <c r="AE42" s="15">
        <f t="shared" si="2"/>
        <v>1.0535714285714287E-3</v>
      </c>
      <c r="AF42" s="15">
        <f t="shared" si="3"/>
        <v>2.8571428571428576E-3</v>
      </c>
      <c r="AG42" s="15">
        <f t="shared" si="4"/>
        <v>8.9285714285714299E-5</v>
      </c>
    </row>
    <row r="43" spans="1:33" s="1" customFormat="1" ht="11.25" x14ac:dyDescent="0.2">
      <c r="A43" s="1" t="s">
        <v>128</v>
      </c>
      <c r="B43" s="1">
        <v>295.82961408</v>
      </c>
      <c r="C43" s="1" t="s">
        <v>63</v>
      </c>
      <c r="D43" s="3">
        <v>42268.534722222219</v>
      </c>
      <c r="E43" s="18">
        <v>3.3</v>
      </c>
      <c r="F43" s="18">
        <v>4.0000000000000002E-4</v>
      </c>
      <c r="G43" s="18">
        <v>2.3999999999999998E-3</v>
      </c>
      <c r="H43" s="18">
        <v>0.11</v>
      </c>
      <c r="I43" s="18">
        <v>1.4999999999999999E-4</v>
      </c>
      <c r="J43" s="18">
        <v>5.0000000000000001E-4</v>
      </c>
      <c r="K43" s="18">
        <v>58</v>
      </c>
      <c r="L43" s="18">
        <v>1.9E-3</v>
      </c>
      <c r="M43" s="18">
        <v>1.1999999999999999E-3</v>
      </c>
      <c r="N43" s="18">
        <v>4.0000000000000001E-3</v>
      </c>
      <c r="O43" s="18">
        <v>2.4</v>
      </c>
      <c r="P43" s="18">
        <v>2.3E-3</v>
      </c>
      <c r="Q43" s="18">
        <v>11</v>
      </c>
      <c r="R43" s="18">
        <v>6.6000000000000003E-2</v>
      </c>
      <c r="S43" s="18">
        <v>8.0000000000000007E-5</v>
      </c>
      <c r="T43" s="18">
        <v>1.6000000000000001E-3</v>
      </c>
      <c r="U43" s="18">
        <v>2.5000000000000001E-3</v>
      </c>
      <c r="V43" s="18">
        <v>3.5</v>
      </c>
      <c r="W43" s="18">
        <v>8.4999999999999995E-4</v>
      </c>
      <c r="X43" s="18">
        <v>1E-4</v>
      </c>
      <c r="Y43" s="18">
        <v>34</v>
      </c>
      <c r="Z43" s="18">
        <v>1E-4</v>
      </c>
      <c r="AA43" s="18">
        <v>4.9000000000000007E-3</v>
      </c>
      <c r="AB43" s="18">
        <v>1.0999999999999999E-2</v>
      </c>
      <c r="AC43" s="15">
        <f t="shared" si="0"/>
        <v>6.9696969696969699E-4</v>
      </c>
      <c r="AD43" s="15">
        <f t="shared" si="1"/>
        <v>7.2727272727272723E-4</v>
      </c>
      <c r="AE43" s="15">
        <f t="shared" si="2"/>
        <v>1.2121212121212121E-3</v>
      </c>
      <c r="AF43" s="15">
        <f t="shared" si="3"/>
        <v>3.3333333333333331E-3</v>
      </c>
      <c r="AG43" s="15">
        <f t="shared" si="4"/>
        <v>1.5151515151515152E-4</v>
      </c>
    </row>
    <row r="44" spans="1:33" s="1" customFormat="1" ht="11.25" x14ac:dyDescent="0.2">
      <c r="A44" s="1" t="s">
        <v>133</v>
      </c>
      <c r="B44" s="1">
        <v>295.82961408</v>
      </c>
      <c r="C44" s="1" t="s">
        <v>63</v>
      </c>
      <c r="D44" s="6">
        <v>42271.506944444445</v>
      </c>
      <c r="E44" s="18">
        <v>600</v>
      </c>
      <c r="F44" s="18">
        <v>4.0000000000000002E-4</v>
      </c>
      <c r="G44" s="18">
        <v>4.2000000000000003E-2</v>
      </c>
      <c r="H44" s="18">
        <v>13</v>
      </c>
      <c r="I44" s="18">
        <v>6.4000000000000001E-2</v>
      </c>
      <c r="J44" s="18">
        <v>1.2999999999999999E-2</v>
      </c>
      <c r="K44" s="18">
        <v>530</v>
      </c>
      <c r="L44" s="18">
        <v>0.53</v>
      </c>
      <c r="M44" s="18">
        <v>0.42</v>
      </c>
      <c r="N44" s="18">
        <v>0.93</v>
      </c>
      <c r="O44" s="18">
        <v>570</v>
      </c>
      <c r="P44" s="18">
        <v>0.51</v>
      </c>
      <c r="Q44" s="18">
        <v>200</v>
      </c>
      <c r="R44" s="18">
        <v>22</v>
      </c>
      <c r="S44" s="18">
        <v>9.6999999999999994E-4</v>
      </c>
      <c r="T44" s="18">
        <v>4.5999999999999999E-3</v>
      </c>
      <c r="U44" s="18">
        <v>0.56999999999999995</v>
      </c>
      <c r="V44" s="18">
        <v>140</v>
      </c>
      <c r="W44" s="18">
        <v>2.8000000000000001E-2</v>
      </c>
      <c r="X44" s="18">
        <v>4.3E-3</v>
      </c>
      <c r="Y44" s="18">
        <v>150</v>
      </c>
      <c r="Z44" s="18">
        <v>8.6999999999999994E-3</v>
      </c>
      <c r="AA44" s="18">
        <v>0.63</v>
      </c>
      <c r="AB44" s="18">
        <v>2</v>
      </c>
      <c r="AC44" s="15">
        <f t="shared" si="0"/>
        <v>8.5000000000000006E-4</v>
      </c>
      <c r="AD44" s="15">
        <f t="shared" si="1"/>
        <v>7.0000000000000007E-5</v>
      </c>
      <c r="AE44" s="15">
        <f t="shared" si="2"/>
        <v>1.5500000000000002E-3</v>
      </c>
      <c r="AF44" s="15">
        <f t="shared" si="3"/>
        <v>3.3333333333333335E-3</v>
      </c>
      <c r="AG44" s="15">
        <f t="shared" si="4"/>
        <v>2.1666666666666667E-5</v>
      </c>
    </row>
    <row r="45" spans="1:33" s="1" customFormat="1" ht="11.25" x14ac:dyDescent="0.2">
      <c r="A45" s="1" t="s">
        <v>134</v>
      </c>
      <c r="B45" s="1">
        <v>295.82961408</v>
      </c>
      <c r="C45" s="1" t="s">
        <v>63</v>
      </c>
      <c r="D45" s="6">
        <v>42275.440972222219</v>
      </c>
      <c r="E45" s="18">
        <v>40</v>
      </c>
      <c r="F45" s="18">
        <v>4.0000000000000002E-4</v>
      </c>
      <c r="G45" s="18">
        <v>6.9000000000000008E-3</v>
      </c>
      <c r="H45" s="18">
        <v>0.47</v>
      </c>
      <c r="I45" s="18">
        <v>2.3E-3</v>
      </c>
      <c r="J45" s="18">
        <v>3.4000000000000002E-4</v>
      </c>
      <c r="K45" s="18">
        <v>87</v>
      </c>
      <c r="L45" s="18">
        <v>2.1999999999999999E-2</v>
      </c>
      <c r="M45" s="18">
        <v>1.4E-2</v>
      </c>
      <c r="N45" s="18">
        <v>3.5999999999999997E-2</v>
      </c>
      <c r="O45" s="18">
        <v>31</v>
      </c>
      <c r="P45" s="18">
        <v>2.3E-2</v>
      </c>
      <c r="Q45" s="18">
        <v>18</v>
      </c>
      <c r="R45" s="18">
        <v>0.67</v>
      </c>
      <c r="S45" s="18">
        <v>8.0000000000000007E-5</v>
      </c>
      <c r="T45" s="18">
        <v>1.2999999999999999E-3</v>
      </c>
      <c r="U45" s="18">
        <v>1.9E-2</v>
      </c>
      <c r="V45" s="18">
        <v>9.1999999999999993</v>
      </c>
      <c r="W45" s="18">
        <v>1.4E-3</v>
      </c>
      <c r="X45" s="18">
        <v>1.1999999999999999E-4</v>
      </c>
      <c r="Y45" s="18">
        <v>46</v>
      </c>
      <c r="Z45" s="18">
        <v>3.3E-4</v>
      </c>
      <c r="AA45" s="18">
        <v>5.1999999999999998E-2</v>
      </c>
      <c r="AB45" s="18">
        <v>9.0999999999999998E-2</v>
      </c>
      <c r="AC45" s="15">
        <f t="shared" si="0"/>
        <v>5.7499999999999999E-4</v>
      </c>
      <c r="AD45" s="15">
        <f t="shared" si="1"/>
        <v>1.7250000000000002E-4</v>
      </c>
      <c r="AE45" s="15">
        <f t="shared" si="2"/>
        <v>8.9999999999999998E-4</v>
      </c>
      <c r="AF45" s="15">
        <f t="shared" si="3"/>
        <v>2.2750000000000001E-3</v>
      </c>
      <c r="AG45" s="15">
        <f t="shared" si="4"/>
        <v>8.4999999999999999E-6</v>
      </c>
    </row>
    <row r="46" spans="1:33" s="1" customFormat="1" ht="11.25" x14ac:dyDescent="0.2">
      <c r="A46" s="1" t="s">
        <v>137</v>
      </c>
      <c r="B46" s="1">
        <v>295.82961408</v>
      </c>
      <c r="C46" s="1" t="s">
        <v>63</v>
      </c>
      <c r="D46" s="6">
        <v>42277.399305555555</v>
      </c>
      <c r="E46" s="18">
        <v>16</v>
      </c>
      <c r="F46" s="18">
        <v>4.0000000000000002E-4</v>
      </c>
      <c r="G46" s="18">
        <v>3.8E-3</v>
      </c>
      <c r="H46" s="18">
        <v>0.22</v>
      </c>
      <c r="I46" s="18">
        <v>8.3999999999999993E-4</v>
      </c>
      <c r="J46" s="18">
        <v>5.0000000000000001E-4</v>
      </c>
      <c r="K46" s="18">
        <v>73</v>
      </c>
      <c r="L46" s="18">
        <v>0.01</v>
      </c>
      <c r="M46" s="18">
        <v>5.7000000000000002E-3</v>
      </c>
      <c r="N46" s="18">
        <v>1.4E-2</v>
      </c>
      <c r="O46" s="18">
        <v>13</v>
      </c>
      <c r="P46" s="18">
        <v>9.6999999999999986E-3</v>
      </c>
      <c r="Q46" s="18">
        <v>14</v>
      </c>
      <c r="R46" s="18">
        <v>0.25</v>
      </c>
      <c r="S46" s="18">
        <v>8.0000000000000007E-5</v>
      </c>
      <c r="T46" s="18">
        <v>1.8E-3</v>
      </c>
      <c r="U46" s="18">
        <v>8.6999999999999994E-3</v>
      </c>
      <c r="V46" s="18">
        <v>5.6</v>
      </c>
      <c r="W46" s="18">
        <v>7.5000000000000002E-4</v>
      </c>
      <c r="X46" s="18">
        <v>1E-4</v>
      </c>
      <c r="Y46" s="18">
        <v>42</v>
      </c>
      <c r="Z46" s="18">
        <v>1.3000000000000002E-4</v>
      </c>
      <c r="AA46" s="18">
        <v>2.7E-2</v>
      </c>
      <c r="AB46" s="18">
        <v>4.1000000000000002E-2</v>
      </c>
      <c r="AC46" s="15">
        <f t="shared" si="0"/>
        <v>6.0624999999999991E-4</v>
      </c>
      <c r="AD46" s="15">
        <f t="shared" si="1"/>
        <v>2.375E-4</v>
      </c>
      <c r="AE46" s="15">
        <f t="shared" si="2"/>
        <v>8.7500000000000002E-4</v>
      </c>
      <c r="AF46" s="15">
        <f t="shared" si="3"/>
        <v>2.5625000000000001E-3</v>
      </c>
      <c r="AG46" s="15">
        <f t="shared" si="4"/>
        <v>3.1250000000000001E-5</v>
      </c>
    </row>
    <row r="47" spans="1:33" s="1" customFormat="1" ht="11.25" x14ac:dyDescent="0.2">
      <c r="A47" s="1" t="s">
        <v>140</v>
      </c>
      <c r="B47" s="1">
        <v>295.82961408</v>
      </c>
      <c r="C47" s="1" t="s">
        <v>63</v>
      </c>
      <c r="D47" s="6">
        <v>42282.429166666669</v>
      </c>
      <c r="E47" s="18">
        <v>9.4</v>
      </c>
      <c r="F47" s="18">
        <v>4.0000000000000002E-4</v>
      </c>
      <c r="G47" s="18">
        <v>3.2000000000000002E-3</v>
      </c>
      <c r="H47" s="18">
        <v>0.28000000000000003</v>
      </c>
      <c r="I47" s="18">
        <v>5.6999999999999998E-4</v>
      </c>
      <c r="J47" s="18">
        <v>5.0000000000000001E-4</v>
      </c>
      <c r="K47" s="18">
        <v>64</v>
      </c>
      <c r="L47" s="18">
        <v>8.199999999999999E-3</v>
      </c>
      <c r="M47" s="18">
        <v>4.4999999999999997E-3</v>
      </c>
      <c r="N47" s="18">
        <v>1.0999999999999999E-2</v>
      </c>
      <c r="O47" s="18">
        <v>6.7</v>
      </c>
      <c r="P47" s="18">
        <v>7.9000000000000008E-3</v>
      </c>
      <c r="Q47" s="18">
        <v>11</v>
      </c>
      <c r="R47" s="18">
        <v>0.2</v>
      </c>
      <c r="S47" s="18">
        <v>8.0000000000000007E-5</v>
      </c>
      <c r="T47" s="18">
        <v>1.6999999999999999E-3</v>
      </c>
      <c r="U47" s="18">
        <v>7.4000000000000003E-3</v>
      </c>
      <c r="V47" s="18">
        <v>5.3</v>
      </c>
      <c r="W47" s="18">
        <v>7.5000000000000002E-4</v>
      </c>
      <c r="X47" s="18">
        <v>1E-4</v>
      </c>
      <c r="Y47" s="18">
        <v>37</v>
      </c>
      <c r="Z47" s="18">
        <v>1.4000000000000001E-4</v>
      </c>
      <c r="AA47" s="18">
        <v>1.9E-2</v>
      </c>
      <c r="AB47" s="18">
        <v>3.2000000000000001E-2</v>
      </c>
      <c r="AC47" s="15">
        <f t="shared" si="0"/>
        <v>8.4042553191489365E-4</v>
      </c>
      <c r="AD47" s="15">
        <f t="shared" si="1"/>
        <v>3.4042553191489364E-4</v>
      </c>
      <c r="AE47" s="15">
        <f t="shared" si="2"/>
        <v>1.1702127659574467E-3</v>
      </c>
      <c r="AF47" s="15">
        <f t="shared" si="3"/>
        <v>3.4042553191489361E-3</v>
      </c>
      <c r="AG47" s="15">
        <f t="shared" si="4"/>
        <v>5.3191489361702127E-5</v>
      </c>
    </row>
    <row r="48" spans="1:33" s="1" customFormat="1" ht="11.25" x14ac:dyDescent="0.2">
      <c r="A48" s="1" t="s">
        <v>143</v>
      </c>
      <c r="B48" s="1">
        <v>295.82961408</v>
      </c>
      <c r="C48" s="1" t="s">
        <v>63</v>
      </c>
      <c r="D48" s="6">
        <v>42285.421527777777</v>
      </c>
      <c r="E48" s="18">
        <v>48</v>
      </c>
      <c r="F48" s="18">
        <v>4.0000000000000002E-4</v>
      </c>
      <c r="G48" s="18">
        <v>1.4E-2</v>
      </c>
      <c r="H48" s="18">
        <v>1.1000000000000001</v>
      </c>
      <c r="I48" s="18">
        <v>7.6E-3</v>
      </c>
      <c r="J48" s="18">
        <v>1.5E-3</v>
      </c>
      <c r="K48" s="18">
        <v>220</v>
      </c>
      <c r="L48" s="18">
        <v>2.1999999999999999E-2</v>
      </c>
      <c r="M48" s="18">
        <v>4.5999999999999999E-2</v>
      </c>
      <c r="N48" s="18">
        <v>7.6999999999999999E-2</v>
      </c>
      <c r="O48" s="18">
        <v>39</v>
      </c>
      <c r="P48" s="18">
        <v>4.8000000000000001E-2</v>
      </c>
      <c r="Q48" s="18">
        <v>27</v>
      </c>
      <c r="R48" s="18">
        <v>3.4</v>
      </c>
      <c r="S48" s="18">
        <v>1.3000000000000002E-4</v>
      </c>
      <c r="T48" s="18">
        <v>9.3000000000000005E-4</v>
      </c>
      <c r="U48" s="18">
        <v>3.5999999999999997E-2</v>
      </c>
      <c r="V48" s="18">
        <v>19</v>
      </c>
      <c r="W48" s="18">
        <v>2.1000000000000003E-3</v>
      </c>
      <c r="X48" s="18">
        <v>1.4999999999999999E-4</v>
      </c>
      <c r="Y48" s="18">
        <v>93</v>
      </c>
      <c r="Z48" s="18">
        <v>5.1000000000000004E-4</v>
      </c>
      <c r="AA48" s="18">
        <v>9.1999999999999998E-2</v>
      </c>
      <c r="AB48" s="18">
        <v>0.17</v>
      </c>
      <c r="AC48" s="15">
        <f t="shared" si="0"/>
        <v>1E-3</v>
      </c>
      <c r="AD48" s="15">
        <f t="shared" si="1"/>
        <v>2.9166666666666669E-4</v>
      </c>
      <c r="AE48" s="15">
        <f t="shared" si="2"/>
        <v>1.6041666666666667E-3</v>
      </c>
      <c r="AF48" s="15">
        <f t="shared" si="3"/>
        <v>3.5416666666666669E-3</v>
      </c>
      <c r="AG48" s="15">
        <f t="shared" si="4"/>
        <v>3.1250000000000001E-5</v>
      </c>
    </row>
    <row r="49" spans="1:34" s="1" customFormat="1" ht="11.25" x14ac:dyDescent="0.2">
      <c r="A49" s="1" t="s">
        <v>146</v>
      </c>
      <c r="B49" s="1">
        <v>295.82961408</v>
      </c>
      <c r="C49" s="1" t="s">
        <v>63</v>
      </c>
      <c r="D49" s="6">
        <v>42289.454861111109</v>
      </c>
      <c r="E49" s="18">
        <v>29</v>
      </c>
      <c r="F49" s="18">
        <v>4.0000000000000002E-4</v>
      </c>
      <c r="G49" s="18">
        <v>6.9000000000000008E-3</v>
      </c>
      <c r="H49" s="18">
        <v>0.42</v>
      </c>
      <c r="I49" s="18">
        <v>1.4E-3</v>
      </c>
      <c r="J49" s="18">
        <v>4.2999999999999995E-5</v>
      </c>
      <c r="K49" s="18">
        <v>95</v>
      </c>
      <c r="L49" s="18">
        <v>1.6E-2</v>
      </c>
      <c r="M49" s="18">
        <v>1.2E-2</v>
      </c>
      <c r="N49" s="18">
        <v>2.9000000000000001E-2</v>
      </c>
      <c r="O49" s="18">
        <v>25</v>
      </c>
      <c r="P49" s="18">
        <v>2.1000000000000001E-2</v>
      </c>
      <c r="Q49" s="18">
        <v>18</v>
      </c>
      <c r="R49" s="18">
        <v>0.54</v>
      </c>
      <c r="S49" s="18">
        <v>8.0000000000000007E-5</v>
      </c>
      <c r="T49" s="18">
        <v>1.2999999999999999E-3</v>
      </c>
      <c r="U49" s="18">
        <v>1.7000000000000001E-2</v>
      </c>
      <c r="V49" s="18">
        <v>8.4</v>
      </c>
      <c r="W49" s="18">
        <v>1.2999999999999999E-3</v>
      </c>
      <c r="X49" s="18">
        <v>1.1E-4</v>
      </c>
      <c r="Y49" s="18">
        <v>45</v>
      </c>
      <c r="Z49" s="18">
        <v>3.2000000000000003E-4</v>
      </c>
      <c r="AA49" s="18">
        <v>3.9E-2</v>
      </c>
      <c r="AB49" s="18">
        <v>9.2999999999999999E-2</v>
      </c>
      <c r="AC49" s="15">
        <f t="shared" si="0"/>
        <v>7.2413793103448282E-4</v>
      </c>
      <c r="AD49" s="15">
        <f t="shared" si="1"/>
        <v>2.3793103448275864E-4</v>
      </c>
      <c r="AE49" s="15">
        <f t="shared" si="2"/>
        <v>1E-3</v>
      </c>
      <c r="AF49" s="15">
        <f t="shared" si="3"/>
        <v>3.206896551724138E-3</v>
      </c>
      <c r="AG49" s="15">
        <f t="shared" si="4"/>
        <v>1.4827586206896549E-6</v>
      </c>
    </row>
    <row r="50" spans="1:34" s="1" customFormat="1" ht="11.25" x14ac:dyDescent="0.2">
      <c r="A50" s="1" t="s">
        <v>149</v>
      </c>
      <c r="B50" s="1">
        <v>295.82961408</v>
      </c>
      <c r="C50" s="1" t="s">
        <v>63</v>
      </c>
      <c r="D50" s="6">
        <v>42303.447916666664</v>
      </c>
      <c r="E50" s="18">
        <v>26</v>
      </c>
      <c r="F50" s="18">
        <v>4.0000000000000002E-4</v>
      </c>
      <c r="G50" s="18">
        <v>5.4000000000000003E-3</v>
      </c>
      <c r="H50" s="18">
        <v>0.35</v>
      </c>
      <c r="I50" s="18">
        <v>2E-3</v>
      </c>
      <c r="J50" s="18">
        <v>5.2999999999999998E-4</v>
      </c>
      <c r="K50" s="18">
        <v>100</v>
      </c>
      <c r="L50" s="18">
        <v>1.2999999999999999E-2</v>
      </c>
      <c r="M50" s="18">
        <v>1.0999999999999999E-2</v>
      </c>
      <c r="N50" s="18">
        <v>2.5999999999999999E-2</v>
      </c>
      <c r="O50" s="18">
        <v>19</v>
      </c>
      <c r="P50" s="18">
        <v>1.9E-2</v>
      </c>
      <c r="Q50" s="18">
        <v>18</v>
      </c>
      <c r="R50" s="18">
        <v>0.69</v>
      </c>
      <c r="S50" s="18">
        <v>8.0000000000000007E-5</v>
      </c>
      <c r="T50" s="18">
        <v>1E-3</v>
      </c>
      <c r="U50" s="18">
        <v>1.2999999999999999E-2</v>
      </c>
      <c r="V50" s="18">
        <v>7.8</v>
      </c>
      <c r="W50" s="18">
        <v>5.8E-4</v>
      </c>
      <c r="X50" s="18">
        <v>1E-4</v>
      </c>
      <c r="Y50" s="18">
        <v>43</v>
      </c>
      <c r="Z50" s="18">
        <v>2.3000000000000001E-4</v>
      </c>
      <c r="AA50" s="18">
        <v>3.5000000000000003E-2</v>
      </c>
      <c r="AB50" s="18">
        <v>7.0000000000000007E-2</v>
      </c>
      <c r="AC50" s="15">
        <f t="shared" si="0"/>
        <v>7.307692307692308E-4</v>
      </c>
      <c r="AD50" s="15">
        <f t="shared" si="1"/>
        <v>2.0769230769230771E-4</v>
      </c>
      <c r="AE50" s="15">
        <f t="shared" si="2"/>
        <v>1E-3</v>
      </c>
      <c r="AF50" s="15">
        <f t="shared" si="3"/>
        <v>2.6923076923076926E-3</v>
      </c>
      <c r="AG50" s="15">
        <f t="shared" si="4"/>
        <v>2.0384615384615383E-5</v>
      </c>
    </row>
    <row r="51" spans="1:34" s="1" customFormat="1" ht="11.25" x14ac:dyDescent="0.2">
      <c r="A51" s="1">
        <v>201600514</v>
      </c>
      <c r="B51" s="1">
        <v>298.74252672</v>
      </c>
      <c r="C51" s="1" t="s">
        <v>63</v>
      </c>
      <c r="D51" s="6">
        <v>42416.625</v>
      </c>
      <c r="E51" s="18">
        <v>70.180000000000007</v>
      </c>
      <c r="F51" s="18">
        <v>5.0000000000000001E-3</v>
      </c>
      <c r="G51" s="18">
        <v>1.0293E-2</v>
      </c>
      <c r="H51" s="18">
        <v>0.89</v>
      </c>
      <c r="I51" s="18">
        <v>5.1139999999999996E-3</v>
      </c>
      <c r="J51" s="18">
        <v>1E-3</v>
      </c>
      <c r="K51" s="18">
        <v>98.7</v>
      </c>
      <c r="L51" s="18">
        <v>3.7093000000000001E-2</v>
      </c>
      <c r="M51" s="18">
        <v>3.1616999999999999E-2</v>
      </c>
      <c r="N51" s="18">
        <v>8.2575999999999997E-2</v>
      </c>
      <c r="O51" s="18">
        <v>51.5</v>
      </c>
      <c r="P51" s="18">
        <v>5.6707E-2</v>
      </c>
      <c r="Q51" s="18">
        <v>26.1</v>
      </c>
      <c r="R51" s="18">
        <v>1.4269000000000001</v>
      </c>
      <c r="S51" s="18">
        <v>2.0000000000000001E-4</v>
      </c>
      <c r="T51" s="18">
        <v>5.0000000000000001E-3</v>
      </c>
      <c r="U51" s="18">
        <v>4.0437000000000001E-2</v>
      </c>
      <c r="V51" s="18">
        <v>11.6</v>
      </c>
      <c r="W51" s="18">
        <v>1.6473999999999999E-2</v>
      </c>
      <c r="X51" s="18">
        <v>5.0000000000000001E-3</v>
      </c>
      <c r="Y51" s="18">
        <v>51.8</v>
      </c>
      <c r="Z51" s="18">
        <v>1E-3</v>
      </c>
      <c r="AA51" s="18">
        <v>7.0800000000000002E-2</v>
      </c>
      <c r="AB51" s="18">
        <v>0.20202000000000001</v>
      </c>
      <c r="AC51" s="15">
        <f t="shared" si="0"/>
        <v>8.0802222855514381E-4</v>
      </c>
      <c r="AD51" s="15">
        <f t="shared" si="1"/>
        <v>1.4666571672841263E-4</v>
      </c>
      <c r="AE51" s="15">
        <f t="shared" si="2"/>
        <v>1.1766315189512681E-3</v>
      </c>
      <c r="AF51" s="15">
        <f t="shared" si="3"/>
        <v>2.8785978911370757E-3</v>
      </c>
      <c r="AG51" s="15">
        <f t="shared" si="4"/>
        <v>1.4249073810202335E-5</v>
      </c>
    </row>
    <row r="52" spans="1:34" s="1" customFormat="1" ht="11.25" x14ac:dyDescent="0.2">
      <c r="A52" s="1">
        <v>201600686</v>
      </c>
      <c r="B52" s="1">
        <v>298.74252672</v>
      </c>
      <c r="C52" s="1" t="s">
        <v>63</v>
      </c>
      <c r="D52" s="6">
        <v>42423.423611111109</v>
      </c>
      <c r="E52" s="18">
        <v>2.4751999999999996</v>
      </c>
      <c r="F52" s="18">
        <v>3.0000000000000001E-3</v>
      </c>
      <c r="G52" s="18">
        <v>1.5409999999999998E-3</v>
      </c>
      <c r="H52" s="18">
        <v>0.22663</v>
      </c>
      <c r="I52" s="18">
        <v>2.0870000000000003E-3</v>
      </c>
      <c r="J52" s="18">
        <v>3.9400000000000004E-4</v>
      </c>
      <c r="K52" s="18">
        <v>104</v>
      </c>
      <c r="L52" s="18">
        <v>4.535E-3</v>
      </c>
      <c r="M52" s="18">
        <v>0.03</v>
      </c>
      <c r="N52" s="18">
        <v>1.6257999999999998E-2</v>
      </c>
      <c r="O52" s="18">
        <v>1.25</v>
      </c>
      <c r="P52" s="18">
        <v>9.8320000000000005E-3</v>
      </c>
      <c r="Q52" s="18">
        <v>18.2</v>
      </c>
      <c r="R52" s="18">
        <v>0.92155999999999993</v>
      </c>
      <c r="S52" s="18">
        <v>2.0000000000000001E-4</v>
      </c>
      <c r="T52" s="18">
        <v>1E-3</v>
      </c>
      <c r="U52" s="18">
        <v>7.4869999999999997E-3</v>
      </c>
      <c r="V52" s="18">
        <v>3.29</v>
      </c>
      <c r="W52" s="18">
        <v>1E-3</v>
      </c>
      <c r="X52" s="18">
        <v>5.0000000000000001E-4</v>
      </c>
      <c r="Y52" s="18">
        <v>44.8</v>
      </c>
      <c r="Z52" s="18">
        <v>1E-4</v>
      </c>
      <c r="AA52" s="18">
        <v>0.03</v>
      </c>
      <c r="AB52" s="18">
        <v>5.8051000000000005E-2</v>
      </c>
      <c r="AC52" s="15">
        <f t="shared" si="0"/>
        <v>3.9722042663219142E-3</v>
      </c>
      <c r="AD52" s="15">
        <f t="shared" si="1"/>
        <v>6.2257595345830644E-4</v>
      </c>
      <c r="AE52" s="15">
        <f t="shared" si="2"/>
        <v>6.5683581124757594E-3</v>
      </c>
      <c r="AF52" s="15">
        <f t="shared" si="3"/>
        <v>2.3453054298642539E-2</v>
      </c>
      <c r="AG52" s="15">
        <f t="shared" si="4"/>
        <v>1.5917905623787979E-4</v>
      </c>
    </row>
    <row r="53" spans="1:34" s="1" customFormat="1" ht="11.25" x14ac:dyDescent="0.2">
      <c r="A53" s="1">
        <v>201600733</v>
      </c>
      <c r="B53" s="1">
        <v>298.74252672</v>
      </c>
      <c r="C53" s="1" t="s">
        <v>63</v>
      </c>
      <c r="D53" s="6">
        <v>42429.666666666664</v>
      </c>
      <c r="E53" s="18">
        <v>3.2816000000000001</v>
      </c>
      <c r="F53" s="18">
        <v>3.0000000000000001E-3</v>
      </c>
      <c r="G53" s="18">
        <v>1.8080000000000001E-3</v>
      </c>
      <c r="H53" s="18">
        <v>0.12005</v>
      </c>
      <c r="I53" s="18">
        <v>1E-3</v>
      </c>
      <c r="J53" s="18">
        <v>1.02E-4</v>
      </c>
      <c r="K53" s="18">
        <v>67.599999999999994</v>
      </c>
      <c r="L53" s="18">
        <v>6.2169999999999994E-3</v>
      </c>
      <c r="M53" s="18">
        <v>0.03</v>
      </c>
      <c r="N53" s="18">
        <v>5.9709999999999997E-3</v>
      </c>
      <c r="O53" s="18">
        <v>3.3119999999999998</v>
      </c>
      <c r="P53" s="18">
        <v>4.3390000000000008E-3</v>
      </c>
      <c r="Q53" s="18">
        <v>13.8</v>
      </c>
      <c r="R53" s="18">
        <v>0.12894999999999998</v>
      </c>
      <c r="S53" s="18">
        <v>2.0000000000000001E-4</v>
      </c>
      <c r="T53" s="18">
        <v>1.0580000000000001E-3</v>
      </c>
      <c r="U53" s="18">
        <v>5.0000000000000001E-3</v>
      </c>
      <c r="V53" s="18">
        <v>3.5</v>
      </c>
      <c r="W53" s="18">
        <v>1E-3</v>
      </c>
      <c r="X53" s="18">
        <v>5.0000000000000001E-4</v>
      </c>
      <c r="Y53" s="18">
        <v>36</v>
      </c>
      <c r="Z53" s="18">
        <v>1E-4</v>
      </c>
      <c r="AA53" s="18">
        <v>0.03</v>
      </c>
      <c r="AB53" s="18">
        <v>2.3396999999999998E-2</v>
      </c>
      <c r="AC53" s="15">
        <f t="shared" si="0"/>
        <v>1.3222208678693322E-3</v>
      </c>
      <c r="AD53" s="15">
        <f t="shared" si="1"/>
        <v>5.5095075572891275E-4</v>
      </c>
      <c r="AE53" s="15">
        <f t="shared" si="2"/>
        <v>1.8195392491467575E-3</v>
      </c>
      <c r="AF53" s="15">
        <f t="shared" si="3"/>
        <v>7.1297537786445628E-3</v>
      </c>
      <c r="AG53" s="15">
        <f t="shared" si="4"/>
        <v>3.10823988298391E-5</v>
      </c>
    </row>
    <row r="54" spans="1:34" s="1" customFormat="1" ht="11.25" x14ac:dyDescent="0.2">
      <c r="A54" s="1">
        <v>201600803</v>
      </c>
      <c r="B54" s="1">
        <v>298.74252672</v>
      </c>
      <c r="C54" s="1" t="s">
        <v>63</v>
      </c>
      <c r="D54" s="6">
        <v>42438.347222222219</v>
      </c>
      <c r="E54" s="18">
        <v>2.8874</v>
      </c>
      <c r="F54" s="18">
        <v>3.0000000000000001E-3</v>
      </c>
      <c r="G54" s="18">
        <v>2.003E-3</v>
      </c>
      <c r="H54" s="18">
        <v>0.106</v>
      </c>
      <c r="I54" s="18">
        <v>1E-3</v>
      </c>
      <c r="J54" s="18">
        <v>1.3700000000000002E-4</v>
      </c>
      <c r="K54" s="18">
        <v>61.6</v>
      </c>
      <c r="L54" s="18">
        <v>5.8310000000000002E-3</v>
      </c>
      <c r="M54" s="18">
        <v>0.03</v>
      </c>
      <c r="N54" s="18">
        <v>6.0039999999999998E-3</v>
      </c>
      <c r="O54" s="18">
        <v>2.97</v>
      </c>
      <c r="P54" s="18">
        <v>4.8060000000000004E-3</v>
      </c>
      <c r="Q54" s="18">
        <v>11.6</v>
      </c>
      <c r="R54" s="18">
        <v>0.14412</v>
      </c>
      <c r="S54" s="18">
        <v>2.0000000000000001E-4</v>
      </c>
      <c r="T54" s="18">
        <v>1E-3</v>
      </c>
      <c r="U54" s="18">
        <v>5.0000000000000001E-3</v>
      </c>
      <c r="V54" s="18">
        <v>2.44</v>
      </c>
      <c r="W54" s="18">
        <v>1E-3</v>
      </c>
      <c r="X54" s="18">
        <v>5.0000000000000001E-4</v>
      </c>
      <c r="Y54" s="18">
        <v>30.3</v>
      </c>
      <c r="Z54" s="18">
        <v>1E-4</v>
      </c>
      <c r="AA54" s="18">
        <v>0.03</v>
      </c>
      <c r="AB54" s="18">
        <v>2.8846E-2</v>
      </c>
      <c r="AC54" s="15">
        <f t="shared" si="0"/>
        <v>1.6644732285100783E-3</v>
      </c>
      <c r="AD54" s="15">
        <f t="shared" si="1"/>
        <v>6.9370367804945626E-4</v>
      </c>
      <c r="AE54" s="15">
        <f t="shared" si="2"/>
        <v>2.0793793724457992E-3</v>
      </c>
      <c r="AF54" s="15">
        <f t="shared" si="3"/>
        <v>9.9903026944656095E-3</v>
      </c>
      <c r="AG54" s="15">
        <f t="shared" si="4"/>
        <v>4.7447530650412143E-5</v>
      </c>
    </row>
    <row r="55" spans="1:34" s="1" customFormat="1" ht="11.25" x14ac:dyDescent="0.2">
      <c r="A55" s="1">
        <v>201600832</v>
      </c>
      <c r="B55" s="1">
        <v>298.74252672</v>
      </c>
      <c r="C55" s="1" t="s">
        <v>63</v>
      </c>
      <c r="D55" s="6">
        <v>42444.347222222219</v>
      </c>
      <c r="E55" s="18">
        <v>1.5435999999999999</v>
      </c>
      <c r="F55" s="18">
        <v>3.0000000000000001E-3</v>
      </c>
      <c r="G55" s="18">
        <v>1E-3</v>
      </c>
      <c r="H55" s="18">
        <v>0.1</v>
      </c>
      <c r="I55" s="18">
        <v>1E-3</v>
      </c>
      <c r="J55" s="18">
        <v>1E-4</v>
      </c>
      <c r="K55" s="18">
        <v>66</v>
      </c>
      <c r="L55" s="18">
        <v>4.2839999999999996E-3</v>
      </c>
      <c r="M55" s="18">
        <v>0.03</v>
      </c>
      <c r="N55" s="18">
        <v>4.679E-3</v>
      </c>
      <c r="O55" s="18">
        <v>1.64</v>
      </c>
      <c r="P55" s="18">
        <v>3.2100000000000002E-3</v>
      </c>
      <c r="Q55" s="18">
        <v>12.6</v>
      </c>
      <c r="R55" s="18">
        <v>0.1013</v>
      </c>
      <c r="S55" s="18">
        <v>2.0000000000000001E-4</v>
      </c>
      <c r="T55" s="18">
        <v>1.1240000000000002E-3</v>
      </c>
      <c r="U55" s="18">
        <v>5.0000000000000001E-3</v>
      </c>
      <c r="V55" s="18">
        <v>2.38</v>
      </c>
      <c r="W55" s="18">
        <v>1E-3</v>
      </c>
      <c r="X55" s="18">
        <v>5.0000000000000001E-4</v>
      </c>
      <c r="Y55" s="18">
        <v>32.700000000000003</v>
      </c>
      <c r="Z55" s="18">
        <v>1E-4</v>
      </c>
      <c r="AA55" s="18">
        <v>0.03</v>
      </c>
      <c r="AB55" s="18">
        <v>1.8319999999999999E-2</v>
      </c>
      <c r="AC55" s="15">
        <f t="shared" si="0"/>
        <v>2.0795542886758232E-3</v>
      </c>
      <c r="AD55" s="15">
        <f t="shared" si="1"/>
        <v>6.4783622700181399E-4</v>
      </c>
      <c r="AE55" s="15">
        <f t="shared" si="2"/>
        <v>3.0312257061414875E-3</v>
      </c>
      <c r="AF55" s="15">
        <f t="shared" si="3"/>
        <v>1.1868359678673232E-2</v>
      </c>
      <c r="AG55" s="15">
        <f t="shared" si="4"/>
        <v>6.478362270018141E-5</v>
      </c>
    </row>
    <row r="56" spans="1:34" s="1" customFormat="1" ht="11.25" x14ac:dyDescent="0.2">
      <c r="A56" s="1">
        <v>201600925</v>
      </c>
      <c r="B56" s="1">
        <v>298.74252672</v>
      </c>
      <c r="C56" s="1" t="s">
        <v>63</v>
      </c>
      <c r="D56" s="6">
        <v>42451.395833333336</v>
      </c>
      <c r="E56" s="18">
        <v>0.52832000000000001</v>
      </c>
      <c r="F56" s="18">
        <v>3.0000000000000001E-3</v>
      </c>
      <c r="G56" s="18">
        <v>1.66E-3</v>
      </c>
      <c r="H56" s="18">
        <v>0.1</v>
      </c>
      <c r="I56" s="18">
        <v>1E-3</v>
      </c>
      <c r="J56" s="18">
        <v>1E-4</v>
      </c>
      <c r="K56" s="18">
        <v>65.900000000000006</v>
      </c>
      <c r="L56" s="18">
        <v>4.9909999999999998E-3</v>
      </c>
      <c r="M56" s="18">
        <v>0.03</v>
      </c>
      <c r="N56" s="18">
        <v>3.5769999999999999E-3</v>
      </c>
      <c r="O56" s="18">
        <v>0.65900000000000003</v>
      </c>
      <c r="P56" s="18">
        <v>2.3340000000000001E-3</v>
      </c>
      <c r="Q56" s="18">
        <v>12.1</v>
      </c>
      <c r="R56" s="18">
        <v>6.4033000000000007E-2</v>
      </c>
      <c r="S56" s="18">
        <v>2.0000000000000001E-4</v>
      </c>
      <c r="T56" s="18">
        <v>1E-3</v>
      </c>
      <c r="U56" s="18">
        <v>5.0000000000000001E-3</v>
      </c>
      <c r="V56" s="18">
        <v>2.25</v>
      </c>
      <c r="W56" s="18">
        <v>1E-3</v>
      </c>
      <c r="X56" s="18">
        <v>5.0000000000000001E-4</v>
      </c>
      <c r="Y56" s="18">
        <v>34.1</v>
      </c>
      <c r="Z56" s="18">
        <v>1E-4</v>
      </c>
      <c r="AA56" s="18">
        <v>0.03</v>
      </c>
      <c r="AB56" s="18">
        <v>0.01</v>
      </c>
      <c r="AC56" s="15">
        <f t="shared" si="0"/>
        <v>4.4177771047849788E-3</v>
      </c>
      <c r="AD56" s="15">
        <f t="shared" si="1"/>
        <v>3.1420351302241067E-3</v>
      </c>
      <c r="AE56" s="15">
        <f t="shared" si="2"/>
        <v>6.7705178679588127E-3</v>
      </c>
      <c r="AF56" s="15">
        <f t="shared" si="3"/>
        <v>1.8927922471229559E-2</v>
      </c>
      <c r="AG56" s="15">
        <f t="shared" si="4"/>
        <v>1.8927922471229558E-4</v>
      </c>
    </row>
    <row r="57" spans="1:34" s="1" customFormat="1" ht="11.25" x14ac:dyDescent="0.2">
      <c r="A57" s="1" t="s">
        <v>154</v>
      </c>
      <c r="B57" s="1">
        <v>295.82961408</v>
      </c>
      <c r="C57" s="1" t="s">
        <v>63</v>
      </c>
      <c r="D57" s="6">
        <v>42452.395833333336</v>
      </c>
      <c r="E57" s="18">
        <v>5.7</v>
      </c>
      <c r="F57" s="18">
        <v>4.0000000000000002E-4</v>
      </c>
      <c r="G57" s="18">
        <v>2.1000000000000003E-3</v>
      </c>
      <c r="H57" s="18">
        <v>0.15</v>
      </c>
      <c r="I57" s="18">
        <v>2.9999999999999997E-4</v>
      </c>
      <c r="J57" s="18">
        <v>1.4000000000000001E-4</v>
      </c>
      <c r="K57" s="18">
        <v>69</v>
      </c>
      <c r="L57" s="18">
        <v>3.7000000000000002E-3</v>
      </c>
      <c r="M57" s="18">
        <v>2.2000000000000001E-3</v>
      </c>
      <c r="N57" s="18">
        <v>8.0000000000000002E-3</v>
      </c>
      <c r="O57" s="18">
        <v>5.0999999999999996</v>
      </c>
      <c r="P57" s="18">
        <v>5.7000000000000002E-3</v>
      </c>
      <c r="Q57" s="18">
        <v>13</v>
      </c>
      <c r="R57" s="18">
        <v>0.15</v>
      </c>
      <c r="S57" s="18">
        <v>8.0000000000000007E-5</v>
      </c>
      <c r="T57" s="18">
        <v>1.5E-3</v>
      </c>
      <c r="U57" s="18">
        <v>4.4000000000000003E-3</v>
      </c>
      <c r="V57" s="18">
        <v>3.8</v>
      </c>
      <c r="W57" s="18">
        <v>9.2000000000000003E-4</v>
      </c>
      <c r="X57" s="18">
        <v>1E-4</v>
      </c>
      <c r="Y57" s="18">
        <v>35</v>
      </c>
      <c r="Z57" s="18">
        <v>1.4000000000000001E-4</v>
      </c>
      <c r="AA57" s="18">
        <v>9.4999999999999998E-3</v>
      </c>
      <c r="AB57" s="18">
        <v>3.3000000000000002E-2</v>
      </c>
      <c r="AC57" s="15">
        <f t="shared" si="0"/>
        <v>1E-3</v>
      </c>
      <c r="AD57" s="15">
        <f t="shared" si="1"/>
        <v>3.6842105263157901E-4</v>
      </c>
      <c r="AE57" s="15">
        <f t="shared" si="2"/>
        <v>1.4035087719298245E-3</v>
      </c>
      <c r="AF57" s="15">
        <f t="shared" si="3"/>
        <v>5.7894736842105266E-3</v>
      </c>
      <c r="AG57" s="15">
        <f t="shared" si="4"/>
        <v>2.4561403508771932E-5</v>
      </c>
    </row>
    <row r="58" spans="1:34" s="1" customFormat="1" ht="11.25" x14ac:dyDescent="0.2">
      <c r="A58" s="1">
        <v>201601044</v>
      </c>
      <c r="B58" s="1">
        <v>298.74252672</v>
      </c>
      <c r="C58" s="1" t="s">
        <v>63</v>
      </c>
      <c r="D58" s="6">
        <v>42457.701388888891</v>
      </c>
      <c r="E58" s="18">
        <v>0.25590999999999997</v>
      </c>
      <c r="F58" s="18">
        <v>3.0000000000000001E-3</v>
      </c>
      <c r="G58" s="18">
        <v>9.7640000000000001E-3</v>
      </c>
      <c r="H58" s="18">
        <v>0.1</v>
      </c>
      <c r="I58" s="18">
        <v>1E-3</v>
      </c>
      <c r="J58" s="18">
        <v>1E-4</v>
      </c>
      <c r="K58" s="18">
        <v>70.2</v>
      </c>
      <c r="L58" s="18">
        <v>7.9660000000000009E-3</v>
      </c>
      <c r="M58" s="18">
        <v>0.03</v>
      </c>
      <c r="N58" s="18">
        <v>2.264E-3</v>
      </c>
      <c r="O58" s="18">
        <v>0.35599999999999998</v>
      </c>
      <c r="P58" s="18">
        <v>1.2700000000000001E-3</v>
      </c>
      <c r="Q58" s="18">
        <v>12.7</v>
      </c>
      <c r="R58" s="18">
        <v>4.1866E-2</v>
      </c>
      <c r="S58" s="18">
        <v>2.0000000000000001E-4</v>
      </c>
      <c r="T58" s="18">
        <v>1E-3</v>
      </c>
      <c r="U58" s="18">
        <v>5.0000000000000001E-3</v>
      </c>
      <c r="V58" s="18">
        <v>2.2000000000000002</v>
      </c>
      <c r="W58" s="18">
        <v>1E-3</v>
      </c>
      <c r="X58" s="18">
        <v>5.0000000000000001E-4</v>
      </c>
      <c r="Y58" s="18">
        <v>37.6</v>
      </c>
      <c r="Z58" s="18">
        <v>1E-4</v>
      </c>
      <c r="AA58" s="18">
        <v>0.03</v>
      </c>
      <c r="AB58" s="18">
        <v>0.01</v>
      </c>
      <c r="AC58" s="15">
        <f t="shared" si="0"/>
        <v>4.962682192958463E-3</v>
      </c>
      <c r="AD58" s="15">
        <f t="shared" si="1"/>
        <v>3.8154038529170417E-2</v>
      </c>
      <c r="AE58" s="15">
        <f t="shared" si="2"/>
        <v>8.8468602242976046E-3</v>
      </c>
      <c r="AF58" s="15">
        <f t="shared" si="3"/>
        <v>3.9076237739830412E-2</v>
      </c>
      <c r="AG58" s="15">
        <f t="shared" si="4"/>
        <v>3.9076237739830413E-4</v>
      </c>
      <c r="AH58" s="1" t="s">
        <v>376</v>
      </c>
    </row>
    <row r="59" spans="1:34" s="1" customFormat="1" ht="11.25" x14ac:dyDescent="0.2">
      <c r="A59" s="1">
        <v>201601179</v>
      </c>
      <c r="B59" s="1">
        <v>298.74252672</v>
      </c>
      <c r="C59" s="1" t="s">
        <v>155</v>
      </c>
      <c r="D59" s="6">
        <v>42464.513888888891</v>
      </c>
      <c r="E59" s="18">
        <v>1.4077999999999999</v>
      </c>
      <c r="F59" s="18">
        <v>3.0000000000000001E-3</v>
      </c>
      <c r="G59" s="18">
        <v>7.783E-3</v>
      </c>
      <c r="H59" s="18">
        <v>0.1</v>
      </c>
      <c r="I59" s="18">
        <v>1E-3</v>
      </c>
      <c r="J59" s="18">
        <v>1E-4</v>
      </c>
      <c r="K59" s="18">
        <v>68.099999999999994</v>
      </c>
      <c r="L59" s="18">
        <v>7.7670000000000005E-3</v>
      </c>
      <c r="M59" s="18">
        <v>0.03</v>
      </c>
      <c r="N59" s="18">
        <v>3.6810000000000002E-3</v>
      </c>
      <c r="O59" s="18">
        <v>1.32</v>
      </c>
      <c r="P59" s="18">
        <v>1.869E-3</v>
      </c>
      <c r="Q59" s="18">
        <v>12.8</v>
      </c>
      <c r="R59" s="18">
        <v>4.7423E-2</v>
      </c>
      <c r="S59" s="18">
        <v>2.0000000000000001E-4</v>
      </c>
      <c r="T59" s="18">
        <v>1.2509999999999999E-3</v>
      </c>
      <c r="U59" s="18">
        <v>5.0000000000000001E-3</v>
      </c>
      <c r="V59" s="18">
        <v>2.706</v>
      </c>
      <c r="W59" s="18">
        <v>1E-3</v>
      </c>
      <c r="X59" s="18">
        <v>5.0000000000000001E-4</v>
      </c>
      <c r="Y59" s="18">
        <v>38.1</v>
      </c>
      <c r="Z59" s="18">
        <v>1E-4</v>
      </c>
      <c r="AA59" s="18">
        <v>0.03</v>
      </c>
      <c r="AB59" s="18">
        <v>1.0448000000000001E-2</v>
      </c>
      <c r="AC59" s="15">
        <f t="shared" si="0"/>
        <v>1.3276033527489701E-3</v>
      </c>
      <c r="AD59" s="15">
        <f t="shared" si="1"/>
        <v>5.5284841596817732E-3</v>
      </c>
      <c r="AE59" s="15">
        <f t="shared" si="2"/>
        <v>2.614717999715869E-3</v>
      </c>
      <c r="AF59" s="15">
        <f t="shared" si="3"/>
        <v>7.421508737036512E-3</v>
      </c>
      <c r="AG59" s="15">
        <f t="shared" si="4"/>
        <v>7.1032817161528636E-5</v>
      </c>
      <c r="AH59" s="1">
        <f>P59*1000</f>
        <v>1.869</v>
      </c>
    </row>
    <row r="60" spans="1:34" s="1" customFormat="1" ht="11.25" x14ac:dyDescent="0.2">
      <c r="A60" s="1">
        <v>201601345</v>
      </c>
      <c r="B60" s="1">
        <v>298.74252672</v>
      </c>
      <c r="C60" s="1" t="s">
        <v>155</v>
      </c>
      <c r="D60" s="6">
        <v>42472.583333333336</v>
      </c>
      <c r="E60" s="18">
        <v>0.67442999999999997</v>
      </c>
      <c r="F60" s="18">
        <v>3.0000000000000001E-3</v>
      </c>
      <c r="G60" s="18">
        <v>1.4519999999999999E-3</v>
      </c>
      <c r="H60" s="18">
        <v>0.10093000000000001</v>
      </c>
      <c r="I60" s="18">
        <v>1E-3</v>
      </c>
      <c r="J60" s="18">
        <v>3.3600000000000004E-4</v>
      </c>
      <c r="K60" s="18">
        <v>70.400000000000006</v>
      </c>
      <c r="L60" s="18">
        <v>2E-3</v>
      </c>
      <c r="M60" s="18">
        <v>0.03</v>
      </c>
      <c r="N60" s="18">
        <v>1.0532E-2</v>
      </c>
      <c r="O60" s="18">
        <v>1.31</v>
      </c>
      <c r="P60" s="18">
        <v>9.1640000000000003E-3</v>
      </c>
      <c r="Q60" s="18">
        <v>11.7</v>
      </c>
      <c r="R60" s="18">
        <v>0.28312999999999999</v>
      </c>
      <c r="S60" s="18">
        <v>2.0000000000000001E-4</v>
      </c>
      <c r="T60" s="18">
        <v>1E-3</v>
      </c>
      <c r="U60" s="18">
        <v>5.0000000000000001E-3</v>
      </c>
      <c r="V60" s="18">
        <v>2.12</v>
      </c>
      <c r="W60" s="18">
        <v>1E-3</v>
      </c>
      <c r="X60" s="18">
        <v>5.0000000000000001E-4</v>
      </c>
      <c r="Y60" s="18">
        <v>28.4</v>
      </c>
      <c r="Z60" s="18">
        <v>1E-4</v>
      </c>
      <c r="AA60" s="18">
        <v>0.03</v>
      </c>
      <c r="AB60" s="18">
        <v>6.2966999999999995E-2</v>
      </c>
      <c r="AC60" s="15">
        <f t="shared" si="0"/>
        <v>1.3587770413534393E-2</v>
      </c>
      <c r="AD60" s="15">
        <f t="shared" si="1"/>
        <v>2.1529291401628041E-3</v>
      </c>
      <c r="AE60" s="15">
        <f t="shared" si="2"/>
        <v>1.5616149934018357E-2</v>
      </c>
      <c r="AF60" s="15">
        <f t="shared" si="3"/>
        <v>9.3363284551398959E-2</v>
      </c>
      <c r="AG60" s="15">
        <f t="shared" si="4"/>
        <v>4.9819847871535971E-4</v>
      </c>
      <c r="AH60" s="1">
        <f t="shared" ref="AH60:AH72" si="5">P60*1000</f>
        <v>9.1639999999999997</v>
      </c>
    </row>
    <row r="61" spans="1:34" s="1" customFormat="1" ht="11.25" x14ac:dyDescent="0.2">
      <c r="A61" s="1">
        <v>201601435</v>
      </c>
      <c r="B61" s="1">
        <v>298.74252672</v>
      </c>
      <c r="C61" s="1" t="s">
        <v>155</v>
      </c>
      <c r="D61" s="6">
        <v>42479.517361111109</v>
      </c>
      <c r="E61" s="18">
        <v>2.0470000000000002</v>
      </c>
      <c r="F61" s="18">
        <v>3.0000000000000001E-3</v>
      </c>
      <c r="G61" s="18">
        <v>1.176E-3</v>
      </c>
      <c r="H61" s="18">
        <v>0.12392</v>
      </c>
      <c r="I61" s="18">
        <v>1E-3</v>
      </c>
      <c r="J61" s="18">
        <v>2.2000000000000001E-4</v>
      </c>
      <c r="K61" s="18">
        <v>69.099999999999994</v>
      </c>
      <c r="L61" s="18">
        <v>2E-3</v>
      </c>
      <c r="M61" s="18">
        <v>0.03</v>
      </c>
      <c r="N61" s="18">
        <v>9.692000000000001E-3</v>
      </c>
      <c r="O61" s="18">
        <v>7.06</v>
      </c>
      <c r="P61" s="18">
        <v>9.5449999999999997E-3</v>
      </c>
      <c r="Q61" s="18">
        <v>14.2</v>
      </c>
      <c r="R61" s="18">
        <v>0.24484999999999998</v>
      </c>
      <c r="S61" s="18">
        <v>2.0000000000000001E-4</v>
      </c>
      <c r="T61" s="18">
        <v>1E-3</v>
      </c>
      <c r="U61" s="18">
        <v>5.0000000000000001E-3</v>
      </c>
      <c r="V61" s="18">
        <v>2.69</v>
      </c>
      <c r="W61" s="18">
        <v>1E-3</v>
      </c>
      <c r="X61" s="18">
        <v>5.0000000000000001E-4</v>
      </c>
      <c r="Y61" s="18">
        <v>38.700000000000003</v>
      </c>
      <c r="Z61" s="18">
        <v>1E-4</v>
      </c>
      <c r="AA61" s="18">
        <v>0.03</v>
      </c>
      <c r="AB61" s="18">
        <v>4.9510999999999999E-2</v>
      </c>
      <c r="AC61" s="15">
        <f t="shared" si="0"/>
        <v>4.6629213483146059E-3</v>
      </c>
      <c r="AD61" s="15">
        <f t="shared" si="1"/>
        <v>5.7449926722032238E-4</v>
      </c>
      <c r="AE61" s="15">
        <f t="shared" si="2"/>
        <v>4.7347337567171469E-3</v>
      </c>
      <c r="AF61" s="15">
        <f t="shared" si="3"/>
        <v>2.4187103077674642E-2</v>
      </c>
      <c r="AG61" s="15">
        <f t="shared" si="4"/>
        <v>1.074743527112848E-4</v>
      </c>
      <c r="AH61" s="1">
        <f t="shared" si="5"/>
        <v>9.5449999999999999</v>
      </c>
    </row>
    <row r="62" spans="1:34" s="1" customFormat="1" ht="11.25" x14ac:dyDescent="0.2">
      <c r="A62" s="1">
        <v>201601513</v>
      </c>
      <c r="B62" s="1">
        <v>298.74252672</v>
      </c>
      <c r="C62" s="1" t="s">
        <v>155</v>
      </c>
      <c r="D62" s="6">
        <v>42486.489583333336</v>
      </c>
      <c r="E62" s="18">
        <v>3.1834000000000002</v>
      </c>
      <c r="F62" s="18">
        <v>3.0000000000000001E-3</v>
      </c>
      <c r="G62" s="18">
        <v>1.8810000000000001E-3</v>
      </c>
      <c r="H62" s="18">
        <v>0.11038000000000001</v>
      </c>
      <c r="I62" s="18">
        <v>1E-3</v>
      </c>
      <c r="J62" s="18">
        <v>2.02E-4</v>
      </c>
      <c r="K62" s="18">
        <v>66.2</v>
      </c>
      <c r="L62" s="18">
        <v>2.7429999999999998E-3</v>
      </c>
      <c r="M62" s="18">
        <v>0.03</v>
      </c>
      <c r="N62" s="18">
        <v>9.7789999999999995E-3</v>
      </c>
      <c r="O62" s="18">
        <v>4.0999999999999996</v>
      </c>
      <c r="P62" s="18">
        <v>7.8289999999999992E-3</v>
      </c>
      <c r="Q62" s="18">
        <v>12.5</v>
      </c>
      <c r="R62" s="18">
        <v>0.16896</v>
      </c>
      <c r="S62" s="18">
        <v>2.0000000000000001E-4</v>
      </c>
      <c r="T62" s="18">
        <v>1E-3</v>
      </c>
      <c r="U62" s="18">
        <v>5.0000000000000001E-3</v>
      </c>
      <c r="V62" s="18">
        <v>2.54</v>
      </c>
      <c r="W62" s="18">
        <v>1E-3</v>
      </c>
      <c r="X62" s="18">
        <v>5.0000000000000001E-4</v>
      </c>
      <c r="Y62" s="18">
        <v>28.6</v>
      </c>
      <c r="Z62" s="18">
        <v>1E-4</v>
      </c>
      <c r="AA62" s="18">
        <v>0.03</v>
      </c>
      <c r="AB62" s="18">
        <v>4.2840000000000003E-2</v>
      </c>
      <c r="AC62" s="15">
        <f t="shared" si="0"/>
        <v>2.4593202236602371E-3</v>
      </c>
      <c r="AD62" s="15">
        <f t="shared" si="1"/>
        <v>5.9087767795438834E-4</v>
      </c>
      <c r="AE62" s="15">
        <f t="shared" si="2"/>
        <v>3.0718728403593639E-3</v>
      </c>
      <c r="AF62" s="15">
        <f t="shared" si="3"/>
        <v>1.3457309794559277E-2</v>
      </c>
      <c r="AG62" s="15">
        <f t="shared" si="4"/>
        <v>6.3454168499089023E-5</v>
      </c>
      <c r="AH62" s="1">
        <f t="shared" si="5"/>
        <v>7.8289999999999988</v>
      </c>
    </row>
    <row r="63" spans="1:34" s="1" customFormat="1" ht="11.25" x14ac:dyDescent="0.2">
      <c r="A63" s="1">
        <v>201601576</v>
      </c>
      <c r="B63" s="1">
        <v>298.74252672</v>
      </c>
      <c r="C63" s="1" t="s">
        <v>155</v>
      </c>
      <c r="D63" s="6">
        <v>42492.583333333336</v>
      </c>
      <c r="E63" s="18">
        <v>6.1769999999999996</v>
      </c>
      <c r="F63" s="18">
        <v>3.0000000000000001E-3</v>
      </c>
      <c r="G63" s="18">
        <v>2.4230000000000002E-3</v>
      </c>
      <c r="H63" s="18">
        <v>0.16291</v>
      </c>
      <c r="I63" s="18">
        <v>1E-3</v>
      </c>
      <c r="J63" s="18">
        <v>2.7600000000000004E-4</v>
      </c>
      <c r="K63" s="18">
        <v>84.4</v>
      </c>
      <c r="L63" s="18">
        <v>3.8410000000000002E-3</v>
      </c>
      <c r="M63" s="18">
        <v>0.03</v>
      </c>
      <c r="N63" s="18">
        <v>9.8750000000000001E-3</v>
      </c>
      <c r="O63" s="18">
        <v>6.26</v>
      </c>
      <c r="P63" s="18">
        <v>1.0141000000000001E-2</v>
      </c>
      <c r="Q63" s="18">
        <v>15.8</v>
      </c>
      <c r="R63" s="18">
        <v>0.26325999999999999</v>
      </c>
      <c r="S63" s="18">
        <v>2.0000000000000001E-4</v>
      </c>
      <c r="T63" s="18">
        <v>1E-3</v>
      </c>
      <c r="U63" s="18">
        <v>5.4400000000000004E-3</v>
      </c>
      <c r="V63" s="18">
        <v>3.69</v>
      </c>
      <c r="W63" s="18">
        <v>1E-3</v>
      </c>
      <c r="X63" s="18">
        <v>5.0000000000000001E-4</v>
      </c>
      <c r="Y63" s="18">
        <v>37.299999999999997</v>
      </c>
      <c r="Z63" s="18">
        <v>1E-4</v>
      </c>
      <c r="AA63" s="18">
        <v>0.03</v>
      </c>
      <c r="AB63" s="18">
        <v>5.5521000000000001E-2</v>
      </c>
      <c r="AC63" s="15">
        <f t="shared" si="0"/>
        <v>1.6417354702930227E-3</v>
      </c>
      <c r="AD63" s="15">
        <f t="shared" si="1"/>
        <v>3.9226161567103778E-4</v>
      </c>
      <c r="AE63" s="15">
        <f t="shared" si="2"/>
        <v>1.5986724947385463E-3</v>
      </c>
      <c r="AF63" s="15">
        <f t="shared" si="3"/>
        <v>8.9883438562408952E-3</v>
      </c>
      <c r="AG63" s="15">
        <f t="shared" si="4"/>
        <v>4.468188440990773E-5</v>
      </c>
      <c r="AH63" s="1">
        <f t="shared" si="5"/>
        <v>10.141</v>
      </c>
    </row>
    <row r="64" spans="1:34" s="1" customFormat="1" ht="11.25" x14ac:dyDescent="0.2">
      <c r="A64" s="1">
        <v>201601643</v>
      </c>
      <c r="B64" s="1">
        <v>298.74252672</v>
      </c>
      <c r="C64" s="1" t="s">
        <v>155</v>
      </c>
      <c r="D64" s="6">
        <v>42499.520833333336</v>
      </c>
      <c r="E64" s="18">
        <v>1.3687</v>
      </c>
      <c r="F64" s="18">
        <v>3.0000000000000001E-3</v>
      </c>
      <c r="G64" s="18">
        <v>2.3909999999999999E-3</v>
      </c>
      <c r="H64" s="18">
        <v>0.11866</v>
      </c>
      <c r="I64" s="18">
        <v>1E-3</v>
      </c>
      <c r="J64" s="18">
        <v>8.1499999999999997E-4</v>
      </c>
      <c r="K64" s="18">
        <v>66.099999999999994</v>
      </c>
      <c r="L64" s="18">
        <v>2E-3</v>
      </c>
      <c r="M64" s="18">
        <v>0.03</v>
      </c>
      <c r="N64" s="18">
        <v>2.2478000000000001E-2</v>
      </c>
      <c r="O64" s="18">
        <v>2.27</v>
      </c>
      <c r="P64" s="18">
        <v>2.3165999999999999E-2</v>
      </c>
      <c r="Q64" s="18">
        <v>9.7200000000000006</v>
      </c>
      <c r="R64" s="18">
        <v>0.69020000000000004</v>
      </c>
      <c r="S64" s="18">
        <v>2.0000000000000001E-4</v>
      </c>
      <c r="T64" s="18">
        <v>1E-3</v>
      </c>
      <c r="U64" s="18">
        <v>5.0000000000000001E-3</v>
      </c>
      <c r="V64" s="18">
        <v>1.77</v>
      </c>
      <c r="W64" s="18">
        <v>1E-3</v>
      </c>
      <c r="X64" s="18">
        <v>5.0000000000000001E-4</v>
      </c>
      <c r="Y64" s="18">
        <v>17.5</v>
      </c>
      <c r="Z64" s="18">
        <v>1E-4</v>
      </c>
      <c r="AA64" s="18">
        <v>0.03</v>
      </c>
      <c r="AB64" s="18">
        <v>0.18425999999999998</v>
      </c>
      <c r="AC64" s="15">
        <f t="shared" si="0"/>
        <v>1.6925549791773215E-2</v>
      </c>
      <c r="AD64" s="15">
        <f t="shared" si="1"/>
        <v>1.7469131292467304E-3</v>
      </c>
      <c r="AE64" s="15">
        <f t="shared" si="2"/>
        <v>1.6422883027690509E-2</v>
      </c>
      <c r="AF64" s="15">
        <f t="shared" si="3"/>
        <v>0.13462409585738291</v>
      </c>
      <c r="AG64" s="15">
        <f t="shared" si="4"/>
        <v>5.9545554175494987E-4</v>
      </c>
      <c r="AH64" s="1">
        <f t="shared" si="5"/>
        <v>23.166</v>
      </c>
    </row>
    <row r="65" spans="1:34" s="1" customFormat="1" ht="11.25" x14ac:dyDescent="0.2">
      <c r="A65" s="1">
        <v>201601709</v>
      </c>
      <c r="B65" s="1">
        <v>298.74252672</v>
      </c>
      <c r="C65" s="1" t="s">
        <v>155</v>
      </c>
      <c r="D65" s="6">
        <v>42505.510416666664</v>
      </c>
      <c r="E65" s="18">
        <v>13.83</v>
      </c>
      <c r="F65" s="18">
        <v>3.0000000000000001E-3</v>
      </c>
      <c r="G65" s="18">
        <v>4.4759999999999999E-3</v>
      </c>
      <c r="H65" s="18">
        <v>0.35954999999999998</v>
      </c>
      <c r="I65" s="18">
        <v>1E-3</v>
      </c>
      <c r="J65" s="18">
        <v>4.5900000000000004E-4</v>
      </c>
      <c r="K65" s="18">
        <v>78</v>
      </c>
      <c r="L65" s="18">
        <v>7.6870000000000003E-3</v>
      </c>
      <c r="M65" s="18">
        <v>0.03</v>
      </c>
      <c r="N65" s="18">
        <v>1.9918999999999999E-2</v>
      </c>
      <c r="O65" s="18">
        <v>15.8</v>
      </c>
      <c r="P65" s="18">
        <v>2.2255E-2</v>
      </c>
      <c r="Q65" s="18">
        <v>14.5</v>
      </c>
      <c r="R65" s="18">
        <v>0.62858000000000003</v>
      </c>
      <c r="S65" s="18">
        <v>2.0000000000000001E-4</v>
      </c>
      <c r="T65" s="18">
        <v>1E-3</v>
      </c>
      <c r="U65" s="18">
        <v>1.0695999999999999E-2</v>
      </c>
      <c r="V65" s="18">
        <v>3.95</v>
      </c>
      <c r="W65" s="18">
        <v>1E-3</v>
      </c>
      <c r="X65" s="18">
        <v>5.0000000000000001E-4</v>
      </c>
      <c r="Y65" s="18">
        <v>23.6</v>
      </c>
      <c r="Z65" s="18">
        <v>2.2600000000000002E-4</v>
      </c>
      <c r="AA65" s="18">
        <v>0.03</v>
      </c>
      <c r="AB65" s="18">
        <v>9.7671000000000008E-2</v>
      </c>
      <c r="AC65" s="15">
        <f t="shared" si="0"/>
        <v>1.609182935647144E-3</v>
      </c>
      <c r="AD65" s="15">
        <f t="shared" si="1"/>
        <v>3.2364425162689802E-4</v>
      </c>
      <c r="AE65" s="15">
        <f t="shared" si="2"/>
        <v>1.4402747650036152E-3</v>
      </c>
      <c r="AF65" s="15">
        <f t="shared" si="3"/>
        <v>7.0622559652928421E-3</v>
      </c>
      <c r="AG65" s="15">
        <f t="shared" si="4"/>
        <v>3.3188720173535798E-5</v>
      </c>
      <c r="AH65" s="1">
        <f t="shared" si="5"/>
        <v>22.254999999999999</v>
      </c>
    </row>
    <row r="66" spans="1:34" s="1" customFormat="1" ht="11.25" x14ac:dyDescent="0.2">
      <c r="A66" s="1">
        <v>201601873</v>
      </c>
      <c r="B66" s="1">
        <v>298.74252672</v>
      </c>
      <c r="C66" s="1" t="s">
        <v>155</v>
      </c>
      <c r="D66" s="6">
        <v>42511.645833333336</v>
      </c>
      <c r="E66" s="18">
        <v>22.722000000000001</v>
      </c>
      <c r="F66" s="18">
        <v>3.0000000000000001E-3</v>
      </c>
      <c r="G66" s="18">
        <v>5.6130000000000008E-3</v>
      </c>
      <c r="H66" s="18">
        <v>0.52356999999999998</v>
      </c>
      <c r="I66" s="18">
        <v>1.8929999999999999E-3</v>
      </c>
      <c r="J66" s="18">
        <v>5.8099999999999992E-4</v>
      </c>
      <c r="K66" s="18">
        <v>74</v>
      </c>
      <c r="L66" s="18">
        <v>1.6041E-2</v>
      </c>
      <c r="M66" s="18">
        <v>0.03</v>
      </c>
      <c r="N66" s="18">
        <v>3.993E-2</v>
      </c>
      <c r="O66" s="18">
        <v>25.7</v>
      </c>
      <c r="P66" s="18">
        <v>3.5064999999999999E-2</v>
      </c>
      <c r="Q66" s="18">
        <v>15.5</v>
      </c>
      <c r="R66" s="18">
        <v>0.82399</v>
      </c>
      <c r="S66" s="18">
        <v>2.0000000000000001E-4</v>
      </c>
      <c r="T66" s="18">
        <v>1E-3</v>
      </c>
      <c r="U66" s="18">
        <v>2.0173E-2</v>
      </c>
      <c r="V66" s="18">
        <v>6.18</v>
      </c>
      <c r="W66" s="18">
        <v>3.1080000000000001E-3</v>
      </c>
      <c r="X66" s="18">
        <v>2.5000000000000001E-4</v>
      </c>
      <c r="Y66" s="18">
        <v>19.899999999999999</v>
      </c>
      <c r="Z66" s="18">
        <v>5.0000000000000001E-4</v>
      </c>
      <c r="AA66" s="18">
        <v>3.9935999999999999E-2</v>
      </c>
      <c r="AB66" s="18">
        <v>0.16133</v>
      </c>
      <c r="AC66" s="15">
        <f t="shared" si="0"/>
        <v>1.5432180265821669E-3</v>
      </c>
      <c r="AD66" s="15">
        <f t="shared" si="1"/>
        <v>2.4702931080010566E-4</v>
      </c>
      <c r="AE66" s="15">
        <f t="shared" si="2"/>
        <v>1.7573277000264061E-3</v>
      </c>
      <c r="AF66" s="15">
        <f t="shared" si="3"/>
        <v>7.1001672387994014E-3</v>
      </c>
      <c r="AG66" s="15">
        <f t="shared" si="4"/>
        <v>2.5569932224276027E-5</v>
      </c>
      <c r="AH66" s="1">
        <f t="shared" si="5"/>
        <v>35.064999999999998</v>
      </c>
    </row>
    <row r="67" spans="1:34" s="1" customFormat="1" ht="11.25" x14ac:dyDescent="0.2">
      <c r="A67" s="1">
        <v>201602112</v>
      </c>
      <c r="B67" s="1">
        <v>298.74252672</v>
      </c>
      <c r="C67" s="1" t="s">
        <v>155</v>
      </c>
      <c r="D67" s="6">
        <v>42521.677083333336</v>
      </c>
      <c r="E67" s="18">
        <v>3.2574000000000001</v>
      </c>
      <c r="F67" s="18">
        <v>3.0000000000000001E-3</v>
      </c>
      <c r="G67" s="18">
        <v>1.9989999999999999E-3</v>
      </c>
      <c r="H67" s="18">
        <v>0.16875999999999999</v>
      </c>
      <c r="I67" s="18">
        <v>1E-3</v>
      </c>
      <c r="J67" s="18">
        <v>5.0000000000000001E-4</v>
      </c>
      <c r="K67" s="18">
        <v>43.7</v>
      </c>
      <c r="L67" s="18">
        <v>2E-3</v>
      </c>
      <c r="M67" s="18">
        <v>0.03</v>
      </c>
      <c r="N67" s="18">
        <v>8.1340000000000006E-3</v>
      </c>
      <c r="O67" s="18">
        <v>4.08</v>
      </c>
      <c r="P67" s="18">
        <v>9.7590000000000003E-3</v>
      </c>
      <c r="Q67" s="18">
        <v>7.54</v>
      </c>
      <c r="R67" s="18">
        <v>0.25667000000000001</v>
      </c>
      <c r="S67" s="18">
        <v>2.0000000000000001E-4</v>
      </c>
      <c r="T67" s="18">
        <v>1E-3</v>
      </c>
      <c r="U67" s="18">
        <v>5.0000000000000001E-3</v>
      </c>
      <c r="V67" s="18">
        <v>2.64</v>
      </c>
      <c r="W67" s="18">
        <v>2.5000000000000001E-3</v>
      </c>
      <c r="X67" s="18">
        <v>2.5000000000000001E-3</v>
      </c>
      <c r="Y67" s="18">
        <v>14.5</v>
      </c>
      <c r="Z67" s="18">
        <v>5.0000000000000001E-4</v>
      </c>
      <c r="AA67" s="18">
        <v>0.03</v>
      </c>
      <c r="AB67" s="18">
        <v>0.05</v>
      </c>
      <c r="AC67" s="15">
        <f t="shared" si="0"/>
        <v>2.9959476883403943E-3</v>
      </c>
      <c r="AD67" s="15">
        <f t="shared" si="1"/>
        <v>6.1367962178424508E-4</v>
      </c>
      <c r="AE67" s="15">
        <f t="shared" si="2"/>
        <v>2.497083563578314E-3</v>
      </c>
      <c r="AF67" s="15">
        <f t="shared" si="3"/>
        <v>1.5349665377294775E-2</v>
      </c>
      <c r="AG67" s="15">
        <f t="shared" si="4"/>
        <v>1.5349665377294776E-4</v>
      </c>
      <c r="AH67" s="1">
        <f t="shared" si="5"/>
        <v>9.7590000000000003</v>
      </c>
    </row>
    <row r="68" spans="1:34" s="1" customFormat="1" ht="11.25" x14ac:dyDescent="0.2">
      <c r="A68" s="1">
        <v>201602162</v>
      </c>
      <c r="B68" s="1">
        <v>298.74252672</v>
      </c>
      <c r="C68" s="1" t="s">
        <v>155</v>
      </c>
      <c r="D68" s="6">
        <v>42526.4375</v>
      </c>
      <c r="E68" s="18">
        <v>4.1325000000000003</v>
      </c>
      <c r="F68" s="18">
        <v>3.0000000000000001E-3</v>
      </c>
      <c r="G68" s="18">
        <v>2.6099999999999999E-3</v>
      </c>
      <c r="H68" s="18">
        <v>0.16081000000000001</v>
      </c>
      <c r="I68" s="18">
        <v>1E-3</v>
      </c>
      <c r="J68" s="18">
        <v>3.3199999999999999E-4</v>
      </c>
      <c r="K68" s="18">
        <v>35.200000000000003</v>
      </c>
      <c r="L68" s="18">
        <v>2.7309999999999999E-3</v>
      </c>
      <c r="M68" s="18">
        <v>0.03</v>
      </c>
      <c r="N68" s="18">
        <v>1.4529E-2</v>
      </c>
      <c r="O68" s="18">
        <v>5.63</v>
      </c>
      <c r="P68" s="18">
        <v>2.3588000000000001E-2</v>
      </c>
      <c r="Q68" s="18">
        <v>6.08</v>
      </c>
      <c r="R68" s="18">
        <v>0.36566000000000004</v>
      </c>
      <c r="S68" s="18">
        <v>2.0000000000000001E-4</v>
      </c>
      <c r="T68" s="18">
        <v>1E-3</v>
      </c>
      <c r="U68" s="18">
        <v>5.0000000000000001E-3</v>
      </c>
      <c r="V68" s="18">
        <v>2.5499999999999998</v>
      </c>
      <c r="W68" s="18">
        <v>2.5000000000000001E-3</v>
      </c>
      <c r="X68" s="18">
        <v>1.25E-3</v>
      </c>
      <c r="Y68" s="18">
        <v>10.9</v>
      </c>
      <c r="Z68" s="18">
        <v>2.5000000000000001E-4</v>
      </c>
      <c r="AA68" s="18">
        <v>0.03</v>
      </c>
      <c r="AB68" s="18">
        <v>8.8964000000000001E-2</v>
      </c>
      <c r="AC68" s="15">
        <f t="shared" si="0"/>
        <v>5.7079249848759834E-3</v>
      </c>
      <c r="AD68" s="15">
        <f t="shared" si="1"/>
        <v>6.3157894736842095E-4</v>
      </c>
      <c r="AE68" s="15">
        <f t="shared" si="2"/>
        <v>3.5157894736842104E-3</v>
      </c>
      <c r="AF68" s="15">
        <f t="shared" si="3"/>
        <v>2.152788868723533E-2</v>
      </c>
      <c r="AG68" s="15">
        <f t="shared" si="4"/>
        <v>8.0338777979431327E-5</v>
      </c>
      <c r="AH68" s="1">
        <f t="shared" si="5"/>
        <v>23.588000000000001</v>
      </c>
    </row>
    <row r="69" spans="1:34" s="1" customFormat="1" ht="11.25" x14ac:dyDescent="0.2">
      <c r="A69" s="1" t="s">
        <v>156</v>
      </c>
      <c r="B69" s="1">
        <v>295.82961408</v>
      </c>
      <c r="C69" s="1" t="s">
        <v>155</v>
      </c>
      <c r="D69" s="6">
        <v>42529.392361111109</v>
      </c>
      <c r="E69" s="18">
        <v>8.5</v>
      </c>
      <c r="F69" s="18">
        <v>4.0000000000000002E-4</v>
      </c>
      <c r="G69" s="18">
        <v>4.2000000000000006E-3</v>
      </c>
      <c r="H69" s="18">
        <v>0.24</v>
      </c>
      <c r="I69" s="18">
        <v>4.8999999999999998E-4</v>
      </c>
      <c r="J69" s="18">
        <v>4.2999999999999995E-5</v>
      </c>
      <c r="K69" s="18">
        <v>49</v>
      </c>
      <c r="L69" s="18">
        <v>5.7000000000000002E-3</v>
      </c>
      <c r="M69" s="18">
        <v>4.5999999999999999E-3</v>
      </c>
      <c r="N69" s="18">
        <v>1.9E-2</v>
      </c>
      <c r="O69" s="18">
        <v>9.4</v>
      </c>
      <c r="P69" s="18">
        <v>3.5999999999999997E-2</v>
      </c>
      <c r="Q69" s="18">
        <v>9.6</v>
      </c>
      <c r="R69" s="18">
        <v>0.43</v>
      </c>
      <c r="S69" s="18">
        <v>8.4999999999999999E-6</v>
      </c>
      <c r="T69" s="18">
        <v>1.6999999999999999E-3</v>
      </c>
      <c r="U69" s="18">
        <v>7.0000000000000001E-3</v>
      </c>
      <c r="V69" s="18">
        <v>4.5999999999999996</v>
      </c>
      <c r="W69" s="18">
        <v>7.3999999999999999E-4</v>
      </c>
      <c r="X69" s="18">
        <v>1.4000000000000001E-4</v>
      </c>
      <c r="Y69" s="18">
        <v>16</v>
      </c>
      <c r="Z69" s="18">
        <v>1.4000000000000001E-4</v>
      </c>
      <c r="AA69" s="18">
        <v>1.4999999999999999E-2</v>
      </c>
      <c r="AB69" s="18">
        <v>0.11</v>
      </c>
      <c r="AC69" s="15">
        <f>P69/E69</f>
        <v>4.2352941176470585E-3</v>
      </c>
      <c r="AD69" s="15">
        <f>G69/E69</f>
        <v>4.9411764705882359E-4</v>
      </c>
      <c r="AE69" s="15">
        <f>N69/E69</f>
        <v>2.2352941176470588E-3</v>
      </c>
      <c r="AF69" s="15">
        <f>AB69/E69</f>
        <v>1.2941176470588235E-2</v>
      </c>
      <c r="AG69" s="15">
        <f>J69/E69</f>
        <v>5.0588235294117638E-6</v>
      </c>
      <c r="AH69" s="1">
        <f t="shared" si="5"/>
        <v>36</v>
      </c>
    </row>
    <row r="70" spans="1:34" s="1" customFormat="1" ht="11.25" x14ac:dyDescent="0.2">
      <c r="A70" s="1">
        <v>201602397</v>
      </c>
      <c r="B70" s="1">
        <v>298.74252672</v>
      </c>
      <c r="C70" s="1" t="s">
        <v>155</v>
      </c>
      <c r="D70" s="6">
        <v>42534.520833333336</v>
      </c>
      <c r="E70" s="18">
        <v>2.5784000000000002</v>
      </c>
      <c r="F70" s="18">
        <v>3.0000000000000001E-3</v>
      </c>
      <c r="G70" s="18">
        <v>1.722E-3</v>
      </c>
      <c r="H70" s="18">
        <v>0.12756000000000001</v>
      </c>
      <c r="I70" s="18">
        <v>1E-3</v>
      </c>
      <c r="J70" s="18">
        <v>1.76E-4</v>
      </c>
      <c r="K70" s="18">
        <v>33.4</v>
      </c>
      <c r="L70" s="18">
        <v>2E-3</v>
      </c>
      <c r="M70" s="18">
        <v>0.03</v>
      </c>
      <c r="N70" s="18">
        <v>8.3049999999999999E-3</v>
      </c>
      <c r="O70" s="18">
        <v>3.84</v>
      </c>
      <c r="P70" s="18">
        <v>1.5178000000000001E-2</v>
      </c>
      <c r="Q70" s="18">
        <v>5.82</v>
      </c>
      <c r="R70" s="18">
        <v>0.20561000000000001</v>
      </c>
      <c r="S70" s="18">
        <v>2.0000000000000001E-4</v>
      </c>
      <c r="T70" s="18">
        <v>1E-3</v>
      </c>
      <c r="U70" s="18">
        <v>5.0000000000000001E-3</v>
      </c>
      <c r="V70" s="18">
        <v>2.68</v>
      </c>
      <c r="W70" s="18">
        <v>1E-3</v>
      </c>
      <c r="X70" s="18">
        <v>5.0000000000000001E-4</v>
      </c>
      <c r="Y70" s="18">
        <v>11.5</v>
      </c>
      <c r="Z70" s="18">
        <v>1.02E-4</v>
      </c>
      <c r="AA70" s="18">
        <v>0.03</v>
      </c>
      <c r="AB70" s="18">
        <v>4.9139000000000002E-2</v>
      </c>
      <c r="AC70" s="15">
        <f>P70/E70</f>
        <v>5.8865963388147688E-3</v>
      </c>
      <c r="AD70" s="15">
        <f>G70/E70</f>
        <v>6.6785603475023262E-4</v>
      </c>
      <c r="AE70" s="15">
        <f>N70/E70</f>
        <v>3.2209897610921499E-3</v>
      </c>
      <c r="AF70" s="15">
        <f>AB70/E70</f>
        <v>1.9057942910331988E-2</v>
      </c>
      <c r="AG70" s="15">
        <f>J70/E70</f>
        <v>6.8259385665528997E-5</v>
      </c>
      <c r="AH70" s="1">
        <f t="shared" si="5"/>
        <v>15.178000000000001</v>
      </c>
    </row>
    <row r="71" spans="1:34" s="1" customFormat="1" ht="11.25" x14ac:dyDescent="0.2">
      <c r="A71" s="1">
        <v>201602472</v>
      </c>
      <c r="B71" s="1">
        <v>298.74252672</v>
      </c>
      <c r="C71" s="1" t="s">
        <v>155</v>
      </c>
      <c r="D71" s="6">
        <v>42539.645833333336</v>
      </c>
      <c r="E71" s="18">
        <v>2.2513000000000001</v>
      </c>
      <c r="F71" s="18">
        <v>3.0000000000000001E-3</v>
      </c>
      <c r="G71" s="18">
        <v>1.4E-3</v>
      </c>
      <c r="H71" s="18">
        <v>0.14782000000000001</v>
      </c>
      <c r="I71" s="18">
        <v>1E-3</v>
      </c>
      <c r="J71" s="18">
        <v>1.3300000000000001E-4</v>
      </c>
      <c r="K71" s="18">
        <v>32.799999999999997</v>
      </c>
      <c r="L71" s="18">
        <v>2E-3</v>
      </c>
      <c r="M71" s="18">
        <v>0.03</v>
      </c>
      <c r="N71" s="18">
        <v>4.9100000000000003E-3</v>
      </c>
      <c r="O71" s="18">
        <v>2.4900000000000002</v>
      </c>
      <c r="P71" s="18">
        <v>9.8759999999999994E-3</v>
      </c>
      <c r="Q71" s="18">
        <v>5.41</v>
      </c>
      <c r="R71" s="18">
        <v>0.15411000000000002</v>
      </c>
      <c r="S71" s="18">
        <v>2.0000000000000001E-4</v>
      </c>
      <c r="T71" s="18">
        <v>1.039E-3</v>
      </c>
      <c r="U71" s="18">
        <v>5.0000000000000001E-3</v>
      </c>
      <c r="V71" s="18">
        <v>1.98</v>
      </c>
      <c r="W71" s="18">
        <v>1E-3</v>
      </c>
      <c r="X71" s="18">
        <v>5.0000000000000001E-4</v>
      </c>
      <c r="Y71" s="18">
        <v>11.4</v>
      </c>
      <c r="Z71" s="18">
        <v>1E-4</v>
      </c>
      <c r="AA71" s="18">
        <v>0.03</v>
      </c>
      <c r="AB71" s="18">
        <v>2.8889999999999999E-2</v>
      </c>
      <c r="AC71" s="15">
        <f>P71/E71</f>
        <v>4.3867987385066403E-3</v>
      </c>
      <c r="AD71" s="15">
        <f>G71/E71</f>
        <v>6.2186292364411675E-4</v>
      </c>
      <c r="AE71" s="15">
        <f>N71/E71</f>
        <v>2.180962110780438E-3</v>
      </c>
      <c r="AF71" s="15">
        <f>AB71/E71</f>
        <v>1.283258561719895E-2</v>
      </c>
      <c r="AG71" s="15">
        <f>J71/E71</f>
        <v>5.9076977746191094E-5</v>
      </c>
      <c r="AH71" s="1">
        <f t="shared" si="5"/>
        <v>9.8759999999999994</v>
      </c>
    </row>
    <row r="72" spans="1:34" s="1" customFormat="1" ht="11.25" x14ac:dyDescent="0.2">
      <c r="A72" s="1">
        <v>201602563</v>
      </c>
      <c r="B72" s="1">
        <v>298.74252672</v>
      </c>
      <c r="C72" s="1" t="s">
        <v>155</v>
      </c>
      <c r="D72" s="6">
        <v>42546.614583333336</v>
      </c>
      <c r="E72" s="18">
        <v>1.6553</v>
      </c>
      <c r="F72" s="18">
        <v>3.0000000000000001E-3</v>
      </c>
      <c r="G72" s="18">
        <v>1.4010000000000001E-3</v>
      </c>
      <c r="H72" s="18">
        <v>0.12817999999999999</v>
      </c>
      <c r="I72" s="18">
        <v>1E-3</v>
      </c>
      <c r="J72" s="18">
        <v>1.1899999999999999E-4</v>
      </c>
      <c r="K72" s="18">
        <v>33.299999999999997</v>
      </c>
      <c r="L72" s="18">
        <v>2E-3</v>
      </c>
      <c r="M72" s="18">
        <v>0.03</v>
      </c>
      <c r="N72" s="18">
        <v>4.2830000000000003E-3</v>
      </c>
      <c r="O72" s="18">
        <v>1.86</v>
      </c>
      <c r="P72" s="18">
        <v>5.8269999999999997E-3</v>
      </c>
      <c r="Q72" s="18">
        <v>5.53</v>
      </c>
      <c r="R72" s="18">
        <v>0.11176999999999999</v>
      </c>
      <c r="S72" s="18">
        <v>2.0000000000000001E-4</v>
      </c>
      <c r="T72" s="18">
        <v>1E-3</v>
      </c>
      <c r="U72" s="18">
        <v>5.0000000000000001E-3</v>
      </c>
      <c r="V72" s="18">
        <v>2.08</v>
      </c>
      <c r="W72" s="18">
        <v>1E-3</v>
      </c>
      <c r="X72" s="18">
        <v>5.0000000000000001E-4</v>
      </c>
      <c r="Y72" s="18">
        <v>12.6</v>
      </c>
      <c r="Z72" s="18">
        <v>1E-4</v>
      </c>
      <c r="AA72" s="18">
        <v>0.03</v>
      </c>
      <c r="AB72" s="18">
        <v>2.4236999999999998E-2</v>
      </c>
      <c r="AC72" s="15">
        <f>P72/E72</f>
        <v>3.5202078173140819E-3</v>
      </c>
      <c r="AD72" s="15">
        <f>G72/E72</f>
        <v>8.4637225880505049E-4</v>
      </c>
      <c r="AE72" s="15">
        <f>N72/E72</f>
        <v>2.5874463843412071E-3</v>
      </c>
      <c r="AF72" s="15">
        <f>AB72/E72</f>
        <v>1.4642058841297649E-2</v>
      </c>
      <c r="AG72" s="15">
        <f>J72/E72</f>
        <v>7.1890291790007851E-5</v>
      </c>
      <c r="AH72" s="1">
        <f t="shared" si="5"/>
        <v>5.827</v>
      </c>
    </row>
    <row r="73" spans="1:34" x14ac:dyDescent="0.2">
      <c r="A73" s="20" t="s">
        <v>166</v>
      </c>
      <c r="C73" s="20" t="s">
        <v>169</v>
      </c>
      <c r="D73" s="22">
        <v>41121</v>
      </c>
      <c r="E73" s="4">
        <v>140</v>
      </c>
      <c r="F73" s="4"/>
      <c r="G73" s="4">
        <v>0</v>
      </c>
      <c r="H73" s="4"/>
      <c r="I73" s="4"/>
      <c r="J73" s="4"/>
      <c r="K73" s="4"/>
      <c r="L73" s="4"/>
      <c r="M73" s="4"/>
      <c r="N73" s="4">
        <v>0.32</v>
      </c>
      <c r="O73" s="4"/>
      <c r="P73" s="4">
        <v>0.16</v>
      </c>
      <c r="Q73" s="4"/>
      <c r="R73" s="4"/>
      <c r="S73" s="4"/>
      <c r="T73" s="4"/>
      <c r="U73" s="4"/>
      <c r="V73" s="4"/>
      <c r="W73" s="4"/>
      <c r="X73" s="4"/>
      <c r="Y73" s="4"/>
      <c r="Z73" s="4"/>
      <c r="AA73" s="4"/>
      <c r="AB73" s="4">
        <v>0.16</v>
      </c>
      <c r="AC73"/>
    </row>
    <row r="74" spans="1:34" x14ac:dyDescent="0.2">
      <c r="A74" s="20" t="s">
        <v>166</v>
      </c>
      <c r="C74" s="20" t="s">
        <v>169</v>
      </c>
      <c r="D74" s="22">
        <v>41150</v>
      </c>
      <c r="E74" s="4">
        <v>29</v>
      </c>
      <c r="F74" s="4"/>
      <c r="G74" s="4">
        <v>1.0999999999999999E-2</v>
      </c>
      <c r="H74" s="4"/>
      <c r="I74" s="4"/>
      <c r="J74" s="4"/>
      <c r="K74" s="4"/>
      <c r="L74" s="4"/>
      <c r="M74" s="4"/>
      <c r="N74" s="4">
        <v>5.8999999999999997E-2</v>
      </c>
      <c r="O74" s="4"/>
      <c r="P74" s="4">
        <v>3.5999999999999997E-2</v>
      </c>
      <c r="Q74" s="4"/>
      <c r="R74" s="4"/>
      <c r="S74" s="4"/>
      <c r="T74" s="4"/>
      <c r="U74" s="4"/>
      <c r="V74" s="4"/>
      <c r="W74" s="4"/>
      <c r="X74" s="4"/>
      <c r="Y74" s="4"/>
      <c r="Z74" s="4"/>
      <c r="AA74" s="4"/>
      <c r="AB74" s="4">
        <v>3.5999999999999997E-2</v>
      </c>
      <c r="AC74"/>
    </row>
    <row r="75" spans="1:34" x14ac:dyDescent="0.2">
      <c r="A75" s="20" t="s">
        <v>166</v>
      </c>
      <c r="C75" s="20" t="s">
        <v>169</v>
      </c>
      <c r="D75" s="22">
        <v>41472</v>
      </c>
      <c r="E75" s="4">
        <v>150</v>
      </c>
      <c r="F75" s="4"/>
      <c r="G75" s="4">
        <v>0.03</v>
      </c>
      <c r="H75" s="4"/>
      <c r="I75" s="4"/>
      <c r="J75" s="4"/>
      <c r="K75" s="4"/>
      <c r="L75" s="4"/>
      <c r="M75" s="4"/>
      <c r="N75" s="4">
        <v>0.17</v>
      </c>
      <c r="O75" s="4"/>
      <c r="P75" s="4">
        <v>0.1</v>
      </c>
      <c r="Q75" s="4"/>
      <c r="R75" s="4"/>
      <c r="S75" s="4"/>
      <c r="T75" s="4"/>
      <c r="U75" s="4"/>
      <c r="V75" s="4"/>
      <c r="W75" s="4"/>
      <c r="X75" s="4"/>
      <c r="Y75" s="4"/>
      <c r="Z75" s="4"/>
      <c r="AA75" s="4"/>
      <c r="AB75" s="4">
        <v>0.1</v>
      </c>
      <c r="AC75"/>
    </row>
    <row r="76" spans="1:34" x14ac:dyDescent="0.2">
      <c r="A76" s="20" t="s">
        <v>166</v>
      </c>
      <c r="C76" s="20" t="s">
        <v>169</v>
      </c>
      <c r="D76" s="22">
        <v>41501</v>
      </c>
      <c r="E76" s="4">
        <v>51</v>
      </c>
      <c r="F76" s="4"/>
      <c r="G76" s="4">
        <v>1.7000000000000001E-2</v>
      </c>
      <c r="H76" s="4"/>
      <c r="I76" s="4"/>
      <c r="J76" s="4"/>
      <c r="K76" s="4"/>
      <c r="L76" s="4"/>
      <c r="M76" s="4"/>
      <c r="N76" s="4">
        <v>0.11</v>
      </c>
      <c r="O76" s="4"/>
      <c r="P76" s="4">
        <v>7.1999999999999995E-2</v>
      </c>
      <c r="Q76" s="4"/>
      <c r="R76" s="4"/>
      <c r="S76" s="4"/>
      <c r="T76" s="4"/>
      <c r="U76" s="4"/>
      <c r="V76" s="4"/>
      <c r="W76" s="4"/>
      <c r="X76" s="4"/>
      <c r="Y76" s="4"/>
      <c r="Z76" s="4"/>
      <c r="AA76" s="4"/>
      <c r="AB76" s="4">
        <v>7.1999999999999995E-2</v>
      </c>
      <c r="AC76"/>
    </row>
    <row r="77" spans="1:34" x14ac:dyDescent="0.2">
      <c r="A77" s="20" t="s">
        <v>166</v>
      </c>
      <c r="C77" s="20" t="s">
        <v>169</v>
      </c>
      <c r="D77" s="22">
        <v>41521</v>
      </c>
      <c r="E77" s="4">
        <v>82</v>
      </c>
      <c r="F77" s="4"/>
      <c r="G77" s="4">
        <v>5.6000000000000001E-2</v>
      </c>
      <c r="H77" s="4"/>
      <c r="I77" s="4"/>
      <c r="J77" s="4"/>
      <c r="K77" s="4"/>
      <c r="L77" s="4"/>
      <c r="M77" s="4"/>
      <c r="N77" s="4">
        <v>0.92</v>
      </c>
      <c r="O77" s="4"/>
      <c r="P77" s="4">
        <v>0.28999999999999998</v>
      </c>
      <c r="Q77" s="4"/>
      <c r="R77" s="4"/>
      <c r="S77" s="4"/>
      <c r="T77" s="4"/>
      <c r="U77" s="4"/>
      <c r="V77" s="4"/>
      <c r="W77" s="4"/>
      <c r="X77" s="4"/>
      <c r="Y77" s="4"/>
      <c r="Z77" s="4"/>
      <c r="AA77" s="4"/>
      <c r="AB77" s="4">
        <v>0.28999999999999998</v>
      </c>
      <c r="AC77"/>
    </row>
    <row r="78" spans="1:34" x14ac:dyDescent="0.2">
      <c r="A78" s="20" t="s">
        <v>167</v>
      </c>
      <c r="C78" s="20" t="s">
        <v>169</v>
      </c>
      <c r="D78" s="22">
        <v>41121</v>
      </c>
      <c r="E78" s="4">
        <v>77</v>
      </c>
      <c r="F78" s="4"/>
      <c r="G78" s="4">
        <v>1.4999999999999999E-2</v>
      </c>
      <c r="H78" s="4"/>
      <c r="I78" s="4"/>
      <c r="J78" s="4"/>
      <c r="K78" s="4"/>
      <c r="L78" s="4"/>
      <c r="M78" s="4"/>
      <c r="N78" s="4">
        <v>0.44</v>
      </c>
      <c r="O78" s="4"/>
      <c r="P78" s="4">
        <v>0.28000000000000003</v>
      </c>
      <c r="Q78" s="4"/>
      <c r="R78" s="4"/>
      <c r="S78" s="4"/>
      <c r="T78" s="4"/>
      <c r="U78" s="4"/>
      <c r="V78" s="4"/>
      <c r="W78" s="4"/>
      <c r="X78" s="4"/>
      <c r="Y78" s="4"/>
      <c r="Z78" s="4"/>
      <c r="AA78" s="4"/>
      <c r="AB78" s="4">
        <v>0.28000000000000003</v>
      </c>
      <c r="AC78"/>
    </row>
    <row r="79" spans="1:34" x14ac:dyDescent="0.2">
      <c r="A79" s="20" t="s">
        <v>167</v>
      </c>
      <c r="C79" s="20" t="s">
        <v>169</v>
      </c>
      <c r="D79" s="22">
        <v>41150</v>
      </c>
      <c r="E79" s="4">
        <v>36</v>
      </c>
      <c r="F79" s="4"/>
      <c r="G79" s="4">
        <v>1.4E-2</v>
      </c>
      <c r="H79" s="4"/>
      <c r="I79" s="4"/>
      <c r="J79" s="4"/>
      <c r="K79" s="4"/>
      <c r="L79" s="4"/>
      <c r="M79" s="4"/>
      <c r="N79" s="4">
        <v>8.3000000000000004E-2</v>
      </c>
      <c r="O79" s="4"/>
      <c r="P79" s="4">
        <v>5.1999999999999998E-2</v>
      </c>
      <c r="Q79" s="4"/>
      <c r="R79" s="4"/>
      <c r="S79" s="4"/>
      <c r="T79" s="4"/>
      <c r="U79" s="4"/>
      <c r="V79" s="4"/>
      <c r="W79" s="4"/>
      <c r="X79" s="4"/>
      <c r="Y79" s="4"/>
      <c r="Z79" s="4"/>
      <c r="AA79" s="4"/>
      <c r="AB79" s="4">
        <v>5.1999999999999998E-2</v>
      </c>
      <c r="AC79"/>
    </row>
    <row r="80" spans="1:34" x14ac:dyDescent="0.2">
      <c r="A80" s="20" t="s">
        <v>167</v>
      </c>
      <c r="C80" s="20" t="s">
        <v>169</v>
      </c>
      <c r="D80" s="22">
        <v>41472</v>
      </c>
      <c r="E80" s="4">
        <v>37</v>
      </c>
      <c r="F80" s="4"/>
      <c r="G80" s="4">
        <v>7.6E-3</v>
      </c>
      <c r="H80" s="4"/>
      <c r="I80" s="4"/>
      <c r="J80" s="4"/>
      <c r="K80" s="4"/>
      <c r="L80" s="4"/>
      <c r="M80" s="4"/>
      <c r="N80" s="4">
        <v>0.13</v>
      </c>
      <c r="O80" s="4"/>
      <c r="P80" s="4">
        <v>5.2999999999999999E-2</v>
      </c>
      <c r="Q80" s="4"/>
      <c r="R80" s="4"/>
      <c r="S80" s="4"/>
      <c r="T80" s="4"/>
      <c r="U80" s="4"/>
      <c r="V80" s="4"/>
      <c r="W80" s="4"/>
      <c r="X80" s="4"/>
      <c r="Y80" s="4"/>
      <c r="Z80" s="4"/>
      <c r="AA80" s="4"/>
      <c r="AB80" s="4">
        <v>5.2999999999999999E-2</v>
      </c>
      <c r="AC80"/>
    </row>
    <row r="81" spans="1:29" x14ac:dyDescent="0.2">
      <c r="A81" s="20" t="s">
        <v>167</v>
      </c>
      <c r="C81" s="20" t="s">
        <v>169</v>
      </c>
      <c r="D81" s="22">
        <v>41501</v>
      </c>
      <c r="E81" s="4">
        <v>70</v>
      </c>
      <c r="F81" s="4"/>
      <c r="G81" s="4">
        <v>4.1000000000000002E-2</v>
      </c>
      <c r="H81" s="4"/>
      <c r="I81" s="4"/>
      <c r="J81" s="4"/>
      <c r="K81" s="4"/>
      <c r="L81" s="4"/>
      <c r="M81" s="4"/>
      <c r="N81" s="4">
        <v>0.32</v>
      </c>
      <c r="O81" s="4"/>
      <c r="P81" s="4">
        <v>0.16</v>
      </c>
      <c r="Q81" s="4"/>
      <c r="R81" s="4"/>
      <c r="S81" s="4"/>
      <c r="T81" s="4"/>
      <c r="U81" s="4"/>
      <c r="V81" s="4"/>
      <c r="W81" s="4"/>
      <c r="X81" s="4"/>
      <c r="Y81" s="4"/>
      <c r="Z81" s="4"/>
      <c r="AA81" s="4"/>
      <c r="AB81" s="4">
        <v>0.16</v>
      </c>
      <c r="AC81"/>
    </row>
    <row r="82" spans="1:29" x14ac:dyDescent="0.2">
      <c r="A82" s="20" t="s">
        <v>167</v>
      </c>
      <c r="C82" s="20" t="s">
        <v>169</v>
      </c>
      <c r="D82" s="22">
        <v>41521</v>
      </c>
      <c r="E82" s="4">
        <v>44</v>
      </c>
      <c r="F82" s="4"/>
      <c r="G82" s="4">
        <v>5.5E-2</v>
      </c>
      <c r="H82" s="4"/>
      <c r="I82" s="4"/>
      <c r="J82" s="4"/>
      <c r="K82" s="4"/>
      <c r="L82" s="4"/>
      <c r="M82" s="4"/>
      <c r="N82" s="4">
        <v>0.35</v>
      </c>
      <c r="O82" s="4"/>
      <c r="P82" s="4">
        <v>0.23</v>
      </c>
      <c r="Q82" s="4"/>
      <c r="R82" s="4"/>
      <c r="S82" s="4"/>
      <c r="T82" s="4"/>
      <c r="U82" s="4"/>
      <c r="V82" s="4"/>
      <c r="W82" s="4"/>
      <c r="X82" s="4"/>
      <c r="Y82" s="4"/>
      <c r="Z82" s="4"/>
      <c r="AA82" s="4"/>
      <c r="AB82" s="4">
        <v>0.23</v>
      </c>
      <c r="AC82"/>
    </row>
    <row r="83" spans="1:29" x14ac:dyDescent="0.2">
      <c r="A83" s="1" t="s">
        <v>168</v>
      </c>
      <c r="C83" s="21" t="s">
        <v>170</v>
      </c>
      <c r="D83" s="19">
        <v>41512.510416666664</v>
      </c>
      <c r="E83" s="4">
        <v>451</v>
      </c>
      <c r="F83" s="4"/>
      <c r="G83" s="4">
        <v>0.107</v>
      </c>
      <c r="H83" s="4"/>
      <c r="I83" s="4"/>
      <c r="J83" s="4"/>
      <c r="K83" s="4"/>
      <c r="L83" s="4"/>
      <c r="M83" s="4"/>
      <c r="N83" s="4">
        <v>0.67800000000000005</v>
      </c>
      <c r="O83" s="4"/>
      <c r="P83" s="4">
        <v>0.54100000000000004</v>
      </c>
      <c r="Q83" s="4"/>
      <c r="R83" s="4"/>
      <c r="S83" s="4"/>
      <c r="T83" s="4"/>
      <c r="U83" s="4"/>
      <c r="V83" s="4"/>
      <c r="W83" s="4"/>
      <c r="X83" s="4"/>
      <c r="Y83" s="4"/>
      <c r="Z83" s="4"/>
      <c r="AA83" s="4"/>
      <c r="AB83" s="4">
        <v>0.54100000000000004</v>
      </c>
      <c r="AC83"/>
    </row>
    <row r="84" spans="1:29" x14ac:dyDescent="0.2">
      <c r="A84" s="1" t="s">
        <v>168</v>
      </c>
      <c r="C84" s="21" t="s">
        <v>170</v>
      </c>
      <c r="D84" s="19">
        <v>41470.4375</v>
      </c>
      <c r="E84" s="4">
        <v>20.399999999999999</v>
      </c>
      <c r="F84" s="4"/>
      <c r="G84" s="4">
        <v>1E-3</v>
      </c>
      <c r="H84" s="4"/>
      <c r="I84" s="4"/>
      <c r="J84" s="4"/>
      <c r="K84" s="4"/>
      <c r="L84" s="4"/>
      <c r="M84" s="4"/>
      <c r="N84" s="4">
        <v>2.0400000000000001E-2</v>
      </c>
      <c r="O84" s="4"/>
      <c r="P84" s="4"/>
      <c r="Q84" s="4"/>
      <c r="R84" s="4"/>
      <c r="S84" s="4"/>
      <c r="T84" s="4"/>
      <c r="U84" s="4"/>
      <c r="V84" s="4"/>
      <c r="W84" s="4"/>
      <c r="X84" s="4"/>
      <c r="Y84" s="4"/>
      <c r="Z84" s="4"/>
      <c r="AA84" s="4"/>
      <c r="AB84" s="4"/>
      <c r="AC84"/>
    </row>
    <row r="85" spans="1:29" x14ac:dyDescent="0.2">
      <c r="A85" s="1" t="s">
        <v>168</v>
      </c>
      <c r="C85" s="21" t="s">
        <v>170</v>
      </c>
      <c r="D85" s="19">
        <v>41408.479166666664</v>
      </c>
      <c r="E85" s="4">
        <v>0.80600000000000005</v>
      </c>
      <c r="F85" s="4"/>
      <c r="G85" s="4">
        <v>1.2999999999999999E-3</v>
      </c>
      <c r="H85" s="4"/>
      <c r="I85" s="4"/>
      <c r="J85" s="4"/>
      <c r="K85" s="4"/>
      <c r="L85" s="4"/>
      <c r="M85" s="4"/>
      <c r="N85" s="4">
        <v>3.0000000000000001E-3</v>
      </c>
      <c r="O85" s="4"/>
      <c r="P85" s="4"/>
      <c r="Q85" s="4"/>
      <c r="R85" s="4"/>
      <c r="S85" s="4"/>
      <c r="T85" s="4"/>
      <c r="U85" s="4"/>
      <c r="V85" s="4"/>
      <c r="W85" s="4"/>
      <c r="X85" s="4"/>
      <c r="Y85" s="4"/>
      <c r="Z85" s="4"/>
      <c r="AA85" s="4"/>
      <c r="AB85" s="4"/>
      <c r="AC85"/>
    </row>
    <row r="86" spans="1:29" x14ac:dyDescent="0.2">
      <c r="A86" s="1" t="s">
        <v>168</v>
      </c>
      <c r="C86" s="21" t="s">
        <v>170</v>
      </c>
      <c r="D86" s="19">
        <v>41332.413194444445</v>
      </c>
      <c r="E86" s="4">
        <v>1.18</v>
      </c>
      <c r="F86" s="4"/>
      <c r="G86" s="4">
        <v>1E-3</v>
      </c>
      <c r="H86" s="4"/>
      <c r="I86" s="4"/>
      <c r="J86" s="4"/>
      <c r="K86" s="4"/>
      <c r="L86" s="4"/>
      <c r="M86" s="4"/>
      <c r="N86" s="4">
        <v>3.0999999999999999E-3</v>
      </c>
      <c r="O86" s="4"/>
      <c r="P86" s="4"/>
      <c r="Q86" s="4"/>
      <c r="R86" s="4"/>
      <c r="S86" s="4"/>
      <c r="T86" s="4"/>
      <c r="U86" s="4"/>
      <c r="V86" s="4"/>
      <c r="W86" s="4"/>
      <c r="X86" s="4"/>
      <c r="Y86" s="4"/>
      <c r="Z86" s="4"/>
      <c r="AA86" s="4"/>
      <c r="AB86" s="4"/>
      <c r="AC86"/>
    </row>
    <row r="87" spans="1:29" x14ac:dyDescent="0.2">
      <c r="A87" s="1" t="s">
        <v>168</v>
      </c>
      <c r="C87" s="21" t="s">
        <v>170</v>
      </c>
      <c r="D87" s="19">
        <v>41129.552083333336</v>
      </c>
      <c r="E87" s="4">
        <v>34.4</v>
      </c>
      <c r="F87" s="4"/>
      <c r="G87" s="4"/>
      <c r="H87" s="4"/>
      <c r="I87" s="4"/>
      <c r="J87" s="4"/>
      <c r="K87" s="4"/>
      <c r="L87" s="4"/>
      <c r="M87" s="4"/>
      <c r="N87" s="4">
        <v>5.0000000000000001E-3</v>
      </c>
      <c r="O87" s="4"/>
      <c r="P87" s="4">
        <v>1.5E-3</v>
      </c>
      <c r="Q87" s="4"/>
      <c r="R87" s="4"/>
      <c r="S87" s="4"/>
      <c r="T87" s="4"/>
      <c r="U87" s="4"/>
      <c r="V87" s="4"/>
      <c r="W87" s="4"/>
      <c r="X87" s="4"/>
      <c r="Y87" s="4"/>
      <c r="Z87" s="4"/>
      <c r="AA87" s="4"/>
      <c r="AB87" s="4">
        <v>1.5E-3</v>
      </c>
      <c r="AC87"/>
    </row>
    <row r="88" spans="1:29" x14ac:dyDescent="0.2">
      <c r="A88" s="1" t="s">
        <v>168</v>
      </c>
      <c r="C88" s="21" t="s">
        <v>170</v>
      </c>
      <c r="D88" s="19">
        <v>40429.458333333336</v>
      </c>
      <c r="E88" s="4">
        <v>3.36</v>
      </c>
      <c r="F88" s="4"/>
      <c r="G88" s="4">
        <v>1.4E-3</v>
      </c>
      <c r="H88" s="4"/>
      <c r="I88" s="4"/>
      <c r="J88" s="4"/>
      <c r="K88" s="4"/>
      <c r="L88" s="4"/>
      <c r="M88" s="4"/>
      <c r="N88" s="4">
        <v>3.5000000000000001E-3</v>
      </c>
      <c r="O88" s="4"/>
      <c r="P88" s="4">
        <v>2.1000000000000003E-3</v>
      </c>
      <c r="Q88" s="4"/>
      <c r="R88" s="4"/>
      <c r="S88" s="4"/>
      <c r="T88" s="4"/>
      <c r="U88" s="4"/>
      <c r="V88" s="4"/>
      <c r="W88" s="4"/>
      <c r="X88" s="4"/>
      <c r="Y88" s="4"/>
      <c r="Z88" s="4"/>
      <c r="AA88" s="4"/>
      <c r="AB88" s="4">
        <v>2.1000000000000003E-3</v>
      </c>
      <c r="AC88"/>
    </row>
    <row r="89" spans="1:29" x14ac:dyDescent="0.2">
      <c r="A89" s="1" t="s">
        <v>168</v>
      </c>
      <c r="C89" s="21" t="s">
        <v>170</v>
      </c>
      <c r="D89" s="19">
        <v>40380.416666666664</v>
      </c>
      <c r="E89" s="4">
        <v>1.1299999999999999</v>
      </c>
      <c r="F89" s="4"/>
      <c r="G89" s="4"/>
      <c r="H89" s="4"/>
      <c r="I89" s="4"/>
      <c r="J89" s="4"/>
      <c r="K89" s="4"/>
      <c r="L89" s="4"/>
      <c r="M89" s="4"/>
      <c r="N89" s="4">
        <v>2.5000000000000001E-3</v>
      </c>
      <c r="O89" s="4"/>
      <c r="P89" s="4">
        <v>1.6999999999999999E-3</v>
      </c>
      <c r="Q89" s="4"/>
      <c r="R89" s="4"/>
      <c r="S89" s="4"/>
      <c r="T89" s="4"/>
      <c r="U89" s="4"/>
      <c r="V89" s="4"/>
      <c r="W89" s="4"/>
      <c r="X89" s="4"/>
      <c r="Y89" s="4"/>
      <c r="Z89" s="4"/>
      <c r="AA89" s="4"/>
      <c r="AB89" s="4">
        <v>1.6999999999999999E-3</v>
      </c>
      <c r="AC89"/>
    </row>
    <row r="90" spans="1:29" x14ac:dyDescent="0.2">
      <c r="A90" s="1" t="s">
        <v>168</v>
      </c>
      <c r="C90" s="21" t="s">
        <v>170</v>
      </c>
      <c r="D90" s="19">
        <v>40227.447916666664</v>
      </c>
      <c r="E90" s="4">
        <v>13</v>
      </c>
      <c r="F90" s="4"/>
      <c r="G90" s="4">
        <v>1.1999999999999999E-3</v>
      </c>
      <c r="H90" s="4"/>
      <c r="I90" s="4"/>
      <c r="J90" s="4"/>
      <c r="K90" s="4"/>
      <c r="L90" s="4"/>
      <c r="M90" s="4"/>
      <c r="N90" s="4">
        <v>7.7000000000000002E-3</v>
      </c>
      <c r="O90" s="4"/>
      <c r="P90" s="4">
        <v>5.3E-3</v>
      </c>
      <c r="Q90" s="4"/>
      <c r="R90" s="4"/>
      <c r="S90" s="4"/>
      <c r="T90" s="4"/>
      <c r="U90" s="4"/>
      <c r="V90" s="4"/>
      <c r="W90" s="4"/>
      <c r="X90" s="4"/>
      <c r="Y90" s="4"/>
      <c r="Z90" s="4"/>
      <c r="AA90" s="4"/>
      <c r="AB90" s="4">
        <v>5.3E-3</v>
      </c>
      <c r="AC90"/>
    </row>
    <row r="91" spans="1:29" x14ac:dyDescent="0.2">
      <c r="P91"/>
      <c r="AC91"/>
    </row>
    <row r="92" spans="1:29" x14ac:dyDescent="0.2">
      <c r="P92"/>
      <c r="AC92"/>
    </row>
    <row r="93" spans="1:29" x14ac:dyDescent="0.2">
      <c r="P93"/>
      <c r="AC93"/>
    </row>
    <row r="94" spans="1:29" x14ac:dyDescent="0.2">
      <c r="P94"/>
      <c r="AC94"/>
    </row>
    <row r="95" spans="1:29" x14ac:dyDescent="0.2">
      <c r="P95"/>
      <c r="AC95"/>
    </row>
    <row r="96" spans="1:29" x14ac:dyDescent="0.2">
      <c r="P96"/>
      <c r="AC96"/>
    </row>
    <row r="97" spans="16:29" x14ac:dyDescent="0.2">
      <c r="P97"/>
      <c r="AC97"/>
    </row>
    <row r="98" spans="16:29" x14ac:dyDescent="0.2">
      <c r="P98"/>
      <c r="AC98"/>
    </row>
    <row r="99" spans="16:29" x14ac:dyDescent="0.2">
      <c r="P99"/>
      <c r="AC99"/>
    </row>
    <row r="100" spans="16:29" x14ac:dyDescent="0.2">
      <c r="P100"/>
      <c r="AC100"/>
    </row>
    <row r="101" spans="16:29" x14ac:dyDescent="0.2">
      <c r="P101"/>
      <c r="AC101"/>
    </row>
    <row r="102" spans="16:29" x14ac:dyDescent="0.2">
      <c r="P102"/>
      <c r="AC102"/>
    </row>
    <row r="103" spans="16:29" x14ac:dyDescent="0.2">
      <c r="P103"/>
      <c r="AC103"/>
    </row>
    <row r="104" spans="16:29" x14ac:dyDescent="0.2">
      <c r="P104"/>
      <c r="AC104"/>
    </row>
    <row r="105" spans="16:29" x14ac:dyDescent="0.2">
      <c r="P105"/>
      <c r="AC105"/>
    </row>
    <row r="106" spans="16:29" x14ac:dyDescent="0.2">
      <c r="P106"/>
      <c r="AC106"/>
    </row>
    <row r="107" spans="16:29" x14ac:dyDescent="0.2">
      <c r="P107"/>
      <c r="AC107"/>
    </row>
    <row r="108" spans="16:29" x14ac:dyDescent="0.2">
      <c r="P108"/>
      <c r="AC108"/>
    </row>
    <row r="109" spans="16:29" x14ac:dyDescent="0.2">
      <c r="P109"/>
      <c r="AC109"/>
    </row>
    <row r="110" spans="16:29" x14ac:dyDescent="0.2">
      <c r="P110"/>
      <c r="AC110"/>
    </row>
    <row r="111" spans="16:29" x14ac:dyDescent="0.2">
      <c r="P111"/>
      <c r="AC111"/>
    </row>
    <row r="112" spans="16:29" x14ac:dyDescent="0.2">
      <c r="P112"/>
      <c r="AC112"/>
    </row>
    <row r="113" spans="16:29" x14ac:dyDescent="0.2">
      <c r="P113"/>
      <c r="AC113"/>
    </row>
    <row r="114" spans="16:29" x14ac:dyDescent="0.2">
      <c r="P114"/>
      <c r="AC114"/>
    </row>
    <row r="115" spans="16:29" x14ac:dyDescent="0.2">
      <c r="P115"/>
      <c r="AC115"/>
    </row>
    <row r="116" spans="16:29" x14ac:dyDescent="0.2">
      <c r="P116"/>
      <c r="AC116"/>
    </row>
    <row r="117" spans="16:29" x14ac:dyDescent="0.2">
      <c r="P117"/>
      <c r="AC117"/>
    </row>
    <row r="118" spans="16:29" x14ac:dyDescent="0.2">
      <c r="P118"/>
      <c r="AC118"/>
    </row>
    <row r="119" spans="16:29" x14ac:dyDescent="0.2">
      <c r="P119"/>
      <c r="AC119"/>
    </row>
    <row r="120" spans="16:29" x14ac:dyDescent="0.2">
      <c r="P120"/>
      <c r="AC120"/>
    </row>
    <row r="121" spans="16:29" x14ac:dyDescent="0.2">
      <c r="P121"/>
      <c r="AC121"/>
    </row>
    <row r="122" spans="16:29" x14ac:dyDescent="0.2">
      <c r="P122"/>
      <c r="AC122"/>
    </row>
    <row r="123" spans="16:29" x14ac:dyDescent="0.2">
      <c r="P123"/>
      <c r="AC123"/>
    </row>
    <row r="124" spans="16:29" x14ac:dyDescent="0.2">
      <c r="P124"/>
      <c r="AC124"/>
    </row>
    <row r="125" spans="16:29" x14ac:dyDescent="0.2">
      <c r="P125"/>
      <c r="AC125"/>
    </row>
    <row r="126" spans="16:29" x14ac:dyDescent="0.2">
      <c r="P126"/>
      <c r="AC126"/>
    </row>
    <row r="127" spans="16:29" x14ac:dyDescent="0.2">
      <c r="P127"/>
      <c r="AC127"/>
    </row>
    <row r="128" spans="16:29" x14ac:dyDescent="0.2">
      <c r="P128"/>
      <c r="AC128"/>
    </row>
    <row r="129" spans="16:29" x14ac:dyDescent="0.2">
      <c r="P129"/>
      <c r="AC129"/>
    </row>
    <row r="130" spans="16:29" x14ac:dyDescent="0.2">
      <c r="P130"/>
      <c r="AC130"/>
    </row>
    <row r="131" spans="16:29" x14ac:dyDescent="0.2">
      <c r="P131"/>
      <c r="AC131"/>
    </row>
    <row r="132" spans="16:29" x14ac:dyDescent="0.2">
      <c r="P132"/>
      <c r="AC132"/>
    </row>
    <row r="133" spans="16:29" x14ac:dyDescent="0.2">
      <c r="P133"/>
      <c r="AC133"/>
    </row>
    <row r="134" spans="16:29" x14ac:dyDescent="0.2">
      <c r="P134"/>
      <c r="AC134"/>
    </row>
    <row r="135" spans="16:29" x14ac:dyDescent="0.2">
      <c r="P135"/>
      <c r="AC135"/>
    </row>
    <row r="136" spans="16:29" x14ac:dyDescent="0.2">
      <c r="P136"/>
      <c r="AC136"/>
    </row>
    <row r="137" spans="16:29" x14ac:dyDescent="0.2">
      <c r="P137"/>
      <c r="AC137"/>
    </row>
    <row r="138" spans="16:29" x14ac:dyDescent="0.2">
      <c r="P138"/>
      <c r="AC138"/>
    </row>
    <row r="139" spans="16:29" x14ac:dyDescent="0.2">
      <c r="P139"/>
      <c r="AC139"/>
    </row>
    <row r="140" spans="16:29" x14ac:dyDescent="0.2">
      <c r="P140"/>
      <c r="AC140"/>
    </row>
    <row r="141" spans="16:29" x14ac:dyDescent="0.2">
      <c r="P141"/>
      <c r="AC141"/>
    </row>
    <row r="142" spans="16:29" x14ac:dyDescent="0.2">
      <c r="P142"/>
      <c r="AC142"/>
    </row>
    <row r="143" spans="16:29" x14ac:dyDescent="0.2">
      <c r="P143"/>
      <c r="AC143"/>
    </row>
    <row r="144" spans="16:29" x14ac:dyDescent="0.2">
      <c r="P144"/>
      <c r="AC144"/>
    </row>
    <row r="145" spans="16:29" x14ac:dyDescent="0.2">
      <c r="P145"/>
      <c r="AC145"/>
    </row>
    <row r="146" spans="16:29" x14ac:dyDescent="0.2">
      <c r="P146"/>
      <c r="AC146"/>
    </row>
    <row r="147" spans="16:29" x14ac:dyDescent="0.2">
      <c r="P147"/>
      <c r="AC147"/>
    </row>
    <row r="148" spans="16:29" x14ac:dyDescent="0.2">
      <c r="P148"/>
      <c r="AC148"/>
    </row>
    <row r="149" spans="16:29" x14ac:dyDescent="0.2">
      <c r="P149"/>
      <c r="AC149"/>
    </row>
    <row r="150" spans="16:29" x14ac:dyDescent="0.2">
      <c r="P150"/>
      <c r="AC150"/>
    </row>
    <row r="151" spans="16:29" x14ac:dyDescent="0.2">
      <c r="P151"/>
      <c r="AC151"/>
    </row>
    <row r="152" spans="16:29" x14ac:dyDescent="0.2">
      <c r="P152"/>
      <c r="AC152"/>
    </row>
    <row r="153" spans="16:29" x14ac:dyDescent="0.2">
      <c r="P153"/>
      <c r="AC153"/>
    </row>
    <row r="154" spans="16:29" x14ac:dyDescent="0.2">
      <c r="P154"/>
      <c r="AC154"/>
    </row>
    <row r="155" spans="16:29" x14ac:dyDescent="0.2">
      <c r="P155"/>
      <c r="AC155"/>
    </row>
    <row r="156" spans="16:29" x14ac:dyDescent="0.2">
      <c r="P156"/>
      <c r="AC156"/>
    </row>
    <row r="157" spans="16:29" x14ac:dyDescent="0.2">
      <c r="P157"/>
      <c r="AC157"/>
    </row>
    <row r="158" spans="16:29" x14ac:dyDescent="0.2">
      <c r="P158"/>
      <c r="AC158"/>
    </row>
    <row r="159" spans="16:29" x14ac:dyDescent="0.2">
      <c r="P159"/>
      <c r="AC159"/>
    </row>
    <row r="160" spans="16:29" x14ac:dyDescent="0.2">
      <c r="P160"/>
      <c r="AC160"/>
    </row>
    <row r="161" spans="16:29" x14ac:dyDescent="0.2">
      <c r="P161"/>
      <c r="AC161"/>
    </row>
    <row r="162" spans="16:29" x14ac:dyDescent="0.2">
      <c r="P162"/>
      <c r="AC162"/>
    </row>
    <row r="163" spans="16:29" x14ac:dyDescent="0.2">
      <c r="P163"/>
      <c r="AC163"/>
    </row>
    <row r="164" spans="16:29" x14ac:dyDescent="0.2">
      <c r="P164"/>
      <c r="AC164"/>
    </row>
    <row r="165" spans="16:29" x14ac:dyDescent="0.2">
      <c r="P165"/>
      <c r="AC165"/>
    </row>
    <row r="166" spans="16:29" x14ac:dyDescent="0.2">
      <c r="P166"/>
      <c r="AC166"/>
    </row>
    <row r="167" spans="16:29" x14ac:dyDescent="0.2">
      <c r="P167"/>
      <c r="AC167"/>
    </row>
    <row r="168" spans="16:29" x14ac:dyDescent="0.2">
      <c r="P168"/>
      <c r="AC168"/>
    </row>
    <row r="169" spans="16:29" x14ac:dyDescent="0.2">
      <c r="P169"/>
      <c r="AC169"/>
    </row>
    <row r="170" spans="16:29" x14ac:dyDescent="0.2">
      <c r="P170"/>
      <c r="AC170"/>
    </row>
    <row r="171" spans="16:29" x14ac:dyDescent="0.2">
      <c r="P171"/>
      <c r="AC171"/>
    </row>
    <row r="172" spans="16:29" x14ac:dyDescent="0.2">
      <c r="P172"/>
      <c r="AC172"/>
    </row>
    <row r="173" spans="16:29" x14ac:dyDescent="0.2">
      <c r="P173"/>
      <c r="AC173"/>
    </row>
    <row r="174" spans="16:29" x14ac:dyDescent="0.2">
      <c r="P174"/>
      <c r="AC174"/>
    </row>
    <row r="175" spans="16:29" x14ac:dyDescent="0.2">
      <c r="P175"/>
      <c r="AC175"/>
    </row>
    <row r="176" spans="16:29" x14ac:dyDescent="0.2">
      <c r="P176"/>
      <c r="AC176"/>
    </row>
    <row r="177" spans="16:29" x14ac:dyDescent="0.2">
      <c r="P177"/>
      <c r="AC177"/>
    </row>
    <row r="178" spans="16:29" x14ac:dyDescent="0.2">
      <c r="P178"/>
      <c r="AC178"/>
    </row>
    <row r="179" spans="16:29" x14ac:dyDescent="0.2">
      <c r="P179"/>
      <c r="AC179"/>
    </row>
    <row r="180" spans="16:29" x14ac:dyDescent="0.2">
      <c r="P180"/>
      <c r="AC180"/>
    </row>
    <row r="181" spans="16:29" x14ac:dyDescent="0.2">
      <c r="P181"/>
      <c r="AC181"/>
    </row>
    <row r="182" spans="16:29" x14ac:dyDescent="0.2">
      <c r="P182"/>
      <c r="AC182"/>
    </row>
    <row r="183" spans="16:29" x14ac:dyDescent="0.2">
      <c r="P183"/>
      <c r="AC183"/>
    </row>
    <row r="184" spans="16:29" x14ac:dyDescent="0.2">
      <c r="P184"/>
      <c r="AC184"/>
    </row>
    <row r="185" spans="16:29" x14ac:dyDescent="0.2">
      <c r="P185"/>
      <c r="AC185"/>
    </row>
    <row r="186" spans="16:29" x14ac:dyDescent="0.2">
      <c r="P186"/>
      <c r="AC186"/>
    </row>
    <row r="187" spans="16:29" x14ac:dyDescent="0.2">
      <c r="P187"/>
      <c r="AC187"/>
    </row>
    <row r="188" spans="16:29" x14ac:dyDescent="0.2">
      <c r="P188"/>
      <c r="AC188"/>
    </row>
    <row r="189" spans="16:29" x14ac:dyDescent="0.2">
      <c r="P189"/>
      <c r="AC189"/>
    </row>
    <row r="190" spans="16:29" x14ac:dyDescent="0.2">
      <c r="P190"/>
      <c r="AC190"/>
    </row>
    <row r="191" spans="16:29" x14ac:dyDescent="0.2">
      <c r="P191"/>
      <c r="AC191"/>
    </row>
    <row r="192" spans="16:29" x14ac:dyDescent="0.2">
      <c r="P192"/>
      <c r="AC192"/>
    </row>
    <row r="193" spans="16:29" x14ac:dyDescent="0.2">
      <c r="P193"/>
      <c r="AC193"/>
    </row>
    <row r="194" spans="16:29" x14ac:dyDescent="0.2">
      <c r="P194"/>
      <c r="AC194"/>
    </row>
    <row r="195" spans="16:29" x14ac:dyDescent="0.2">
      <c r="P195"/>
      <c r="AC195"/>
    </row>
    <row r="196" spans="16:29" x14ac:dyDescent="0.2">
      <c r="P196"/>
      <c r="AC196"/>
    </row>
    <row r="197" spans="16:29" x14ac:dyDescent="0.2">
      <c r="P197"/>
      <c r="AC197"/>
    </row>
    <row r="198" spans="16:29" x14ac:dyDescent="0.2">
      <c r="P198"/>
      <c r="AC198"/>
    </row>
    <row r="199" spans="16:29" x14ac:dyDescent="0.2">
      <c r="P199"/>
      <c r="AC199"/>
    </row>
    <row r="200" spans="16:29" x14ac:dyDescent="0.2">
      <c r="P200"/>
      <c r="AC200"/>
    </row>
    <row r="201" spans="16:29" x14ac:dyDescent="0.2">
      <c r="P201"/>
      <c r="AC201"/>
    </row>
    <row r="202" spans="16:29" x14ac:dyDescent="0.2">
      <c r="P202"/>
      <c r="AC202"/>
    </row>
    <row r="203" spans="16:29" x14ac:dyDescent="0.2">
      <c r="P203"/>
      <c r="AC203"/>
    </row>
    <row r="204" spans="16:29" ht="11.25" customHeight="1" x14ac:dyDescent="0.2">
      <c r="P204"/>
      <c r="AC204"/>
    </row>
    <row r="205" spans="16:29" ht="11.25" customHeight="1" x14ac:dyDescent="0.2">
      <c r="P205"/>
      <c r="AC205"/>
    </row>
    <row r="206" spans="16:29" ht="11.25" customHeight="1" x14ac:dyDescent="0.2">
      <c r="P206"/>
      <c r="AC206"/>
    </row>
    <row r="207" spans="16:29" ht="11.25" customHeight="1" x14ac:dyDescent="0.2">
      <c r="P207"/>
      <c r="AC207"/>
    </row>
    <row r="208" spans="16:29" ht="11.25" customHeight="1" x14ac:dyDescent="0.2">
      <c r="P208"/>
      <c r="AC208"/>
    </row>
    <row r="209" spans="16:29" ht="11.25" customHeight="1" x14ac:dyDescent="0.2">
      <c r="P209"/>
      <c r="AC209"/>
    </row>
    <row r="210" spans="16:29" ht="11.25" customHeight="1" x14ac:dyDescent="0.2">
      <c r="P210"/>
      <c r="AC210"/>
    </row>
    <row r="211" spans="16:29" ht="11.25" customHeight="1" x14ac:dyDescent="0.2">
      <c r="P211"/>
      <c r="AC211"/>
    </row>
    <row r="212" spans="16:29" ht="11.25" customHeight="1" x14ac:dyDescent="0.2">
      <c r="P212"/>
      <c r="AC212"/>
    </row>
    <row r="213" spans="16:29" ht="11.25" customHeight="1" x14ac:dyDescent="0.2">
      <c r="P213"/>
      <c r="AC213"/>
    </row>
    <row r="214" spans="16:29" ht="11.25" customHeight="1" x14ac:dyDescent="0.2">
      <c r="P214"/>
      <c r="AC214"/>
    </row>
    <row r="215" spans="16:29" ht="11.25" customHeight="1" x14ac:dyDescent="0.2">
      <c r="P215"/>
      <c r="AC215"/>
    </row>
    <row r="216" spans="16:29" ht="11.25" customHeight="1" x14ac:dyDescent="0.2">
      <c r="P216"/>
      <c r="AC216"/>
    </row>
    <row r="217" spans="16:29" ht="11.25" customHeight="1" x14ac:dyDescent="0.2">
      <c r="P217"/>
      <c r="AC217"/>
    </row>
    <row r="218" spans="16:29" ht="11.25" customHeight="1" x14ac:dyDescent="0.2">
      <c r="P218"/>
      <c r="AC218"/>
    </row>
    <row r="219" spans="16:29" x14ac:dyDescent="0.2">
      <c r="P219"/>
      <c r="AC219"/>
    </row>
    <row r="220" spans="16:29" x14ac:dyDescent="0.2">
      <c r="P220"/>
      <c r="AC220"/>
    </row>
    <row r="221" spans="16:29" x14ac:dyDescent="0.2">
      <c r="P221"/>
      <c r="AC221"/>
    </row>
    <row r="222" spans="16:29" x14ac:dyDescent="0.2">
      <c r="P222"/>
      <c r="AC222"/>
    </row>
  </sheetData>
  <sheetProtection algorithmName="SHA-512" hashValue="pjgTJKOLOsX7PdsLLS7uShfmJNYeM2gEbOKWCJRoxkvUlPBSHpev1rlEOIV6WPiki7WnH/YgJVOmaCTj/wvAcw==" saltValue="eJ04HYrCJkmuBg7HOTUmMw==" spinCount="100000" sheet="1" scenarios="1"/>
  <mergeCells count="1">
    <mergeCell ref="E2:AB2"/>
  </mergeCells>
  <pageMargins left="0.7" right="0.7" top="0.75" bottom="0.75" header="0.3" footer="0.3"/>
  <pageSetup paperSize="3" scale="42" orientation="landscape" verticalDpi="597" r:id="rId1"/>
  <headerFooter>
    <oddFooter>&amp;L&amp;Z&amp;F&amp;R&amp;P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pageSetUpPr fitToPage="1"/>
  </sheetPr>
  <dimension ref="A1:AJ221"/>
  <sheetViews>
    <sheetView topLeftCell="N71" workbookViewId="0">
      <selection activeCell="AJ101" sqref="AJ101"/>
    </sheetView>
  </sheetViews>
  <sheetFormatPr defaultRowHeight="12.75" x14ac:dyDescent="0.2"/>
  <cols>
    <col min="1" max="1" width="14.28515625" customWidth="1"/>
    <col min="2" max="2" width="15.42578125" customWidth="1"/>
    <col min="4" max="4" width="13.28515625" customWidth="1"/>
    <col min="16" max="16" width="9.140625" style="7"/>
    <col min="29" max="29" width="9.140625" style="8"/>
    <col min="33" max="33" width="10.140625" bestFit="1" customWidth="1"/>
    <col min="34" max="34" width="12.28515625" customWidth="1"/>
  </cols>
  <sheetData>
    <row r="1" spans="1:36" ht="21" x14ac:dyDescent="0.35">
      <c r="A1" s="11" t="s">
        <v>173</v>
      </c>
      <c r="E1" s="12" t="s">
        <v>191</v>
      </c>
      <c r="K1" s="33" t="s">
        <v>178</v>
      </c>
    </row>
    <row r="2" spans="1:36" ht="21.75" customHeight="1" x14ac:dyDescent="0.25">
      <c r="E2" s="56" t="s">
        <v>177</v>
      </c>
      <c r="F2" s="56"/>
      <c r="G2" s="56"/>
      <c r="H2" s="56"/>
      <c r="I2" s="56"/>
      <c r="J2" s="56"/>
      <c r="K2" s="56"/>
      <c r="L2" s="56"/>
      <c r="M2" s="56"/>
      <c r="N2" s="56"/>
      <c r="O2" s="56"/>
      <c r="P2" s="56"/>
      <c r="Q2" s="56"/>
      <c r="R2" s="56"/>
      <c r="S2" s="56"/>
      <c r="T2" s="56"/>
      <c r="U2" s="56"/>
      <c r="V2" s="56"/>
      <c r="W2" s="56"/>
      <c r="X2" s="56"/>
      <c r="Y2" s="56"/>
      <c r="Z2" s="56"/>
      <c r="AA2" s="56"/>
      <c r="AB2" s="56"/>
      <c r="AC2" s="58" t="s">
        <v>160</v>
      </c>
      <c r="AD2" s="58"/>
      <c r="AE2" s="58"/>
      <c r="AF2" s="58"/>
      <c r="AG2" s="58"/>
      <c r="AH2" s="17"/>
      <c r="AI2" s="17"/>
      <c r="AJ2" s="17"/>
    </row>
    <row r="3" spans="1:36" s="1" customFormat="1" ht="22.5" x14ac:dyDescent="0.2">
      <c r="A3" s="23" t="s">
        <v>192</v>
      </c>
      <c r="B3" s="39" t="s">
        <v>174</v>
      </c>
      <c r="C3" s="23" t="s">
        <v>175</v>
      </c>
      <c r="D3" s="23" t="s">
        <v>176</v>
      </c>
      <c r="E3" s="24" t="s">
        <v>0</v>
      </c>
      <c r="F3" s="24" t="s">
        <v>1</v>
      </c>
      <c r="G3" s="24" t="s">
        <v>2</v>
      </c>
      <c r="H3" s="24" t="s">
        <v>3</v>
      </c>
      <c r="I3" s="24" t="s">
        <v>4</v>
      </c>
      <c r="J3" s="24" t="s">
        <v>5</v>
      </c>
      <c r="K3" s="24" t="s">
        <v>6</v>
      </c>
      <c r="L3" s="24" t="s">
        <v>7</v>
      </c>
      <c r="M3" s="24" t="s">
        <v>8</v>
      </c>
      <c r="N3" s="24" t="s">
        <v>9</v>
      </c>
      <c r="O3" s="24" t="s">
        <v>10</v>
      </c>
      <c r="P3" s="25" t="s">
        <v>11</v>
      </c>
      <c r="Q3" s="24" t="s">
        <v>12</v>
      </c>
      <c r="R3" s="24" t="s">
        <v>13</v>
      </c>
      <c r="S3" s="24" t="s">
        <v>14</v>
      </c>
      <c r="T3" s="24" t="s">
        <v>15</v>
      </c>
      <c r="U3" s="24" t="s">
        <v>16</v>
      </c>
      <c r="V3" s="24" t="s">
        <v>17</v>
      </c>
      <c r="W3" s="24" t="s">
        <v>18</v>
      </c>
      <c r="X3" s="24" t="s">
        <v>19</v>
      </c>
      <c r="Y3" s="24" t="s">
        <v>20</v>
      </c>
      <c r="Z3" s="24" t="s">
        <v>21</v>
      </c>
      <c r="AA3" s="24" t="s">
        <v>22</v>
      </c>
      <c r="AB3" s="25" t="s">
        <v>23</v>
      </c>
      <c r="AC3" s="26" t="s">
        <v>159</v>
      </c>
      <c r="AD3" s="5" t="s">
        <v>193</v>
      </c>
      <c r="AE3" s="5" t="s">
        <v>161</v>
      </c>
      <c r="AF3" s="5" t="s">
        <v>162</v>
      </c>
      <c r="AG3" s="5" t="s">
        <v>163</v>
      </c>
      <c r="AH3" s="5"/>
    </row>
    <row r="4" spans="1:36" s="1" customFormat="1" ht="11.25" x14ac:dyDescent="0.2">
      <c r="A4" s="5" t="s">
        <v>31</v>
      </c>
      <c r="B4" s="5">
        <v>377.61647615999999</v>
      </c>
      <c r="C4" s="5" t="s">
        <v>171</v>
      </c>
      <c r="D4" s="6">
        <v>42225.767361111109</v>
      </c>
      <c r="E4" s="40">
        <v>53</v>
      </c>
      <c r="F4" s="40">
        <v>4.0000000000000002E-4</v>
      </c>
      <c r="G4" s="40">
        <v>9.1999999999999998E-3</v>
      </c>
      <c r="H4" s="40">
        <v>0.72</v>
      </c>
      <c r="I4" s="40">
        <v>3.0999999999999999E-3</v>
      </c>
      <c r="J4" s="40">
        <v>1.1999999999999999E-4</v>
      </c>
      <c r="K4" s="40">
        <v>130</v>
      </c>
      <c r="L4" s="40">
        <v>2.7E-2</v>
      </c>
      <c r="M4" s="40">
        <v>2.1999999999999999E-2</v>
      </c>
      <c r="N4" s="40">
        <v>5.0999999999999997E-2</v>
      </c>
      <c r="O4" s="40">
        <v>43</v>
      </c>
      <c r="P4" s="40">
        <v>0.04</v>
      </c>
      <c r="Q4" s="40">
        <v>26</v>
      </c>
      <c r="R4" s="40">
        <v>1.2</v>
      </c>
      <c r="S4" s="40"/>
      <c r="T4" s="40">
        <v>1.5E-3</v>
      </c>
      <c r="U4" s="40">
        <v>3.2000000000000001E-2</v>
      </c>
      <c r="V4" s="40">
        <v>13</v>
      </c>
      <c r="W4" s="40">
        <v>5.8E-4</v>
      </c>
      <c r="X4" s="40">
        <v>2.0000000000000001E-4</v>
      </c>
      <c r="Y4" s="40">
        <v>35</v>
      </c>
      <c r="Z4" s="40">
        <v>5.6999999999999998E-4</v>
      </c>
      <c r="AA4" s="40">
        <v>6.8000000000000005E-2</v>
      </c>
      <c r="AB4" s="40">
        <v>0.15</v>
      </c>
      <c r="AC4" s="27">
        <f t="shared" ref="AC4:AC41" si="0">P4/E4</f>
        <v>7.5471698113207543E-4</v>
      </c>
      <c r="AD4" s="28">
        <f t="shared" ref="AD4:AD59" si="1">G4/E4</f>
        <v>1.7358490566037735E-4</v>
      </c>
      <c r="AE4" s="28">
        <f t="shared" ref="AE4:AE59" si="2">N4/E4</f>
        <v>9.6226415094339613E-4</v>
      </c>
      <c r="AF4" s="28">
        <f t="shared" ref="AF4:AF59" si="3">AB4/E4</f>
        <v>2.8301886792452828E-3</v>
      </c>
      <c r="AG4" s="29">
        <f t="shared" ref="AG4:AG59" si="4">J4/E4</f>
        <v>2.2641509433962262E-6</v>
      </c>
      <c r="AH4" s="5"/>
    </row>
    <row r="5" spans="1:36" s="1" customFormat="1" ht="11.25" x14ac:dyDescent="0.2">
      <c r="A5" s="5" t="s">
        <v>35</v>
      </c>
      <c r="B5" s="5">
        <v>377.05320576000003</v>
      </c>
      <c r="C5" s="5" t="s">
        <v>171</v>
      </c>
      <c r="D5" s="6">
        <v>42226.46875</v>
      </c>
      <c r="E5" s="40">
        <v>27</v>
      </c>
      <c r="F5" s="40">
        <v>2.9999999999999997E-4</v>
      </c>
      <c r="G5" s="40">
        <v>1.32E-2</v>
      </c>
      <c r="H5" s="40">
        <v>1.53</v>
      </c>
      <c r="I5" s="40">
        <v>2.3E-3</v>
      </c>
      <c r="J5" s="40">
        <v>7.8799999999999996E-4</v>
      </c>
      <c r="K5" s="40">
        <v>104</v>
      </c>
      <c r="L5" s="40">
        <v>1.5900000000000001E-2</v>
      </c>
      <c r="M5" s="40">
        <v>1.5599999999999999E-2</v>
      </c>
      <c r="N5" s="40">
        <v>0.06</v>
      </c>
      <c r="O5" s="40">
        <v>28.5</v>
      </c>
      <c r="P5" s="40">
        <v>0.14000000000000001</v>
      </c>
      <c r="Q5" s="40">
        <v>21.2</v>
      </c>
      <c r="R5" s="40">
        <v>1.0900000000000001</v>
      </c>
      <c r="S5" s="40">
        <v>6.4999999999999994E-5</v>
      </c>
      <c r="T5" s="40">
        <v>1.3500000000000001E-3</v>
      </c>
      <c r="U5" s="40">
        <v>2.2100000000000002E-2</v>
      </c>
      <c r="V5" s="40">
        <v>7.83</v>
      </c>
      <c r="W5" s="40">
        <v>9.9599999999999992E-4</v>
      </c>
      <c r="X5" s="40">
        <v>1.2199999999999999E-3</v>
      </c>
      <c r="Y5" s="40">
        <v>30.9</v>
      </c>
      <c r="Z5" s="40">
        <v>2.5900000000000001E-4</v>
      </c>
      <c r="AA5" s="40">
        <v>4.4299999999999999E-2</v>
      </c>
      <c r="AB5" s="40">
        <v>0.66400000000000003</v>
      </c>
      <c r="AC5" s="27">
        <f t="shared" si="0"/>
        <v>5.1851851851851859E-3</v>
      </c>
      <c r="AD5" s="28">
        <f t="shared" si="1"/>
        <v>4.8888888888888886E-4</v>
      </c>
      <c r="AE5" s="28">
        <f t="shared" si="2"/>
        <v>2.2222222222222222E-3</v>
      </c>
      <c r="AF5" s="28">
        <f t="shared" si="3"/>
        <v>2.4592592592592593E-2</v>
      </c>
      <c r="AG5" s="29">
        <f t="shared" si="4"/>
        <v>2.9185185185185182E-5</v>
      </c>
      <c r="AH5" s="5"/>
    </row>
    <row r="6" spans="1:36" s="1" customFormat="1" ht="11.25" x14ac:dyDescent="0.2">
      <c r="A6" s="5" t="s">
        <v>38</v>
      </c>
      <c r="B6" s="5">
        <v>377.61647615999999</v>
      </c>
      <c r="C6" s="5" t="s">
        <v>171</v>
      </c>
      <c r="D6" s="6">
        <v>42226.527777777781</v>
      </c>
      <c r="E6" s="40">
        <v>42</v>
      </c>
      <c r="F6" s="40">
        <v>4.0000000000000002E-4</v>
      </c>
      <c r="G6" s="40">
        <v>1.2999999999999999E-2</v>
      </c>
      <c r="H6" s="40">
        <v>0.61</v>
      </c>
      <c r="I6" s="40">
        <v>2.3999999999999998E-3</v>
      </c>
      <c r="J6" s="40">
        <v>2.7E-4</v>
      </c>
      <c r="K6" s="40">
        <v>100</v>
      </c>
      <c r="L6" s="40">
        <v>2.5000000000000001E-2</v>
      </c>
      <c r="M6" s="40">
        <v>1.7999999999999999E-2</v>
      </c>
      <c r="N6" s="40">
        <v>5.6000000000000001E-2</v>
      </c>
      <c r="O6" s="40">
        <v>39</v>
      </c>
      <c r="P6" s="40">
        <v>0.12</v>
      </c>
      <c r="Q6" s="40">
        <v>21</v>
      </c>
      <c r="R6" s="40">
        <v>0.95</v>
      </c>
      <c r="S6" s="40"/>
      <c r="T6" s="40">
        <v>2.3E-3</v>
      </c>
      <c r="U6" s="40">
        <v>2.5999999999999999E-2</v>
      </c>
      <c r="V6" s="40">
        <v>11</v>
      </c>
      <c r="W6" s="40">
        <v>3.8999999999999998E-3</v>
      </c>
      <c r="X6" s="40">
        <v>8.5999999999999998E-4</v>
      </c>
      <c r="Y6" s="40">
        <v>29</v>
      </c>
      <c r="Z6" s="40">
        <v>4.7999999999999996E-4</v>
      </c>
      <c r="AA6" s="40">
        <v>6.3E-2</v>
      </c>
      <c r="AB6" s="40">
        <v>0.16</v>
      </c>
      <c r="AC6" s="27">
        <f t="shared" si="0"/>
        <v>2.8571428571428571E-3</v>
      </c>
      <c r="AD6" s="28">
        <f t="shared" si="1"/>
        <v>3.095238095238095E-4</v>
      </c>
      <c r="AE6" s="28">
        <f t="shared" si="2"/>
        <v>1.3333333333333333E-3</v>
      </c>
      <c r="AF6" s="28">
        <f t="shared" si="3"/>
        <v>3.8095238095238095E-3</v>
      </c>
      <c r="AG6" s="29">
        <f t="shared" si="4"/>
        <v>6.4285714285714286E-6</v>
      </c>
      <c r="AH6" s="5"/>
    </row>
    <row r="7" spans="1:36" s="1" customFormat="1" ht="11.25" x14ac:dyDescent="0.2">
      <c r="A7" s="5" t="s">
        <v>41</v>
      </c>
      <c r="B7" s="5">
        <v>377.05320576000003</v>
      </c>
      <c r="C7" s="5" t="s">
        <v>171</v>
      </c>
      <c r="D7" s="6">
        <v>42226.665277777778</v>
      </c>
      <c r="E7" s="40">
        <v>28.7</v>
      </c>
      <c r="F7" s="40">
        <v>2.9300000000000002E-4</v>
      </c>
      <c r="G7" s="40">
        <v>1.0699999999999999E-2</v>
      </c>
      <c r="H7" s="40">
        <v>0.72599999999999998</v>
      </c>
      <c r="I7" s="40">
        <v>2.6099999999999999E-3</v>
      </c>
      <c r="J7" s="40">
        <v>7.1299999999999998E-4</v>
      </c>
      <c r="K7" s="40">
        <v>99.9</v>
      </c>
      <c r="L7" s="40">
        <v>1.61E-2</v>
      </c>
      <c r="M7" s="40">
        <v>1.7299999999999999E-2</v>
      </c>
      <c r="N7" s="40">
        <v>5.4699999999999999E-2</v>
      </c>
      <c r="O7" s="40">
        <v>27.7</v>
      </c>
      <c r="P7" s="40">
        <v>8.4699999999999998E-2</v>
      </c>
      <c r="Q7" s="40">
        <v>20.399999999999999</v>
      </c>
      <c r="R7" s="40">
        <v>1.17</v>
      </c>
      <c r="S7" s="40">
        <v>7.3300000000000006E-5</v>
      </c>
      <c r="T7" s="40">
        <v>8.7600000000000004E-4</v>
      </c>
      <c r="U7" s="40">
        <v>2.23E-2</v>
      </c>
      <c r="V7" s="40">
        <v>7.29</v>
      </c>
      <c r="W7" s="40">
        <v>8.9400000000000005E-4</v>
      </c>
      <c r="X7" s="40">
        <v>5.2700000000000002E-4</v>
      </c>
      <c r="Y7" s="40">
        <v>33.200000000000003</v>
      </c>
      <c r="Z7" s="40">
        <v>2.4499999999999999E-4</v>
      </c>
      <c r="AA7" s="40">
        <v>4.0899999999999999E-2</v>
      </c>
      <c r="AB7" s="40">
        <v>0.96</v>
      </c>
      <c r="AC7" s="27">
        <f t="shared" si="0"/>
        <v>2.951219512195122E-3</v>
      </c>
      <c r="AD7" s="28">
        <f t="shared" si="1"/>
        <v>3.7282229965156791E-4</v>
      </c>
      <c r="AE7" s="28">
        <f t="shared" si="2"/>
        <v>1.9059233449477352E-3</v>
      </c>
      <c r="AF7" s="28">
        <f t="shared" si="3"/>
        <v>3.3449477351916376E-2</v>
      </c>
      <c r="AG7" s="29">
        <f t="shared" si="4"/>
        <v>2.4843205574912893E-5</v>
      </c>
      <c r="AH7" s="5"/>
    </row>
    <row r="8" spans="1:36" s="1" customFormat="1" ht="11.25" x14ac:dyDescent="0.2">
      <c r="A8" s="5" t="s">
        <v>47</v>
      </c>
      <c r="B8" s="5">
        <v>377.05320576000003</v>
      </c>
      <c r="C8" s="5" t="s">
        <v>171</v>
      </c>
      <c r="D8" s="6">
        <v>42227.453472222223</v>
      </c>
      <c r="E8" s="40">
        <v>47.8</v>
      </c>
      <c r="F8" s="40">
        <v>2.1800000000000004E-4</v>
      </c>
      <c r="G8" s="40">
        <v>1.15E-2</v>
      </c>
      <c r="H8" s="40">
        <v>0.91300000000000003</v>
      </c>
      <c r="I8" s="40">
        <v>3.8700000000000002E-3</v>
      </c>
      <c r="J8" s="40">
        <v>1.01E-3</v>
      </c>
      <c r="K8" s="40">
        <v>98.9</v>
      </c>
      <c r="L8" s="40">
        <v>2.1700000000000001E-2</v>
      </c>
      <c r="M8" s="40">
        <v>2.2599999999999999E-2</v>
      </c>
      <c r="N8" s="40">
        <v>6.1600000000000002E-2</v>
      </c>
      <c r="O8" s="40">
        <v>37</v>
      </c>
      <c r="P8" s="40">
        <v>6.3500000000000001E-2</v>
      </c>
      <c r="Q8" s="40">
        <v>22.2</v>
      </c>
      <c r="R8" s="40">
        <v>1.31</v>
      </c>
      <c r="S8" s="40">
        <v>1.13E-4</v>
      </c>
      <c r="T8" s="40">
        <v>7.1100000000000004E-4</v>
      </c>
      <c r="U8" s="40">
        <v>2.7699999999999999E-2</v>
      </c>
      <c r="V8" s="40">
        <v>9.34</v>
      </c>
      <c r="W8" s="40">
        <v>8.83E-4</v>
      </c>
      <c r="X8" s="40">
        <v>4.4000000000000002E-4</v>
      </c>
      <c r="Y8" s="40">
        <v>36.4</v>
      </c>
      <c r="Z8" s="40">
        <v>5.7899999999999998E-4</v>
      </c>
      <c r="AA8" s="40">
        <v>5.2699999999999997E-2</v>
      </c>
      <c r="AB8" s="40">
        <v>0.16700000000000001</v>
      </c>
      <c r="AC8" s="27">
        <f t="shared" si="0"/>
        <v>1.3284518828451885E-3</v>
      </c>
      <c r="AD8" s="28">
        <f t="shared" si="1"/>
        <v>2.4058577405857741E-4</v>
      </c>
      <c r="AE8" s="28">
        <f t="shared" si="2"/>
        <v>1.288702928870293E-3</v>
      </c>
      <c r="AF8" s="28">
        <f t="shared" si="3"/>
        <v>3.4937238493723852E-3</v>
      </c>
      <c r="AG8" s="29">
        <f t="shared" si="4"/>
        <v>2.1129707112970713E-5</v>
      </c>
      <c r="AH8" s="5"/>
    </row>
    <row r="9" spans="1:36" s="1" customFormat="1" ht="11.25" x14ac:dyDescent="0.2">
      <c r="A9" s="5" t="s">
        <v>48</v>
      </c>
      <c r="B9" s="5">
        <v>377.61647615999999</v>
      </c>
      <c r="C9" s="5" t="s">
        <v>171</v>
      </c>
      <c r="D9" s="6">
        <v>42227.479166666664</v>
      </c>
      <c r="E9" s="40">
        <v>110</v>
      </c>
      <c r="F9" s="40"/>
      <c r="G9" s="40">
        <v>2.1000000000000001E-2</v>
      </c>
      <c r="H9" s="40">
        <v>1</v>
      </c>
      <c r="I9" s="40">
        <v>6.3E-3</v>
      </c>
      <c r="J9" s="40">
        <v>3.3E-4</v>
      </c>
      <c r="K9" s="40">
        <v>99</v>
      </c>
      <c r="L9" s="40">
        <v>0.05</v>
      </c>
      <c r="M9" s="40">
        <v>4.2000000000000003E-2</v>
      </c>
      <c r="N9" s="40">
        <v>0.1</v>
      </c>
      <c r="O9" s="40">
        <v>85</v>
      </c>
      <c r="P9" s="40">
        <v>8.2000000000000003E-2</v>
      </c>
      <c r="Q9" s="40">
        <v>27</v>
      </c>
      <c r="R9" s="40">
        <v>1.8</v>
      </c>
      <c r="S9" s="40">
        <v>1.1999999999999999E-4</v>
      </c>
      <c r="T9" s="40">
        <v>1E-3</v>
      </c>
      <c r="U9" s="40">
        <v>4.9000000000000002E-2</v>
      </c>
      <c r="V9" s="40">
        <v>17</v>
      </c>
      <c r="W9" s="40">
        <v>3.8E-3</v>
      </c>
      <c r="X9" s="40">
        <v>5.1000000000000004E-4</v>
      </c>
      <c r="Y9" s="40">
        <v>40</v>
      </c>
      <c r="Z9" s="40">
        <v>1E-3</v>
      </c>
      <c r="AA9" s="40">
        <v>0.12</v>
      </c>
      <c r="AB9" s="40">
        <v>0.25</v>
      </c>
      <c r="AC9" s="27">
        <f t="shared" si="0"/>
        <v>7.4545454545454546E-4</v>
      </c>
      <c r="AD9" s="28">
        <f t="shared" si="1"/>
        <v>1.9090909090909092E-4</v>
      </c>
      <c r="AE9" s="28">
        <f t="shared" si="2"/>
        <v>9.0909090909090909E-4</v>
      </c>
      <c r="AF9" s="28">
        <f t="shared" si="3"/>
        <v>2.2727272727272726E-3</v>
      </c>
      <c r="AG9" s="29">
        <f t="shared" si="4"/>
        <v>3.0000000000000001E-6</v>
      </c>
      <c r="AH9" s="5"/>
    </row>
    <row r="10" spans="1:36" s="1" customFormat="1" ht="11.25" x14ac:dyDescent="0.2">
      <c r="A10" s="5" t="s">
        <v>51</v>
      </c>
      <c r="B10" s="5">
        <v>377.05320576000003</v>
      </c>
      <c r="C10" s="5" t="s">
        <v>171</v>
      </c>
      <c r="D10" s="6">
        <v>42227.625694444447</v>
      </c>
      <c r="E10" s="40">
        <v>48.7</v>
      </c>
      <c r="F10" s="40">
        <v>2.72E-4</v>
      </c>
      <c r="G10" s="40">
        <v>1.2E-2</v>
      </c>
      <c r="H10" s="40">
        <v>0.9</v>
      </c>
      <c r="I10" s="40">
        <v>4.2300000000000003E-3</v>
      </c>
      <c r="J10" s="40">
        <v>1.0399999999999999E-3</v>
      </c>
      <c r="K10" s="40">
        <v>102</v>
      </c>
      <c r="L10" s="40">
        <v>2.1000000000000001E-2</v>
      </c>
      <c r="M10" s="40">
        <v>2.3599999999999999E-2</v>
      </c>
      <c r="N10" s="40">
        <v>6.4199999999999993E-2</v>
      </c>
      <c r="O10" s="40">
        <v>36.799999999999997</v>
      </c>
      <c r="P10" s="40">
        <v>6.3399999999999998E-2</v>
      </c>
      <c r="Q10" s="40">
        <v>22.4</v>
      </c>
      <c r="R10" s="40">
        <v>1.4</v>
      </c>
      <c r="S10" s="40">
        <v>1.15E-4</v>
      </c>
      <c r="T10" s="40">
        <v>8.5499999999999997E-4</v>
      </c>
      <c r="U10" s="40">
        <v>2.8000000000000001E-2</v>
      </c>
      <c r="V10" s="40">
        <v>9.4600000000000009</v>
      </c>
      <c r="W10" s="40">
        <v>1.1000000000000001E-3</v>
      </c>
      <c r="X10" s="40">
        <v>4.3600000000000008E-4</v>
      </c>
      <c r="Y10" s="40">
        <v>38.200000000000003</v>
      </c>
      <c r="Z10" s="40">
        <v>6.1499999999999999E-4</v>
      </c>
      <c r="AA10" s="40">
        <v>5.1499999999999997E-2</v>
      </c>
      <c r="AB10" s="40">
        <v>0.16300000000000001</v>
      </c>
      <c r="AC10" s="27">
        <f t="shared" si="0"/>
        <v>1.301848049281314E-3</v>
      </c>
      <c r="AD10" s="28">
        <f t="shared" si="1"/>
        <v>2.4640657084188912E-4</v>
      </c>
      <c r="AE10" s="28">
        <f t="shared" si="2"/>
        <v>1.3182751540041066E-3</v>
      </c>
      <c r="AF10" s="28">
        <f t="shared" si="3"/>
        <v>3.3470225872689937E-3</v>
      </c>
      <c r="AG10" s="29">
        <f t="shared" si="4"/>
        <v>2.1355236139630387E-5</v>
      </c>
      <c r="AH10" s="5"/>
    </row>
    <row r="11" spans="1:36" s="1" customFormat="1" ht="11.25" x14ac:dyDescent="0.2">
      <c r="A11" s="5" t="s">
        <v>56</v>
      </c>
      <c r="B11" s="5">
        <v>377.58428928000001</v>
      </c>
      <c r="C11" s="5" t="s">
        <v>171</v>
      </c>
      <c r="D11" s="6">
        <v>42228.447916666664</v>
      </c>
      <c r="E11" s="40"/>
      <c r="F11" s="40">
        <v>2.0000000000000001E-4</v>
      </c>
      <c r="G11" s="40">
        <v>2.1999999999999999E-2</v>
      </c>
      <c r="H11" s="40">
        <v>0.66</v>
      </c>
      <c r="I11" s="40">
        <v>4.2000000000000006E-3</v>
      </c>
      <c r="J11" s="40">
        <v>8.0000000000000004E-4</v>
      </c>
      <c r="K11" s="40">
        <v>0</v>
      </c>
      <c r="L11" s="40">
        <v>2.5000000000000001E-2</v>
      </c>
      <c r="M11" s="40">
        <v>0</v>
      </c>
      <c r="N11" s="40">
        <v>5.8000000000000003E-2</v>
      </c>
      <c r="O11" s="40">
        <v>0</v>
      </c>
      <c r="P11" s="40">
        <v>4.3999999999999997E-2</v>
      </c>
      <c r="Q11" s="40">
        <v>0</v>
      </c>
      <c r="R11" s="40">
        <v>0</v>
      </c>
      <c r="S11" s="40">
        <v>140</v>
      </c>
      <c r="T11" s="40">
        <v>0</v>
      </c>
      <c r="U11" s="40">
        <v>1.7999999999999999E-2</v>
      </c>
      <c r="V11" s="40">
        <v>0</v>
      </c>
      <c r="W11" s="40">
        <v>3.8E-3</v>
      </c>
      <c r="X11" s="40">
        <v>7.2999999999999996E-4</v>
      </c>
      <c r="Y11" s="40">
        <v>0</v>
      </c>
      <c r="Z11" s="40">
        <v>1.1000000000000001E-3</v>
      </c>
      <c r="AA11" s="40">
        <v>0</v>
      </c>
      <c r="AB11" s="40">
        <v>0.14000000000000001</v>
      </c>
      <c r="AC11" s="27"/>
      <c r="AD11" s="28"/>
      <c r="AE11" s="28"/>
      <c r="AF11" s="28"/>
      <c r="AG11" s="29"/>
      <c r="AH11" s="5"/>
    </row>
    <row r="12" spans="1:36" s="1" customFormat="1" ht="11.25" x14ac:dyDescent="0.2">
      <c r="A12" s="5" t="s">
        <v>57</v>
      </c>
      <c r="B12" s="5">
        <v>377.05320576000003</v>
      </c>
      <c r="C12" s="5" t="s">
        <v>171</v>
      </c>
      <c r="D12" s="6">
        <v>42228.466666666667</v>
      </c>
      <c r="E12" s="40">
        <v>45.4</v>
      </c>
      <c r="F12" s="40">
        <v>2.02E-4</v>
      </c>
      <c r="G12" s="40">
        <v>1.49E-2</v>
      </c>
      <c r="H12" s="40">
        <v>0.97099999999999997</v>
      </c>
      <c r="I12" s="40">
        <v>5.1599999999999997E-3</v>
      </c>
      <c r="J12" s="40">
        <v>9.3999999999999997E-4</v>
      </c>
      <c r="K12" s="40">
        <v>109</v>
      </c>
      <c r="L12" s="40">
        <v>0.02</v>
      </c>
      <c r="M12" s="40">
        <v>2.7900000000000001E-2</v>
      </c>
      <c r="N12" s="40">
        <v>7.6700000000000004E-2</v>
      </c>
      <c r="O12" s="40">
        <v>34.6</v>
      </c>
      <c r="P12" s="40">
        <v>6.7400000000000002E-2</v>
      </c>
      <c r="Q12" s="40">
        <v>21.9</v>
      </c>
      <c r="R12" s="40">
        <v>1.67</v>
      </c>
      <c r="S12" s="40">
        <v>1.2799999999999999E-4</v>
      </c>
      <c r="T12" s="40">
        <v>3.4400000000000001E-4</v>
      </c>
      <c r="U12" s="40">
        <v>3.0300000000000001E-2</v>
      </c>
      <c r="V12" s="40">
        <v>8.43</v>
      </c>
      <c r="W12" s="40">
        <v>1.1000000000000001E-3</v>
      </c>
      <c r="X12" s="40">
        <v>3.8299999999999999E-4</v>
      </c>
      <c r="Y12" s="40">
        <v>38.4</v>
      </c>
      <c r="Z12" s="40">
        <v>5.6499999999999996E-4</v>
      </c>
      <c r="AA12" s="40">
        <v>5.1400000000000001E-2</v>
      </c>
      <c r="AB12" s="40">
        <v>0.17599999999999999</v>
      </c>
      <c r="AC12" s="27">
        <f t="shared" si="0"/>
        <v>1.4845814977973569E-3</v>
      </c>
      <c r="AD12" s="28">
        <f t="shared" si="1"/>
        <v>3.2819383259911894E-4</v>
      </c>
      <c r="AE12" s="28">
        <f t="shared" si="2"/>
        <v>1.6894273127753304E-3</v>
      </c>
      <c r="AF12" s="28">
        <f t="shared" si="3"/>
        <v>3.8766519823788545E-3</v>
      </c>
      <c r="AG12" s="29">
        <f t="shared" si="4"/>
        <v>2.0704845814977973E-5</v>
      </c>
      <c r="AH12" s="5"/>
    </row>
    <row r="13" spans="1:36" s="1" customFormat="1" ht="11.25" x14ac:dyDescent="0.2">
      <c r="A13" s="5" t="s">
        <v>58</v>
      </c>
      <c r="B13" s="5">
        <v>377.61647615999999</v>
      </c>
      <c r="C13" s="5" t="s">
        <v>171</v>
      </c>
      <c r="D13" s="6">
        <v>42228.489583333336</v>
      </c>
      <c r="E13" s="40">
        <v>110</v>
      </c>
      <c r="F13" s="40">
        <v>4.0000000000000002E-4</v>
      </c>
      <c r="G13" s="40">
        <v>2.1000000000000001E-2</v>
      </c>
      <c r="H13" s="40">
        <v>0.89</v>
      </c>
      <c r="I13" s="40">
        <v>5.5999999999999999E-3</v>
      </c>
      <c r="J13" s="40">
        <v>5.9999999999999995E-4</v>
      </c>
      <c r="K13" s="40">
        <v>100</v>
      </c>
      <c r="L13" s="40">
        <v>5.1999999999999998E-2</v>
      </c>
      <c r="M13" s="40">
        <v>3.6999999999999998E-2</v>
      </c>
      <c r="N13" s="40">
        <v>8.5999999999999993E-2</v>
      </c>
      <c r="O13" s="40">
        <v>85</v>
      </c>
      <c r="P13" s="40">
        <v>7.8E-2</v>
      </c>
      <c r="Q13" s="40">
        <v>29</v>
      </c>
      <c r="R13" s="40">
        <v>1.7</v>
      </c>
      <c r="S13" s="40">
        <v>8.0000000000000007E-5</v>
      </c>
      <c r="T13" s="40">
        <v>1.6999999999999999E-3</v>
      </c>
      <c r="U13" s="40">
        <v>4.4999999999999998E-2</v>
      </c>
      <c r="V13" s="40">
        <v>18</v>
      </c>
      <c r="W13" s="40">
        <v>3.8E-3</v>
      </c>
      <c r="X13" s="40">
        <v>4.1999999999999996E-4</v>
      </c>
      <c r="Y13" s="40">
        <v>39</v>
      </c>
      <c r="Z13" s="40">
        <v>1E-3</v>
      </c>
      <c r="AA13" s="40">
        <v>0.14000000000000001</v>
      </c>
      <c r="AB13" s="40">
        <v>0.21</v>
      </c>
      <c r="AC13" s="27">
        <f t="shared" si="0"/>
        <v>7.0909090909090911E-4</v>
      </c>
      <c r="AD13" s="28">
        <f t="shared" si="1"/>
        <v>1.9090909090909092E-4</v>
      </c>
      <c r="AE13" s="28">
        <f t="shared" si="2"/>
        <v>7.8181818181818181E-4</v>
      </c>
      <c r="AF13" s="28">
        <f t="shared" si="3"/>
        <v>1.9090909090909091E-3</v>
      </c>
      <c r="AG13" s="29">
        <f t="shared" si="4"/>
        <v>5.4545454545454545E-6</v>
      </c>
      <c r="AH13" s="5"/>
    </row>
    <row r="14" spans="1:36" s="1" customFormat="1" ht="11.25" x14ac:dyDescent="0.2">
      <c r="A14" s="5" t="s">
        <v>66</v>
      </c>
      <c r="B14" s="5">
        <v>377.05320576000003</v>
      </c>
      <c r="C14" s="5" t="s">
        <v>63</v>
      </c>
      <c r="D14" s="6">
        <v>42229.477777777778</v>
      </c>
      <c r="E14" s="40">
        <v>19.3</v>
      </c>
      <c r="F14" s="40">
        <v>2.1499999999999999E-4</v>
      </c>
      <c r="G14" s="40">
        <v>8.77E-3</v>
      </c>
      <c r="H14" s="40">
        <v>0.66100000000000003</v>
      </c>
      <c r="I14" s="40">
        <v>2.5200000000000001E-3</v>
      </c>
      <c r="J14" s="40">
        <v>7.4399999999999998E-4</v>
      </c>
      <c r="K14" s="40">
        <v>168</v>
      </c>
      <c r="L14" s="40">
        <v>8.7899999999999992E-3</v>
      </c>
      <c r="M14" s="40">
        <v>1.3599999999999999E-2</v>
      </c>
      <c r="N14" s="40">
        <v>3.3600000000000005E-2</v>
      </c>
      <c r="O14" s="40">
        <v>12.9</v>
      </c>
      <c r="P14" s="40">
        <v>3.56E-2</v>
      </c>
      <c r="Q14" s="40">
        <v>22.8</v>
      </c>
      <c r="R14" s="40">
        <v>1.19</v>
      </c>
      <c r="S14" s="40">
        <v>6.0000000000000002E-5</v>
      </c>
      <c r="T14" s="40">
        <v>8.6200000000000003E-4</v>
      </c>
      <c r="U14" s="40">
        <v>1.8800000000000001E-2</v>
      </c>
      <c r="V14" s="40">
        <v>6.83</v>
      </c>
      <c r="W14" s="40">
        <v>1.1100000000000001E-3</v>
      </c>
      <c r="X14" s="40">
        <v>4.5100000000000001E-4</v>
      </c>
      <c r="Y14" s="40">
        <v>31.6</v>
      </c>
      <c r="Z14" s="40">
        <v>2.9399999999999999E-4</v>
      </c>
      <c r="AA14" s="40">
        <v>3.2899999999999999E-2</v>
      </c>
      <c r="AB14" s="40">
        <v>9.2700000000000005E-2</v>
      </c>
      <c r="AC14" s="27">
        <f t="shared" si="0"/>
        <v>1.8445595854922278E-3</v>
      </c>
      <c r="AD14" s="28">
        <f t="shared" si="1"/>
        <v>4.5440414507772018E-4</v>
      </c>
      <c r="AE14" s="28">
        <f t="shared" si="2"/>
        <v>1.7409326424870468E-3</v>
      </c>
      <c r="AF14" s="28">
        <f t="shared" si="3"/>
        <v>4.8031088082901557E-3</v>
      </c>
      <c r="AG14" s="29">
        <f t="shared" si="4"/>
        <v>3.8549222797927459E-5</v>
      </c>
      <c r="AH14" s="5"/>
    </row>
    <row r="15" spans="1:36" s="1" customFormat="1" ht="11.25" x14ac:dyDescent="0.2">
      <c r="A15" s="5" t="s">
        <v>68</v>
      </c>
      <c r="B15" s="5">
        <v>377.05320576000003</v>
      </c>
      <c r="C15" s="5" t="s">
        <v>63</v>
      </c>
      <c r="D15" s="6">
        <v>42229.622916666667</v>
      </c>
      <c r="E15" s="40">
        <v>30.6</v>
      </c>
      <c r="F15" s="40">
        <v>2.5900000000000001E-4</v>
      </c>
      <c r="G15" s="40">
        <v>1.03E-2</v>
      </c>
      <c r="H15" s="40">
        <v>0.71799999999999997</v>
      </c>
      <c r="I15" s="40">
        <v>3.6099999999999999E-3</v>
      </c>
      <c r="J15" s="40">
        <v>7.1199999999999996E-4</v>
      </c>
      <c r="K15" s="40">
        <v>90.9</v>
      </c>
      <c r="L15" s="40">
        <v>1.3599999999999999E-2</v>
      </c>
      <c r="M15" s="40">
        <v>1.9199999999999998E-2</v>
      </c>
      <c r="N15" s="40">
        <v>5.3400000000000003E-2</v>
      </c>
      <c r="O15" s="40">
        <v>23.7</v>
      </c>
      <c r="P15" s="40">
        <v>4.9099999999999991E-2</v>
      </c>
      <c r="Q15" s="40">
        <v>17.3</v>
      </c>
      <c r="R15" s="40">
        <v>1.19</v>
      </c>
      <c r="S15" s="40">
        <v>8.0000000000000007E-5</v>
      </c>
      <c r="T15" s="40">
        <v>5.1500000000000005E-4</v>
      </c>
      <c r="U15" s="40">
        <v>2.1700000000000001E-2</v>
      </c>
      <c r="V15" s="40">
        <v>6.84</v>
      </c>
      <c r="W15" s="40">
        <v>9.2299999999999999E-4</v>
      </c>
      <c r="X15" s="40">
        <v>4.86E-4</v>
      </c>
      <c r="Y15" s="40">
        <v>33.200000000000003</v>
      </c>
      <c r="Z15" s="40">
        <v>4.1100000000000002E-4</v>
      </c>
      <c r="AA15" s="40">
        <v>3.7999999999999999E-2</v>
      </c>
      <c r="AB15" s="40">
        <v>0.126</v>
      </c>
      <c r="AC15" s="27">
        <f t="shared" si="0"/>
        <v>1.6045751633986924E-3</v>
      </c>
      <c r="AD15" s="28">
        <f t="shared" si="1"/>
        <v>3.3660130718954248E-4</v>
      </c>
      <c r="AE15" s="28">
        <f t="shared" si="2"/>
        <v>1.7450980392156863E-3</v>
      </c>
      <c r="AF15" s="28">
        <f t="shared" si="3"/>
        <v>4.1176470588235288E-3</v>
      </c>
      <c r="AG15" s="29">
        <f t="shared" si="4"/>
        <v>2.3267973856209148E-5</v>
      </c>
      <c r="AH15" s="5"/>
    </row>
    <row r="16" spans="1:36" s="1" customFormat="1" ht="11.25" x14ac:dyDescent="0.2">
      <c r="A16" s="5" t="s">
        <v>71</v>
      </c>
      <c r="B16" s="5">
        <v>377.05320576000003</v>
      </c>
      <c r="C16" s="5" t="s">
        <v>63</v>
      </c>
      <c r="D16" s="6">
        <v>42230.459722222222</v>
      </c>
      <c r="E16" s="40">
        <v>66.3</v>
      </c>
      <c r="F16" s="40">
        <v>5.4500000000000002E-4</v>
      </c>
      <c r="G16" s="40">
        <v>1.6800000000000002E-2</v>
      </c>
      <c r="H16" s="40">
        <v>1.46</v>
      </c>
      <c r="I16" s="40">
        <v>7.4799999999999997E-3</v>
      </c>
      <c r="J16" s="40">
        <v>1.4E-3</v>
      </c>
      <c r="K16" s="40">
        <v>148</v>
      </c>
      <c r="L16" s="40">
        <v>2.98E-2</v>
      </c>
      <c r="M16" s="40">
        <v>4.1799999999999997E-2</v>
      </c>
      <c r="N16" s="40">
        <v>0.11600000000000001</v>
      </c>
      <c r="O16" s="40">
        <v>58.2</v>
      </c>
      <c r="P16" s="40">
        <v>9.6000000000000002E-2</v>
      </c>
      <c r="Q16" s="40">
        <v>35.6</v>
      </c>
      <c r="R16" s="40">
        <v>2.16</v>
      </c>
      <c r="S16" s="40">
        <v>2.7E-4</v>
      </c>
      <c r="T16" s="40">
        <v>6.2100000000000002E-4</v>
      </c>
      <c r="U16" s="40">
        <v>4.9200000000000001E-2</v>
      </c>
      <c r="V16" s="40">
        <v>12.5</v>
      </c>
      <c r="W16" s="40">
        <v>1.56E-3</v>
      </c>
      <c r="X16" s="40">
        <v>5.7399999999999997E-4</v>
      </c>
      <c r="Y16" s="40">
        <v>55.7</v>
      </c>
      <c r="Z16" s="40">
        <v>1.1000000000000001E-3</v>
      </c>
      <c r="AA16" s="40">
        <v>7.7399999999999997E-2</v>
      </c>
      <c r="AB16" s="40">
        <v>0.28799999999999998</v>
      </c>
      <c r="AC16" s="27">
        <f t="shared" si="0"/>
        <v>1.4479638009049776E-3</v>
      </c>
      <c r="AD16" s="28">
        <f t="shared" si="1"/>
        <v>2.5339366515837107E-4</v>
      </c>
      <c r="AE16" s="28">
        <f t="shared" si="2"/>
        <v>1.7496229260935145E-3</v>
      </c>
      <c r="AF16" s="28">
        <f t="shared" si="3"/>
        <v>4.3438914027149316E-3</v>
      </c>
      <c r="AG16" s="29">
        <f t="shared" si="4"/>
        <v>2.1116138763197587E-5</v>
      </c>
      <c r="AH16" s="5"/>
    </row>
    <row r="17" spans="1:34" s="1" customFormat="1" ht="11.25" x14ac:dyDescent="0.2">
      <c r="A17" s="5" t="s">
        <v>73</v>
      </c>
      <c r="B17" s="5">
        <v>377.61647615999999</v>
      </c>
      <c r="C17" s="5" t="s">
        <v>63</v>
      </c>
      <c r="D17" s="6">
        <v>42230.493055555555</v>
      </c>
      <c r="E17" s="40">
        <v>120</v>
      </c>
      <c r="F17" s="40">
        <v>1E-3</v>
      </c>
      <c r="G17" s="40">
        <v>2.3E-2</v>
      </c>
      <c r="H17" s="40">
        <v>1.8</v>
      </c>
      <c r="I17" s="40">
        <v>6.4999999999999997E-3</v>
      </c>
      <c r="J17" s="40">
        <v>1.1000000000000001E-3</v>
      </c>
      <c r="K17" s="40">
        <v>170</v>
      </c>
      <c r="L17" s="40">
        <v>3.9E-2</v>
      </c>
      <c r="M17" s="40">
        <v>4.9000000000000002E-2</v>
      </c>
      <c r="N17" s="40">
        <v>0.13</v>
      </c>
      <c r="O17" s="40">
        <v>120</v>
      </c>
      <c r="P17" s="40">
        <v>0.12</v>
      </c>
      <c r="Q17" s="40">
        <v>45</v>
      </c>
      <c r="R17" s="40">
        <v>2.2999999999999998</v>
      </c>
      <c r="S17" s="40">
        <v>2.6000000000000003E-4</v>
      </c>
      <c r="T17" s="40">
        <v>1.4E-3</v>
      </c>
      <c r="U17" s="40">
        <v>5.5E-2</v>
      </c>
      <c r="V17" s="40">
        <v>18</v>
      </c>
      <c r="W17" s="40">
        <v>3.5999999999999999E-3</v>
      </c>
      <c r="X17" s="40">
        <v>1E-3</v>
      </c>
      <c r="Y17" s="40">
        <v>58</v>
      </c>
      <c r="Z17" s="40">
        <v>1E-3</v>
      </c>
      <c r="AA17" s="40">
        <v>0.11</v>
      </c>
      <c r="AB17" s="40">
        <v>0.41</v>
      </c>
      <c r="AC17" s="27">
        <f t="shared" si="0"/>
        <v>1E-3</v>
      </c>
      <c r="AD17" s="28">
        <f t="shared" si="1"/>
        <v>1.9166666666666667E-4</v>
      </c>
      <c r="AE17" s="28">
        <f t="shared" si="2"/>
        <v>1.0833333333333333E-3</v>
      </c>
      <c r="AF17" s="28">
        <f t="shared" si="3"/>
        <v>3.4166666666666664E-3</v>
      </c>
      <c r="AG17" s="29">
        <f t="shared" si="4"/>
        <v>9.1666666666666664E-6</v>
      </c>
      <c r="AH17" s="5"/>
    </row>
    <row r="18" spans="1:34" s="1" customFormat="1" ht="11.25" x14ac:dyDescent="0.2">
      <c r="A18" s="5" t="s">
        <v>78</v>
      </c>
      <c r="B18" s="5">
        <v>377.05320576000003</v>
      </c>
      <c r="C18" s="5" t="s">
        <v>63</v>
      </c>
      <c r="D18" s="6">
        <v>42231.479861111111</v>
      </c>
      <c r="E18" s="40">
        <v>37.6</v>
      </c>
      <c r="F18" s="40">
        <v>3.9399999999999998E-4</v>
      </c>
      <c r="G18" s="40">
        <v>1.12E-2</v>
      </c>
      <c r="H18" s="40">
        <v>0.82599999999999996</v>
      </c>
      <c r="I18" s="40">
        <v>4.1000000000000003E-3</v>
      </c>
      <c r="J18" s="40">
        <v>9.8400000000000007E-4</v>
      </c>
      <c r="K18" s="40">
        <v>108</v>
      </c>
      <c r="L18" s="40">
        <v>2.07E-2</v>
      </c>
      <c r="M18" s="40">
        <v>2.2200000000000001E-2</v>
      </c>
      <c r="N18" s="40">
        <v>5.7599999999999998E-2</v>
      </c>
      <c r="O18" s="40">
        <v>32.299999999999997</v>
      </c>
      <c r="P18" s="40">
        <v>5.3999999999999999E-2</v>
      </c>
      <c r="Q18" s="40">
        <v>23.1</v>
      </c>
      <c r="R18" s="40">
        <v>1.23</v>
      </c>
      <c r="S18" s="40">
        <v>1.63E-4</v>
      </c>
      <c r="T18" s="40">
        <v>1.09E-3</v>
      </c>
      <c r="U18" s="40">
        <v>2.7799999999999998E-2</v>
      </c>
      <c r="V18" s="40">
        <v>9.2200000000000006</v>
      </c>
      <c r="W18" s="40">
        <v>1.3600000000000001E-3</v>
      </c>
      <c r="X18" s="40">
        <v>5.1400000000000003E-4</v>
      </c>
      <c r="Y18" s="40">
        <v>51</v>
      </c>
      <c r="Z18" s="40">
        <v>6.2600000000000004E-4</v>
      </c>
      <c r="AA18" s="40">
        <v>5.3499999999999999E-2</v>
      </c>
      <c r="AB18" s="40">
        <v>0.16</v>
      </c>
      <c r="AC18" s="27">
        <f t="shared" si="0"/>
        <v>1.4361702127659575E-3</v>
      </c>
      <c r="AD18" s="28">
        <f t="shared" si="1"/>
        <v>2.9787234042553192E-4</v>
      </c>
      <c r="AE18" s="28">
        <f t="shared" si="2"/>
        <v>1.5319148936170212E-3</v>
      </c>
      <c r="AF18" s="28">
        <f t="shared" si="3"/>
        <v>4.2553191489361703E-3</v>
      </c>
      <c r="AG18" s="29">
        <f t="shared" si="4"/>
        <v>2.6170212765957449E-5</v>
      </c>
      <c r="AH18" s="5"/>
    </row>
    <row r="19" spans="1:34" s="1" customFormat="1" ht="11.25" x14ac:dyDescent="0.2">
      <c r="A19" s="5" t="s">
        <v>81</v>
      </c>
      <c r="B19" s="5">
        <v>377.61647615999999</v>
      </c>
      <c r="C19" s="5" t="s">
        <v>63</v>
      </c>
      <c r="D19" s="6">
        <v>42231.534722222219</v>
      </c>
      <c r="E19" s="40">
        <v>64</v>
      </c>
      <c r="F19" s="40">
        <v>1E-3</v>
      </c>
      <c r="G19" s="40">
        <v>1.4E-2</v>
      </c>
      <c r="H19" s="40">
        <v>0.85</v>
      </c>
      <c r="I19" s="40">
        <v>3.3999999999999998E-3</v>
      </c>
      <c r="J19" s="40">
        <v>5.9999999999999995E-4</v>
      </c>
      <c r="K19" s="40">
        <v>110</v>
      </c>
      <c r="L19" s="40">
        <v>2.5000000000000001E-2</v>
      </c>
      <c r="M19" s="40">
        <v>2.4E-2</v>
      </c>
      <c r="N19" s="40">
        <v>6.7000000000000004E-2</v>
      </c>
      <c r="O19" s="40">
        <v>57</v>
      </c>
      <c r="P19" s="40">
        <v>0.06</v>
      </c>
      <c r="Q19" s="40">
        <v>25</v>
      </c>
      <c r="R19" s="40">
        <v>1.2</v>
      </c>
      <c r="S19" s="40">
        <v>1.4999999999999999E-4</v>
      </c>
      <c r="T19" s="40">
        <v>1.2999999999999999E-3</v>
      </c>
      <c r="U19" s="40">
        <v>0.03</v>
      </c>
      <c r="V19" s="40">
        <v>13</v>
      </c>
      <c r="W19" s="40">
        <v>2.5999999999999999E-3</v>
      </c>
      <c r="X19" s="40">
        <v>1E-3</v>
      </c>
      <c r="Y19" s="40">
        <v>52</v>
      </c>
      <c r="Z19" s="40">
        <v>1E-3</v>
      </c>
      <c r="AA19" s="40">
        <v>7.2999999999999995E-2</v>
      </c>
      <c r="AB19" s="40">
        <v>0.2</v>
      </c>
      <c r="AC19" s="27">
        <f t="shared" si="0"/>
        <v>9.3749999999999997E-4</v>
      </c>
      <c r="AD19" s="28">
        <f t="shared" si="1"/>
        <v>2.1875E-4</v>
      </c>
      <c r="AE19" s="28">
        <f t="shared" si="2"/>
        <v>1.0468750000000001E-3</v>
      </c>
      <c r="AF19" s="28">
        <f t="shared" si="3"/>
        <v>3.1250000000000002E-3</v>
      </c>
      <c r="AG19" s="29">
        <f t="shared" si="4"/>
        <v>9.3749999999999992E-6</v>
      </c>
      <c r="AH19" s="5"/>
    </row>
    <row r="20" spans="1:34" s="1" customFormat="1" ht="11.25" x14ac:dyDescent="0.2">
      <c r="A20" s="5" t="s">
        <v>83</v>
      </c>
      <c r="B20" s="5">
        <v>377.05320576000003</v>
      </c>
      <c r="C20" s="5" t="s">
        <v>63</v>
      </c>
      <c r="D20" s="6">
        <v>42232.462500000001</v>
      </c>
      <c r="E20" s="40">
        <v>24.6</v>
      </c>
      <c r="F20" s="40">
        <v>2.7900000000000001E-4</v>
      </c>
      <c r="G20" s="40">
        <v>7.8700000000000003E-3</v>
      </c>
      <c r="H20" s="40">
        <v>1.36</v>
      </c>
      <c r="I20" s="40">
        <v>2.2499999999999998E-3</v>
      </c>
      <c r="J20" s="40">
        <v>5.2800000000000004E-4</v>
      </c>
      <c r="K20" s="40">
        <v>86.1</v>
      </c>
      <c r="L20" s="40">
        <v>1.3599999999999999E-2</v>
      </c>
      <c r="M20" s="40">
        <v>1.21E-2</v>
      </c>
      <c r="N20" s="40">
        <v>3.3799999999999997E-2</v>
      </c>
      <c r="O20" s="40">
        <v>23.3</v>
      </c>
      <c r="P20" s="40">
        <v>3.1600000000000003E-2</v>
      </c>
      <c r="Q20" s="40">
        <v>18.8</v>
      </c>
      <c r="R20" s="40">
        <v>0.64200000000000002</v>
      </c>
      <c r="S20" s="40">
        <v>6.3299999999999994E-5</v>
      </c>
      <c r="T20" s="40">
        <v>1.1000000000000001E-3</v>
      </c>
      <c r="U20" s="40">
        <v>1.7999999999999999E-2</v>
      </c>
      <c r="V20" s="40">
        <v>7.32</v>
      </c>
      <c r="W20" s="40">
        <v>1.1100000000000001E-3</v>
      </c>
      <c r="X20" s="40">
        <v>5.4799999999999998E-4</v>
      </c>
      <c r="Y20" s="40">
        <v>39.4</v>
      </c>
      <c r="Z20" s="40">
        <v>4.46E-4</v>
      </c>
      <c r="AA20" s="40">
        <v>3.2500000000000001E-2</v>
      </c>
      <c r="AB20" s="40">
        <v>0.63200000000000001</v>
      </c>
      <c r="AC20" s="27">
        <f t="shared" si="0"/>
        <v>1.2845528455284554E-3</v>
      </c>
      <c r="AD20" s="28">
        <f t="shared" si="1"/>
        <v>3.1991869918699187E-4</v>
      </c>
      <c r="AE20" s="28">
        <f t="shared" si="2"/>
        <v>1.3739837398373982E-3</v>
      </c>
      <c r="AF20" s="28">
        <f t="shared" si="3"/>
        <v>2.5691056910569103E-2</v>
      </c>
      <c r="AG20" s="29">
        <f t="shared" si="4"/>
        <v>2.1463414634146341E-5</v>
      </c>
      <c r="AH20" s="5"/>
    </row>
    <row r="21" spans="1:34" s="1" customFormat="1" ht="11.25" x14ac:dyDescent="0.2">
      <c r="A21" s="5" t="s">
        <v>87</v>
      </c>
      <c r="B21" s="5">
        <v>377.61647615999999</v>
      </c>
      <c r="C21" s="5" t="s">
        <v>63</v>
      </c>
      <c r="D21" s="6">
        <v>42232.583333333336</v>
      </c>
      <c r="E21" s="40">
        <v>33</v>
      </c>
      <c r="F21" s="40">
        <v>4.0000000000000002E-4</v>
      </c>
      <c r="G21" s="40">
        <v>8.6E-3</v>
      </c>
      <c r="H21" s="40">
        <v>0.41</v>
      </c>
      <c r="I21" s="40">
        <v>1.8E-3</v>
      </c>
      <c r="J21" s="40">
        <v>2.3999999999999998E-4</v>
      </c>
      <c r="K21" s="40">
        <v>83</v>
      </c>
      <c r="L21" s="40">
        <v>1.9E-2</v>
      </c>
      <c r="M21" s="40">
        <v>0.01</v>
      </c>
      <c r="N21" s="40">
        <v>2.7E-2</v>
      </c>
      <c r="O21" s="40">
        <v>26</v>
      </c>
      <c r="P21" s="40">
        <v>1.9E-2</v>
      </c>
      <c r="Q21" s="40">
        <v>17</v>
      </c>
      <c r="R21" s="40">
        <v>0.54</v>
      </c>
      <c r="S21" s="40">
        <v>8.0000000000000007E-5</v>
      </c>
      <c r="T21" s="40">
        <v>1.2999999999999999E-3</v>
      </c>
      <c r="U21" s="40">
        <v>1.7000000000000001E-2</v>
      </c>
      <c r="V21" s="40">
        <v>8.8000000000000007</v>
      </c>
      <c r="W21" s="40">
        <v>1.5E-3</v>
      </c>
      <c r="X21" s="40">
        <v>1E-4</v>
      </c>
      <c r="Y21" s="40">
        <v>35</v>
      </c>
      <c r="Z21" s="40">
        <v>2.3999999999999998E-4</v>
      </c>
      <c r="AA21" s="40">
        <v>5.3999999999999999E-2</v>
      </c>
      <c r="AB21" s="40">
        <v>7.4999999999999997E-2</v>
      </c>
      <c r="AC21" s="27">
        <f t="shared" si="0"/>
        <v>5.7575757575757571E-4</v>
      </c>
      <c r="AD21" s="28">
        <f t="shared" si="1"/>
        <v>2.6060606060606062E-4</v>
      </c>
      <c r="AE21" s="28">
        <f t="shared" si="2"/>
        <v>8.1818181818181816E-4</v>
      </c>
      <c r="AF21" s="28">
        <f t="shared" si="3"/>
        <v>2.2727272727272726E-3</v>
      </c>
      <c r="AG21" s="29">
        <f t="shared" si="4"/>
        <v>7.2727272727272723E-6</v>
      </c>
      <c r="AH21" s="5"/>
    </row>
    <row r="22" spans="1:34" s="1" customFormat="1" ht="11.25" x14ac:dyDescent="0.2">
      <c r="A22" s="5" t="s">
        <v>88</v>
      </c>
      <c r="B22" s="5">
        <v>377.61647615999999</v>
      </c>
      <c r="C22" s="5" t="s">
        <v>63</v>
      </c>
      <c r="D22" s="6">
        <v>42232.583333333336</v>
      </c>
      <c r="E22" s="40">
        <v>35</v>
      </c>
      <c r="F22" s="40">
        <v>4.0000000000000002E-4</v>
      </c>
      <c r="G22" s="40">
        <v>8.6999999999999994E-3</v>
      </c>
      <c r="H22" s="40">
        <v>0.43</v>
      </c>
      <c r="I22" s="40">
        <v>1.9E-3</v>
      </c>
      <c r="J22" s="40">
        <v>2.3999999999999998E-4</v>
      </c>
      <c r="K22" s="40">
        <v>82</v>
      </c>
      <c r="L22" s="40">
        <v>0.02</v>
      </c>
      <c r="M22" s="40">
        <v>1.0999999999999999E-2</v>
      </c>
      <c r="N22" s="40">
        <v>2.8000000000000001E-2</v>
      </c>
      <c r="O22" s="40">
        <v>27</v>
      </c>
      <c r="P22" s="40">
        <v>0.02</v>
      </c>
      <c r="Q22" s="40">
        <v>17</v>
      </c>
      <c r="R22" s="40">
        <v>0.54</v>
      </c>
      <c r="S22" s="40">
        <v>8.0000000000000007E-5</v>
      </c>
      <c r="T22" s="40">
        <v>1.4E-3</v>
      </c>
      <c r="U22" s="40">
        <v>1.7000000000000001E-2</v>
      </c>
      <c r="V22" s="40">
        <v>9</v>
      </c>
      <c r="W22" s="40">
        <v>9.7999999999999997E-4</v>
      </c>
      <c r="X22" s="40">
        <v>1E-4</v>
      </c>
      <c r="Y22" s="40">
        <v>34</v>
      </c>
      <c r="Z22" s="40">
        <v>2.5000000000000001E-4</v>
      </c>
      <c r="AA22" s="40">
        <v>5.5E-2</v>
      </c>
      <c r="AB22" s="40">
        <v>7.8E-2</v>
      </c>
      <c r="AC22" s="27">
        <f t="shared" si="0"/>
        <v>5.7142857142857147E-4</v>
      </c>
      <c r="AD22" s="28">
        <f t="shared" si="1"/>
        <v>2.4857142857142857E-4</v>
      </c>
      <c r="AE22" s="28">
        <f t="shared" si="2"/>
        <v>8.0000000000000004E-4</v>
      </c>
      <c r="AF22" s="28">
        <f t="shared" si="3"/>
        <v>2.2285714285714287E-3</v>
      </c>
      <c r="AG22" s="29">
        <f t="shared" si="4"/>
        <v>6.8571428571428562E-6</v>
      </c>
      <c r="AH22" s="5"/>
    </row>
    <row r="23" spans="1:34" s="1" customFormat="1" ht="11.25" x14ac:dyDescent="0.2">
      <c r="A23" s="5" t="s">
        <v>91</v>
      </c>
      <c r="B23" s="5">
        <v>377.61647615999999</v>
      </c>
      <c r="C23" s="5" t="s">
        <v>63</v>
      </c>
      <c r="D23" s="6">
        <v>42233.520833333336</v>
      </c>
      <c r="E23" s="40">
        <v>17</v>
      </c>
      <c r="F23" s="40">
        <v>5.0000000000000001E-4</v>
      </c>
      <c r="G23" s="40">
        <v>6.6E-3</v>
      </c>
      <c r="H23" s="40">
        <v>0.39</v>
      </c>
      <c r="I23" s="40">
        <v>1E-3</v>
      </c>
      <c r="J23" s="40">
        <v>2.8000000000000003E-4</v>
      </c>
      <c r="K23" s="40">
        <v>87</v>
      </c>
      <c r="L23" s="40">
        <v>8.4000000000000012E-3</v>
      </c>
      <c r="M23" s="40">
        <v>7.1999999999999998E-3</v>
      </c>
      <c r="N23" s="40">
        <v>0.02</v>
      </c>
      <c r="O23" s="40">
        <v>18</v>
      </c>
      <c r="P23" s="40">
        <v>2.1000000000000001E-2</v>
      </c>
      <c r="Q23" s="40">
        <v>18</v>
      </c>
      <c r="R23" s="40">
        <v>0.43</v>
      </c>
      <c r="S23" s="40">
        <v>1E-4</v>
      </c>
      <c r="T23" s="40">
        <v>1.8E-3</v>
      </c>
      <c r="U23" s="40">
        <v>1.4E-2</v>
      </c>
      <c r="V23" s="40">
        <v>6.1</v>
      </c>
      <c r="W23" s="40">
        <v>8.9999999999999998E-4</v>
      </c>
      <c r="X23" s="40">
        <v>5.0000000000000001E-4</v>
      </c>
      <c r="Y23" s="40">
        <v>32</v>
      </c>
      <c r="Z23" s="40">
        <v>5.0000000000000001E-4</v>
      </c>
      <c r="AA23" s="40">
        <v>2.4E-2</v>
      </c>
      <c r="AB23" s="40">
        <v>7.5999999999999998E-2</v>
      </c>
      <c r="AC23" s="27">
        <f t="shared" si="0"/>
        <v>1.2352941176470588E-3</v>
      </c>
      <c r="AD23" s="28">
        <f t="shared" si="1"/>
        <v>3.8823529411764708E-4</v>
      </c>
      <c r="AE23" s="28">
        <f t="shared" si="2"/>
        <v>1.1764705882352942E-3</v>
      </c>
      <c r="AF23" s="28">
        <f t="shared" si="3"/>
        <v>4.4705882352941177E-3</v>
      </c>
      <c r="AG23" s="29">
        <f t="shared" si="4"/>
        <v>1.647058823529412E-5</v>
      </c>
      <c r="AH23" s="5"/>
    </row>
    <row r="24" spans="1:34" s="1" customFormat="1" ht="11.25" x14ac:dyDescent="0.2">
      <c r="A24" s="5" t="s">
        <v>93</v>
      </c>
      <c r="B24" s="5">
        <v>377.05320576000003</v>
      </c>
      <c r="C24" s="5" t="s">
        <v>63</v>
      </c>
      <c r="D24" s="6">
        <v>42233.647916666669</v>
      </c>
      <c r="E24" s="40">
        <v>10.199999999999999</v>
      </c>
      <c r="F24" s="40">
        <v>4.5399999999999998E-4</v>
      </c>
      <c r="G24" s="40">
        <v>5.0299999999999997E-3</v>
      </c>
      <c r="H24" s="40">
        <v>0.3</v>
      </c>
      <c r="I24" s="40">
        <v>9.7300000000000002E-4</v>
      </c>
      <c r="J24" s="40">
        <v>2.8600000000000001E-4</v>
      </c>
      <c r="K24" s="40">
        <v>85</v>
      </c>
      <c r="L24" s="40">
        <v>6.2500000000000003E-3</v>
      </c>
      <c r="M24" s="40">
        <v>5.9100000000000003E-3</v>
      </c>
      <c r="N24" s="40">
        <v>1.7000000000000001E-2</v>
      </c>
      <c r="O24" s="40">
        <v>10.199999999999999</v>
      </c>
      <c r="P24" s="40">
        <v>1.72E-2</v>
      </c>
      <c r="Q24" s="40">
        <v>16.7</v>
      </c>
      <c r="R24" s="40">
        <v>0.41399999999999998</v>
      </c>
      <c r="S24" s="40">
        <v>3.0000000000000001E-5</v>
      </c>
      <c r="T24" s="40">
        <v>1.2600000000000001E-3</v>
      </c>
      <c r="U24" s="40">
        <v>1.0200000000000001E-2</v>
      </c>
      <c r="V24" s="40">
        <v>5.05</v>
      </c>
      <c r="W24" s="40">
        <v>8.6499999999999999E-4</v>
      </c>
      <c r="X24" s="40">
        <v>1.65E-4</v>
      </c>
      <c r="Y24" s="40">
        <v>31.8</v>
      </c>
      <c r="Z24" s="40">
        <v>1.8799999999999999E-4</v>
      </c>
      <c r="AA24" s="40">
        <v>1.7000000000000001E-2</v>
      </c>
      <c r="AB24" s="40">
        <v>5.5500000000000001E-2</v>
      </c>
      <c r="AC24" s="27">
        <f t="shared" si="0"/>
        <v>1.6862745098039217E-3</v>
      </c>
      <c r="AD24" s="28">
        <f t="shared" si="1"/>
        <v>4.931372549019608E-4</v>
      </c>
      <c r="AE24" s="28">
        <f t="shared" si="2"/>
        <v>1.666666666666667E-3</v>
      </c>
      <c r="AF24" s="28">
        <f t="shared" si="3"/>
        <v>5.4411764705882357E-3</v>
      </c>
      <c r="AG24" s="29">
        <f t="shared" si="4"/>
        <v>2.8039215686274512E-5</v>
      </c>
      <c r="AH24" s="5"/>
    </row>
    <row r="25" spans="1:34" s="1" customFormat="1" ht="11.25" x14ac:dyDescent="0.2">
      <c r="A25" s="5" t="s">
        <v>95</v>
      </c>
      <c r="B25" s="5">
        <v>377.05320576000003</v>
      </c>
      <c r="C25" s="5" t="s">
        <v>63</v>
      </c>
      <c r="D25" s="6">
        <v>42234.473611111112</v>
      </c>
      <c r="E25" s="40">
        <v>7.32</v>
      </c>
      <c r="F25" s="40">
        <v>7.6499999999999995E-4</v>
      </c>
      <c r="G25" s="40">
        <v>3.3400000000000001E-3</v>
      </c>
      <c r="H25" s="40">
        <v>0.184</v>
      </c>
      <c r="I25" s="40">
        <v>5.3499999999999999E-4</v>
      </c>
      <c r="J25" s="40">
        <v>5.0000000000000001E-4</v>
      </c>
      <c r="K25" s="40">
        <v>78.400000000000006</v>
      </c>
      <c r="L25" s="40">
        <v>4.1700000000000001E-3</v>
      </c>
      <c r="M25" s="40">
        <v>3.1900000000000001E-3</v>
      </c>
      <c r="N25" s="40">
        <v>1.01E-2</v>
      </c>
      <c r="O25" s="40">
        <v>6.24</v>
      </c>
      <c r="P25" s="40">
        <v>8.2400000000000008E-3</v>
      </c>
      <c r="Q25" s="40">
        <v>15.5</v>
      </c>
      <c r="R25" s="40">
        <v>0.23899999999999999</v>
      </c>
      <c r="S25" s="40">
        <v>1.33E-5</v>
      </c>
      <c r="T25" s="40">
        <v>1.58E-3</v>
      </c>
      <c r="U25" s="40">
        <v>5.2199999999999998E-3</v>
      </c>
      <c r="V25" s="40">
        <v>4.2300000000000004</v>
      </c>
      <c r="W25" s="40">
        <v>7.2099999999999996E-4</v>
      </c>
      <c r="X25" s="40">
        <v>6.3399999999999996E-5</v>
      </c>
      <c r="Y25" s="40">
        <v>32.4</v>
      </c>
      <c r="Z25" s="40">
        <v>3.9900000000000001E-5</v>
      </c>
      <c r="AA25" s="40">
        <v>1.3100000000000002E-2</v>
      </c>
      <c r="AB25" s="40">
        <v>3.2300000000000002E-2</v>
      </c>
      <c r="AC25" s="27">
        <f t="shared" si="0"/>
        <v>1.1256830601092897E-3</v>
      </c>
      <c r="AD25" s="28">
        <f t="shared" si="1"/>
        <v>4.5628415300546447E-4</v>
      </c>
      <c r="AE25" s="28">
        <f t="shared" si="2"/>
        <v>1.3797814207650273E-3</v>
      </c>
      <c r="AF25" s="28">
        <f t="shared" si="3"/>
        <v>4.4125683060109288E-3</v>
      </c>
      <c r="AG25" s="29">
        <f t="shared" si="4"/>
        <v>6.8306010928961749E-5</v>
      </c>
      <c r="AH25" s="5"/>
    </row>
    <row r="26" spans="1:34" s="1" customFormat="1" ht="11.25" x14ac:dyDescent="0.2">
      <c r="A26" s="5" t="s">
        <v>99</v>
      </c>
      <c r="B26" s="5">
        <v>377.61647615999999</v>
      </c>
      <c r="C26" s="5" t="s">
        <v>63</v>
      </c>
      <c r="D26" s="6">
        <v>42234.590277777781</v>
      </c>
      <c r="E26" s="40">
        <v>7.4</v>
      </c>
      <c r="F26" s="40">
        <v>5.0000000000000001E-4</v>
      </c>
      <c r="G26" s="40">
        <v>3.0999999999999999E-3</v>
      </c>
      <c r="H26" s="40">
        <v>0.2</v>
      </c>
      <c r="I26" s="40">
        <v>4.0000000000000002E-4</v>
      </c>
      <c r="J26" s="40">
        <v>2.5000000000000001E-4</v>
      </c>
      <c r="K26" s="40">
        <v>85</v>
      </c>
      <c r="L26" s="40">
        <v>3.2000000000000002E-3</v>
      </c>
      <c r="M26" s="40">
        <v>3.0999999999999999E-3</v>
      </c>
      <c r="N26" s="40">
        <v>0.01</v>
      </c>
      <c r="O26" s="40">
        <v>7.2</v>
      </c>
      <c r="P26" s="40">
        <v>9.4000000000000004E-3</v>
      </c>
      <c r="Q26" s="40">
        <v>16</v>
      </c>
      <c r="R26" s="40">
        <v>0.28999999999999998</v>
      </c>
      <c r="S26" s="40">
        <v>1E-4</v>
      </c>
      <c r="T26" s="40">
        <v>1.6999999999999999E-3</v>
      </c>
      <c r="U26" s="40">
        <v>5.0999999999999995E-3</v>
      </c>
      <c r="V26" s="40">
        <v>5</v>
      </c>
      <c r="W26" s="40">
        <v>5.6999999999999998E-4</v>
      </c>
      <c r="X26" s="40">
        <v>5.0000000000000001E-4</v>
      </c>
      <c r="Y26" s="40">
        <v>36</v>
      </c>
      <c r="Z26" s="40">
        <v>5.0000000000000001E-4</v>
      </c>
      <c r="AA26" s="40">
        <v>1.0999999999999999E-2</v>
      </c>
      <c r="AB26" s="40">
        <v>3.3000000000000002E-2</v>
      </c>
      <c r="AC26" s="27">
        <f t="shared" si="0"/>
        <v>1.2702702702702703E-3</v>
      </c>
      <c r="AD26" s="28">
        <f t="shared" si="1"/>
        <v>4.1891891891891888E-4</v>
      </c>
      <c r="AE26" s="28">
        <f t="shared" si="2"/>
        <v>1.3513513513513512E-3</v>
      </c>
      <c r="AF26" s="28">
        <f t="shared" si="3"/>
        <v>4.4594594594594599E-3</v>
      </c>
      <c r="AG26" s="29">
        <f t="shared" si="4"/>
        <v>3.3783783783783784E-5</v>
      </c>
      <c r="AH26" s="5"/>
    </row>
    <row r="27" spans="1:34" s="1" customFormat="1" ht="11.25" x14ac:dyDescent="0.2">
      <c r="A27" s="5" t="s">
        <v>102</v>
      </c>
      <c r="B27" s="5">
        <v>377.61647615999999</v>
      </c>
      <c r="C27" s="5" t="s">
        <v>63</v>
      </c>
      <c r="D27" s="6">
        <v>42235.472222222219</v>
      </c>
      <c r="E27" s="40">
        <v>4.7</v>
      </c>
      <c r="F27" s="40">
        <v>5.0000000000000001E-4</v>
      </c>
      <c r="G27" s="40">
        <v>2.8E-3</v>
      </c>
      <c r="H27" s="40">
        <v>0.16</v>
      </c>
      <c r="I27" s="40">
        <v>3.6999999999999999E-4</v>
      </c>
      <c r="J27" s="40">
        <v>2.5000000000000001E-4</v>
      </c>
      <c r="K27" s="40">
        <v>68</v>
      </c>
      <c r="L27" s="40">
        <v>3.3E-3</v>
      </c>
      <c r="M27" s="40">
        <v>2.1000000000000003E-3</v>
      </c>
      <c r="N27" s="40">
        <v>7.1999999999999998E-3</v>
      </c>
      <c r="O27" s="40">
        <v>4.5</v>
      </c>
      <c r="P27" s="40">
        <v>5.9000000000000007E-3</v>
      </c>
      <c r="Q27" s="40">
        <v>14</v>
      </c>
      <c r="R27" s="40">
        <v>0.16</v>
      </c>
      <c r="S27" s="40">
        <v>1E-4</v>
      </c>
      <c r="T27" s="40">
        <v>1.9E-3</v>
      </c>
      <c r="U27" s="40">
        <v>3.7000000000000002E-3</v>
      </c>
      <c r="V27" s="40">
        <v>3.7</v>
      </c>
      <c r="W27" s="40">
        <v>5.0000000000000001E-4</v>
      </c>
      <c r="X27" s="40">
        <v>5.0000000000000001E-4</v>
      </c>
      <c r="Y27" s="40">
        <v>34</v>
      </c>
      <c r="Z27" s="40">
        <v>5.0000000000000001E-4</v>
      </c>
      <c r="AA27" s="40">
        <v>0.01</v>
      </c>
      <c r="AB27" s="40">
        <v>1.9E-2</v>
      </c>
      <c r="AC27" s="27">
        <f t="shared" si="0"/>
        <v>1.2553191489361702E-3</v>
      </c>
      <c r="AD27" s="28">
        <f t="shared" si="1"/>
        <v>5.9574468085106384E-4</v>
      </c>
      <c r="AE27" s="28">
        <f t="shared" si="2"/>
        <v>1.5319148936170212E-3</v>
      </c>
      <c r="AF27" s="28">
        <f t="shared" si="3"/>
        <v>4.0425531914893616E-3</v>
      </c>
      <c r="AG27" s="29">
        <f t="shared" si="4"/>
        <v>5.3191489361702127E-5</v>
      </c>
      <c r="AH27" s="5"/>
    </row>
    <row r="28" spans="1:34" s="1" customFormat="1" ht="11.25" x14ac:dyDescent="0.2">
      <c r="A28" s="5" t="s">
        <v>105</v>
      </c>
      <c r="B28" s="5">
        <v>377.05320576000003</v>
      </c>
      <c r="C28" s="5" t="s">
        <v>63</v>
      </c>
      <c r="D28" s="6">
        <v>42235.522916666669</v>
      </c>
      <c r="E28" s="40">
        <v>5.98</v>
      </c>
      <c r="F28" s="40">
        <v>2.7999999999999998E-4</v>
      </c>
      <c r="G28" s="40">
        <v>2.64E-3</v>
      </c>
      <c r="H28" s="40">
        <v>0.159</v>
      </c>
      <c r="I28" s="40">
        <v>3.8099999999999999E-4</v>
      </c>
      <c r="J28" s="40">
        <v>5.0000000000000001E-4</v>
      </c>
      <c r="K28" s="40">
        <v>71.2</v>
      </c>
      <c r="L28" s="40">
        <v>3.4199999999999999E-3</v>
      </c>
      <c r="M28" s="40">
        <v>2.3800000000000002E-3</v>
      </c>
      <c r="N28" s="40">
        <v>7.8100000000000001E-3</v>
      </c>
      <c r="O28" s="40">
        <v>4.8099999999999996</v>
      </c>
      <c r="P28" s="40">
        <v>6.0499999999999998E-3</v>
      </c>
      <c r="Q28" s="40">
        <v>15.1</v>
      </c>
      <c r="R28" s="40">
        <v>0.16600000000000001</v>
      </c>
      <c r="S28" s="40">
        <v>1.4999999999999999E-4</v>
      </c>
      <c r="T28" s="40">
        <v>1.65E-3</v>
      </c>
      <c r="U28" s="40">
        <v>3.7399999999999998E-3</v>
      </c>
      <c r="V28" s="40">
        <v>3.78</v>
      </c>
      <c r="W28" s="40">
        <v>6.2699999999999995E-4</v>
      </c>
      <c r="X28" s="40">
        <v>1.4899999999999999E-4</v>
      </c>
      <c r="Y28" s="40">
        <v>33.1</v>
      </c>
      <c r="Z28" s="40">
        <v>1.47E-4</v>
      </c>
      <c r="AA28" s="40">
        <v>1.04E-2</v>
      </c>
      <c r="AB28" s="40">
        <v>2.12E-2</v>
      </c>
      <c r="AC28" s="27">
        <f t="shared" si="0"/>
        <v>1.011705685618729E-3</v>
      </c>
      <c r="AD28" s="28">
        <f t="shared" si="1"/>
        <v>4.414715719063545E-4</v>
      </c>
      <c r="AE28" s="28">
        <f t="shared" si="2"/>
        <v>1.306020066889632E-3</v>
      </c>
      <c r="AF28" s="28">
        <f t="shared" si="3"/>
        <v>3.5451505016722406E-3</v>
      </c>
      <c r="AG28" s="29">
        <f t="shared" si="4"/>
        <v>8.361204013377926E-5</v>
      </c>
      <c r="AH28" s="5"/>
    </row>
    <row r="29" spans="1:34" s="1" customFormat="1" ht="11.25" x14ac:dyDescent="0.2">
      <c r="A29" s="5" t="s">
        <v>108</v>
      </c>
      <c r="B29" s="5">
        <v>377.05320576000003</v>
      </c>
      <c r="C29" s="5" t="s">
        <v>63</v>
      </c>
      <c r="D29" s="6">
        <v>42236.306250000001</v>
      </c>
      <c r="E29" s="40">
        <v>5.77</v>
      </c>
      <c r="F29" s="40">
        <v>5.6400000000000005E-4</v>
      </c>
      <c r="G29" s="40">
        <v>2.8700000000000002E-3</v>
      </c>
      <c r="H29" s="40">
        <v>0.16700000000000001</v>
      </c>
      <c r="I29" s="40">
        <v>3.57E-4</v>
      </c>
      <c r="J29" s="40">
        <v>5.0000000000000001E-4</v>
      </c>
      <c r="K29" s="40">
        <v>71.2</v>
      </c>
      <c r="L29" s="40">
        <v>3.1900000000000001E-3</v>
      </c>
      <c r="M29" s="40">
        <v>2.3800000000000002E-3</v>
      </c>
      <c r="N29" s="40">
        <v>7.7000000000000002E-3</v>
      </c>
      <c r="O29" s="40">
        <v>4.7</v>
      </c>
      <c r="P29" s="40">
        <v>5.7000000000000002E-3</v>
      </c>
      <c r="Q29" s="40">
        <v>14.8</v>
      </c>
      <c r="R29" s="40">
        <v>0.17399999999999999</v>
      </c>
      <c r="S29" s="40">
        <v>1.4999999999999999E-4</v>
      </c>
      <c r="T29" s="40">
        <v>1.6299999999999999E-3</v>
      </c>
      <c r="U29" s="40">
        <v>3.8899999999999998E-3</v>
      </c>
      <c r="V29" s="40">
        <v>3.71</v>
      </c>
      <c r="W29" s="40">
        <v>6.8400000000000004E-4</v>
      </c>
      <c r="X29" s="40">
        <v>1.26E-4</v>
      </c>
      <c r="Y29" s="40">
        <v>33.4</v>
      </c>
      <c r="Z29" s="40">
        <v>1.8100000000000001E-4</v>
      </c>
      <c r="AA29" s="40">
        <v>1.0500000000000001E-2</v>
      </c>
      <c r="AB29" s="40">
        <v>2.1600000000000001E-2</v>
      </c>
      <c r="AC29" s="27">
        <f t="shared" si="0"/>
        <v>9.8786828422876968E-4</v>
      </c>
      <c r="AD29" s="28">
        <f t="shared" si="1"/>
        <v>4.9740034662045071E-4</v>
      </c>
      <c r="AE29" s="28">
        <f t="shared" si="2"/>
        <v>1.3344887348353553E-3</v>
      </c>
      <c r="AF29" s="28">
        <f t="shared" si="3"/>
        <v>3.7435008665511272E-3</v>
      </c>
      <c r="AG29" s="29">
        <f t="shared" si="4"/>
        <v>8.6655112651646451E-5</v>
      </c>
      <c r="AH29" s="5"/>
    </row>
    <row r="30" spans="1:34" s="1" customFormat="1" ht="11.25" x14ac:dyDescent="0.2">
      <c r="A30" s="5" t="s">
        <v>110</v>
      </c>
      <c r="B30" s="5">
        <v>377.61647615999999</v>
      </c>
      <c r="C30" s="5" t="s">
        <v>63</v>
      </c>
      <c r="D30" s="6">
        <v>42240.511111111111</v>
      </c>
      <c r="E30" s="40">
        <v>2.7</v>
      </c>
      <c r="F30" s="40">
        <v>5.0000000000000001E-4</v>
      </c>
      <c r="G30" s="40">
        <v>1.9E-3</v>
      </c>
      <c r="H30" s="40">
        <v>0.12</v>
      </c>
      <c r="I30" s="40">
        <v>2.5000000000000001E-4</v>
      </c>
      <c r="J30" s="40">
        <v>2.5000000000000001E-4</v>
      </c>
      <c r="K30" s="40">
        <v>58</v>
      </c>
      <c r="L30" s="40">
        <v>1.2999999999999999E-3</v>
      </c>
      <c r="M30" s="40">
        <v>1.1000000000000001E-3</v>
      </c>
      <c r="N30" s="40">
        <v>4.4000000000000003E-3</v>
      </c>
      <c r="O30" s="40">
        <v>2.4</v>
      </c>
      <c r="P30" s="40">
        <v>2.5000000000000001E-3</v>
      </c>
      <c r="Q30" s="40">
        <v>12</v>
      </c>
      <c r="R30" s="40">
        <v>7.8E-2</v>
      </c>
      <c r="S30" s="40">
        <v>1E-4</v>
      </c>
      <c r="T30" s="40">
        <v>1.8E-3</v>
      </c>
      <c r="U30" s="40">
        <v>2E-3</v>
      </c>
      <c r="V30" s="40">
        <v>3.3</v>
      </c>
      <c r="W30" s="40">
        <v>5.4000000000000001E-4</v>
      </c>
      <c r="X30" s="40">
        <v>5.0000000000000001E-4</v>
      </c>
      <c r="Y30" s="40">
        <v>37</v>
      </c>
      <c r="Z30" s="40">
        <v>5.0000000000000001E-4</v>
      </c>
      <c r="AA30" s="40">
        <v>5.9000000000000007E-3</v>
      </c>
      <c r="AB30" s="40">
        <v>9.6999999999999986E-3</v>
      </c>
      <c r="AC30" s="27">
        <f t="shared" si="0"/>
        <v>9.2592592592592585E-4</v>
      </c>
      <c r="AD30" s="28">
        <f t="shared" si="1"/>
        <v>7.0370370370370367E-4</v>
      </c>
      <c r="AE30" s="28">
        <f t="shared" si="2"/>
        <v>1.6296296296296295E-3</v>
      </c>
      <c r="AF30" s="28">
        <f t="shared" si="3"/>
        <v>3.5925925925925917E-3</v>
      </c>
      <c r="AG30" s="29">
        <f t="shared" si="4"/>
        <v>9.2592592592592588E-5</v>
      </c>
      <c r="AH30" s="5"/>
    </row>
    <row r="31" spans="1:34" s="1" customFormat="1" ht="11.25" x14ac:dyDescent="0.2">
      <c r="A31" s="5" t="s">
        <v>114</v>
      </c>
      <c r="B31" s="5">
        <v>377.61647615999999</v>
      </c>
      <c r="C31" s="5" t="s">
        <v>63</v>
      </c>
      <c r="D31" s="6">
        <v>42241.508333333331</v>
      </c>
      <c r="E31" s="40">
        <v>1.8</v>
      </c>
      <c r="F31" s="40">
        <v>5.0000000000000001E-4</v>
      </c>
      <c r="G31" s="40">
        <v>1.9E-3</v>
      </c>
      <c r="H31" s="40">
        <v>0.12</v>
      </c>
      <c r="I31" s="40">
        <v>2.5000000000000001E-4</v>
      </c>
      <c r="J31" s="40">
        <v>2.5000000000000001E-4</v>
      </c>
      <c r="K31" s="40">
        <v>58</v>
      </c>
      <c r="L31" s="40">
        <v>1.1000000000000001E-3</v>
      </c>
      <c r="M31" s="40">
        <v>8.8000000000000003E-4</v>
      </c>
      <c r="N31" s="40">
        <v>3.2000000000000002E-3</v>
      </c>
      <c r="O31" s="40">
        <v>1.7</v>
      </c>
      <c r="P31" s="40">
        <v>2.1000000000000003E-3</v>
      </c>
      <c r="Q31" s="40">
        <v>12</v>
      </c>
      <c r="R31" s="40">
        <v>7.0000000000000007E-2</v>
      </c>
      <c r="S31" s="40">
        <v>1E-4</v>
      </c>
      <c r="T31" s="40">
        <v>1.8E-3</v>
      </c>
      <c r="U31" s="40">
        <v>1.6999999999999999E-3</v>
      </c>
      <c r="V31" s="40">
        <v>3.1</v>
      </c>
      <c r="W31" s="40">
        <v>7.2999999999999996E-4</v>
      </c>
      <c r="X31" s="40">
        <v>5.0000000000000001E-4</v>
      </c>
      <c r="Y31" s="40">
        <v>35</v>
      </c>
      <c r="Z31" s="40">
        <v>5.0000000000000001E-4</v>
      </c>
      <c r="AA31" s="40">
        <v>4.4999999999999997E-3</v>
      </c>
      <c r="AB31" s="40">
        <v>9.1000000000000004E-3</v>
      </c>
      <c r="AC31" s="27">
        <f t="shared" si="0"/>
        <v>1.1666666666666668E-3</v>
      </c>
      <c r="AD31" s="28">
        <f t="shared" si="1"/>
        <v>1.0555555555555555E-3</v>
      </c>
      <c r="AE31" s="28">
        <f t="shared" si="2"/>
        <v>1.7777777777777779E-3</v>
      </c>
      <c r="AF31" s="28">
        <f t="shared" si="3"/>
        <v>5.0555555555555553E-3</v>
      </c>
      <c r="AG31" s="29">
        <f t="shared" si="4"/>
        <v>1.3888888888888889E-4</v>
      </c>
      <c r="AH31" s="5"/>
    </row>
    <row r="32" spans="1:34" s="1" customFormat="1" ht="11.25" x14ac:dyDescent="0.2">
      <c r="A32" s="5" t="s">
        <v>118</v>
      </c>
      <c r="B32" s="5">
        <v>377.61647615999999</v>
      </c>
      <c r="C32" s="5" t="s">
        <v>63</v>
      </c>
      <c r="D32" s="6">
        <v>42242.47152777778</v>
      </c>
      <c r="E32" s="40">
        <v>3.3</v>
      </c>
      <c r="F32" s="40">
        <v>4.0000000000000002E-4</v>
      </c>
      <c r="G32" s="40">
        <v>1.8E-3</v>
      </c>
      <c r="H32" s="40">
        <v>0.1</v>
      </c>
      <c r="I32" s="40">
        <v>1.4999999999999999E-4</v>
      </c>
      <c r="J32" s="40">
        <v>4.2999999999999995E-5</v>
      </c>
      <c r="K32" s="40">
        <v>60</v>
      </c>
      <c r="L32" s="40">
        <v>1.6000000000000001E-3</v>
      </c>
      <c r="M32" s="40">
        <v>1E-3</v>
      </c>
      <c r="N32" s="40">
        <v>4.4000000000000003E-3</v>
      </c>
      <c r="O32" s="40">
        <v>2.1</v>
      </c>
      <c r="P32" s="40">
        <v>2E-3</v>
      </c>
      <c r="Q32" s="40">
        <v>14</v>
      </c>
      <c r="R32" s="40">
        <v>5.7000000000000002E-2</v>
      </c>
      <c r="S32" s="40">
        <v>8.0000000000000007E-5</v>
      </c>
      <c r="T32" s="40">
        <v>1.9E-3</v>
      </c>
      <c r="U32" s="40">
        <v>2.3999999999999998E-3</v>
      </c>
      <c r="V32" s="40">
        <v>3.8</v>
      </c>
      <c r="W32" s="40">
        <v>2.5999999999999999E-3</v>
      </c>
      <c r="X32" s="40">
        <v>1E-4</v>
      </c>
      <c r="Y32" s="40">
        <v>42</v>
      </c>
      <c r="Z32" s="40">
        <v>1E-4</v>
      </c>
      <c r="AA32" s="40">
        <v>6.1999999999999998E-3</v>
      </c>
      <c r="AB32" s="40">
        <v>8.6E-3</v>
      </c>
      <c r="AC32" s="27">
        <f t="shared" si="0"/>
        <v>6.0606060606060606E-4</v>
      </c>
      <c r="AD32" s="28">
        <f t="shared" si="1"/>
        <v>5.4545454545454548E-4</v>
      </c>
      <c r="AE32" s="28">
        <f t="shared" si="2"/>
        <v>1.3333333333333335E-3</v>
      </c>
      <c r="AF32" s="28">
        <f t="shared" si="3"/>
        <v>2.6060606060606061E-3</v>
      </c>
      <c r="AG32" s="29">
        <f t="shared" si="4"/>
        <v>1.303030303030303E-5</v>
      </c>
      <c r="AH32" s="5"/>
    </row>
    <row r="33" spans="1:35" s="1" customFormat="1" ht="11.25" x14ac:dyDescent="0.2">
      <c r="A33" s="5" t="s">
        <v>122</v>
      </c>
      <c r="B33" s="5">
        <v>377.61647615999999</v>
      </c>
      <c r="C33" s="5" t="s">
        <v>63</v>
      </c>
      <c r="D33" s="6">
        <v>42243.522222222222</v>
      </c>
      <c r="E33" s="40">
        <v>3.4</v>
      </c>
      <c r="F33" s="40">
        <v>4.0000000000000002E-4</v>
      </c>
      <c r="G33" s="40">
        <v>1.6999999999999999E-3</v>
      </c>
      <c r="H33" s="40">
        <v>0.1</v>
      </c>
      <c r="I33" s="40">
        <v>1.4999999999999999E-4</v>
      </c>
      <c r="J33" s="40">
        <v>4.2999999999999995E-5</v>
      </c>
      <c r="K33" s="40">
        <v>62</v>
      </c>
      <c r="L33" s="40">
        <v>1.6999999999999999E-3</v>
      </c>
      <c r="M33" s="40">
        <v>1.1000000000000001E-3</v>
      </c>
      <c r="N33" s="40">
        <v>4.5999999999999999E-3</v>
      </c>
      <c r="O33" s="40">
        <v>2.2999999999999998</v>
      </c>
      <c r="P33" s="40">
        <v>2.2000000000000001E-3</v>
      </c>
      <c r="Q33" s="40">
        <v>15</v>
      </c>
      <c r="R33" s="40">
        <v>6.5000000000000002E-2</v>
      </c>
      <c r="S33" s="40">
        <v>8.0000000000000007E-5</v>
      </c>
      <c r="T33" s="40">
        <v>1.8E-3</v>
      </c>
      <c r="U33" s="40">
        <v>2.3999999999999998E-3</v>
      </c>
      <c r="V33" s="40">
        <v>4</v>
      </c>
      <c r="W33" s="40">
        <v>2.5999999999999999E-3</v>
      </c>
      <c r="X33" s="40">
        <v>1E-4</v>
      </c>
      <c r="Y33" s="40">
        <v>43</v>
      </c>
      <c r="Z33" s="40">
        <v>1E-4</v>
      </c>
      <c r="AA33" s="40">
        <v>6.1999999999999998E-3</v>
      </c>
      <c r="AB33" s="40">
        <v>0.01</v>
      </c>
      <c r="AC33" s="27">
        <f t="shared" si="0"/>
        <v>6.4705882352941182E-4</v>
      </c>
      <c r="AD33" s="28">
        <f t="shared" si="1"/>
        <v>5.0000000000000001E-4</v>
      </c>
      <c r="AE33" s="28">
        <f t="shared" si="2"/>
        <v>1.3529411764705882E-3</v>
      </c>
      <c r="AF33" s="28">
        <f t="shared" si="3"/>
        <v>2.9411764705882353E-3</v>
      </c>
      <c r="AG33" s="29">
        <f t="shared" si="4"/>
        <v>1.2647058823529411E-5</v>
      </c>
      <c r="AH33" s="5"/>
    </row>
    <row r="34" spans="1:35" s="1" customFormat="1" ht="11.25" x14ac:dyDescent="0.2">
      <c r="A34" s="5" t="s">
        <v>150</v>
      </c>
      <c r="B34" s="5">
        <v>377.61647615999999</v>
      </c>
      <c r="C34" s="5" t="s">
        <v>63</v>
      </c>
      <c r="D34" s="6">
        <v>42303.677083333336</v>
      </c>
      <c r="E34" s="40">
        <v>43.7</v>
      </c>
      <c r="F34" s="40">
        <v>1.1900000000000001E-4</v>
      </c>
      <c r="G34" s="40">
        <v>9.92E-3</v>
      </c>
      <c r="H34" s="40">
        <v>0.67600000000000005</v>
      </c>
      <c r="I34" s="40">
        <v>2.8E-3</v>
      </c>
      <c r="J34" s="40">
        <v>7.5100000000000004E-4</v>
      </c>
      <c r="K34" s="40">
        <v>131</v>
      </c>
      <c r="L34" s="40">
        <v>2.3900000000000001E-2</v>
      </c>
      <c r="M34" s="40">
        <v>2.0400000000000001E-2</v>
      </c>
      <c r="N34" s="40">
        <v>5.6599999999999998E-2</v>
      </c>
      <c r="O34" s="40">
        <v>39.799999999999997</v>
      </c>
      <c r="P34" s="40">
        <v>3.9199999999999999E-2</v>
      </c>
      <c r="Q34" s="40">
        <v>28</v>
      </c>
      <c r="R34" s="40">
        <v>1.06</v>
      </c>
      <c r="S34" s="40">
        <v>7.1699999999999995E-5</v>
      </c>
      <c r="T34" s="40">
        <v>7.4700000000000005E-4</v>
      </c>
      <c r="U34" s="40">
        <v>2.8799999999999999E-2</v>
      </c>
      <c r="V34" s="40">
        <v>9.06</v>
      </c>
      <c r="W34" s="40">
        <v>1.0200000000000001E-3</v>
      </c>
      <c r="X34" s="40">
        <v>2.8699999999999998E-4</v>
      </c>
      <c r="Y34" s="40">
        <v>46</v>
      </c>
      <c r="Z34" s="40">
        <v>6.1200000000000002E-4</v>
      </c>
      <c r="AA34" s="40">
        <v>5.1799999999999999E-2</v>
      </c>
      <c r="AB34" s="40">
        <v>0.14000000000000001</v>
      </c>
      <c r="AC34" s="27">
        <f t="shared" si="0"/>
        <v>8.9702517162471387E-4</v>
      </c>
      <c r="AD34" s="28">
        <f t="shared" si="1"/>
        <v>2.2700228832951943E-4</v>
      </c>
      <c r="AE34" s="28">
        <f t="shared" si="2"/>
        <v>1.2951945080091531E-3</v>
      </c>
      <c r="AF34" s="28">
        <f t="shared" si="3"/>
        <v>3.2036613272311215E-3</v>
      </c>
      <c r="AG34" s="29">
        <f t="shared" si="4"/>
        <v>1.7185354691075514E-5</v>
      </c>
      <c r="AH34" s="5"/>
    </row>
    <row r="35" spans="1:35" s="1" customFormat="1" ht="11.25" x14ac:dyDescent="0.2">
      <c r="A35" s="5" t="s">
        <v>151</v>
      </c>
      <c r="B35" s="5">
        <v>377.61647615999999</v>
      </c>
      <c r="C35" s="5" t="s">
        <v>63</v>
      </c>
      <c r="D35" s="6">
        <v>42303.697916666664</v>
      </c>
      <c r="E35" s="40">
        <v>70</v>
      </c>
      <c r="F35" s="40">
        <v>4.0000000000000002E-4</v>
      </c>
      <c r="G35" s="40">
        <v>1.2E-2</v>
      </c>
      <c r="H35" s="40">
        <v>0.65</v>
      </c>
      <c r="I35" s="40">
        <v>3.5999999999999999E-3</v>
      </c>
      <c r="J35" s="40">
        <v>7.0999999999999991E-4</v>
      </c>
      <c r="K35" s="40">
        <v>120</v>
      </c>
      <c r="L35" s="40">
        <v>3.6999999999999998E-2</v>
      </c>
      <c r="M35" s="40">
        <v>2.3E-2</v>
      </c>
      <c r="N35" s="40">
        <v>5.5E-2</v>
      </c>
      <c r="O35" s="40">
        <v>53</v>
      </c>
      <c r="P35" s="40">
        <v>3.6999999999999998E-2</v>
      </c>
      <c r="Q35" s="40">
        <v>30</v>
      </c>
      <c r="R35" s="40">
        <v>1.1000000000000001</v>
      </c>
      <c r="S35" s="40">
        <v>8.0000000000000007E-5</v>
      </c>
      <c r="T35" s="40">
        <v>1.6000000000000001E-3</v>
      </c>
      <c r="U35" s="40">
        <v>3.3000000000000002E-2</v>
      </c>
      <c r="V35" s="40">
        <v>14</v>
      </c>
      <c r="W35" s="40">
        <v>1.8E-3</v>
      </c>
      <c r="X35" s="40">
        <v>2.2000000000000001E-4</v>
      </c>
      <c r="Y35" s="40">
        <v>52</v>
      </c>
      <c r="Z35" s="40">
        <v>6.4000000000000005E-4</v>
      </c>
      <c r="AA35" s="40">
        <v>8.4000000000000005E-2</v>
      </c>
      <c r="AB35" s="40">
        <v>0.15</v>
      </c>
      <c r="AC35" s="27">
        <f t="shared" si="0"/>
        <v>5.2857142857142859E-4</v>
      </c>
      <c r="AD35" s="28">
        <f t="shared" si="1"/>
        <v>1.7142857142857143E-4</v>
      </c>
      <c r="AE35" s="28">
        <f t="shared" si="2"/>
        <v>7.8571428571428575E-4</v>
      </c>
      <c r="AF35" s="28">
        <f t="shared" si="3"/>
        <v>2.142857142857143E-3</v>
      </c>
      <c r="AG35" s="29">
        <f t="shared" si="4"/>
        <v>1.0142857142857141E-5</v>
      </c>
      <c r="AH35" s="5"/>
    </row>
    <row r="36" spans="1:35" s="1" customFormat="1" ht="11.25" x14ac:dyDescent="0.2">
      <c r="A36" s="5">
        <v>201600512</v>
      </c>
      <c r="B36" s="5">
        <v>377.05320576000003</v>
      </c>
      <c r="C36" s="5" t="s">
        <v>63</v>
      </c>
      <c r="D36" s="6">
        <v>42416.708333333336</v>
      </c>
      <c r="E36" s="40">
        <v>68.001000000000005</v>
      </c>
      <c r="F36" s="40">
        <v>5.0000000000000001E-3</v>
      </c>
      <c r="G36" s="40">
        <v>1.2043E-2</v>
      </c>
      <c r="H36" s="40">
        <v>0.95199999999999996</v>
      </c>
      <c r="I36" s="40">
        <v>5.4669999999999996E-3</v>
      </c>
      <c r="J36" s="40">
        <v>1E-3</v>
      </c>
      <c r="K36" s="40">
        <v>118</v>
      </c>
      <c r="L36" s="40">
        <v>3.5966999999999999E-2</v>
      </c>
      <c r="M36" s="40">
        <v>3.0016999999999999E-2</v>
      </c>
      <c r="N36" s="40">
        <v>7.8527E-2</v>
      </c>
      <c r="O36" s="40">
        <v>51.6</v>
      </c>
      <c r="P36" s="40">
        <v>5.9036999999999999E-2</v>
      </c>
      <c r="Q36" s="40">
        <v>35.299999999999997</v>
      </c>
      <c r="R36" s="40">
        <v>1.4789000000000001</v>
      </c>
      <c r="S36" s="40">
        <v>2.0000000000000001E-4</v>
      </c>
      <c r="T36" s="40">
        <v>5.0000000000000001E-3</v>
      </c>
      <c r="U36" s="40">
        <v>3.9527E-2</v>
      </c>
      <c r="V36" s="40">
        <v>11.6</v>
      </c>
      <c r="W36" s="40">
        <v>2.2175E-2</v>
      </c>
      <c r="X36" s="40">
        <v>5.0000000000000001E-3</v>
      </c>
      <c r="Y36" s="40">
        <v>61.6</v>
      </c>
      <c r="Z36" s="40">
        <v>1E-3</v>
      </c>
      <c r="AA36" s="40">
        <v>6.8940000000000001E-2</v>
      </c>
      <c r="AB36" s="40">
        <v>0.19766999999999998</v>
      </c>
      <c r="AC36" s="27">
        <f t="shared" si="0"/>
        <v>8.6817840914104195E-4</v>
      </c>
      <c r="AD36" s="28">
        <f t="shared" si="1"/>
        <v>1.7710033675975351E-4</v>
      </c>
      <c r="AE36" s="28">
        <f t="shared" si="2"/>
        <v>1.1547918412964514E-3</v>
      </c>
      <c r="AF36" s="28">
        <f t="shared" si="3"/>
        <v>2.9068690166321079E-3</v>
      </c>
      <c r="AG36" s="29">
        <f t="shared" si="4"/>
        <v>1.4705666093145688E-5</v>
      </c>
      <c r="AH36" s="5"/>
    </row>
    <row r="37" spans="1:35" s="1" customFormat="1" ht="11.25" x14ac:dyDescent="0.2">
      <c r="A37" s="5">
        <v>201600690</v>
      </c>
      <c r="B37" s="5">
        <v>377.05320576000003</v>
      </c>
      <c r="C37" s="5" t="s">
        <v>63</v>
      </c>
      <c r="D37" s="6">
        <v>42424.361111111109</v>
      </c>
      <c r="E37" s="40">
        <v>1.5799000000000001</v>
      </c>
      <c r="F37" s="40">
        <v>3.0000000000000001E-3</v>
      </c>
      <c r="G37" s="40">
        <v>1.663E-3</v>
      </c>
      <c r="H37" s="40">
        <v>0.15085999999999999</v>
      </c>
      <c r="I37" s="40">
        <v>1.2150000000000002E-3</v>
      </c>
      <c r="J37" s="40">
        <v>3.3500000000000001E-4</v>
      </c>
      <c r="K37" s="40">
        <v>106</v>
      </c>
      <c r="L37" s="40">
        <v>3.954E-3</v>
      </c>
      <c r="M37" s="40">
        <v>0.03</v>
      </c>
      <c r="N37" s="40">
        <v>1.1723000000000001E-2</v>
      </c>
      <c r="O37" s="40">
        <v>1.1399999999999999</v>
      </c>
      <c r="P37" s="40">
        <v>7.5519999999999997E-3</v>
      </c>
      <c r="Q37" s="40">
        <v>25.6</v>
      </c>
      <c r="R37" s="40">
        <v>0.59150000000000003</v>
      </c>
      <c r="S37" s="40">
        <v>2.0000000000000001E-4</v>
      </c>
      <c r="T37" s="40">
        <v>1E-3</v>
      </c>
      <c r="U37" s="40">
        <v>5.45E-3</v>
      </c>
      <c r="V37" s="40">
        <v>3.2</v>
      </c>
      <c r="W37" s="40">
        <v>1E-3</v>
      </c>
      <c r="X37" s="40">
        <v>5.0000000000000001E-4</v>
      </c>
      <c r="Y37" s="40">
        <v>50</v>
      </c>
      <c r="Z37" s="40">
        <v>1E-4</v>
      </c>
      <c r="AA37" s="40">
        <v>0.03</v>
      </c>
      <c r="AB37" s="40">
        <v>3.3073999999999999E-2</v>
      </c>
      <c r="AC37" s="27">
        <f t="shared" si="0"/>
        <v>4.7800493702133042E-3</v>
      </c>
      <c r="AD37" s="28">
        <f t="shared" si="1"/>
        <v>1.0525982657130198E-3</v>
      </c>
      <c r="AE37" s="28">
        <f t="shared" si="2"/>
        <v>7.4200898791062725E-3</v>
      </c>
      <c r="AF37" s="28">
        <f t="shared" si="3"/>
        <v>2.0934236344072408E-2</v>
      </c>
      <c r="AG37" s="29">
        <f t="shared" si="4"/>
        <v>2.1203873662890057E-4</v>
      </c>
      <c r="AH37" s="5"/>
    </row>
    <row r="38" spans="1:35" s="1" customFormat="1" ht="11.25" x14ac:dyDescent="0.2">
      <c r="A38" s="5">
        <v>201600729</v>
      </c>
      <c r="B38" s="5">
        <v>377.05320576000003</v>
      </c>
      <c r="C38" s="5" t="s">
        <v>63</v>
      </c>
      <c r="D38" s="6">
        <v>42430.34375</v>
      </c>
      <c r="E38" s="40">
        <v>3.3209</v>
      </c>
      <c r="F38" s="40">
        <v>3.0000000000000001E-3</v>
      </c>
      <c r="G38" s="40">
        <v>1.2070000000000002E-3</v>
      </c>
      <c r="H38" s="40">
        <v>0.12250999999999999</v>
      </c>
      <c r="I38" s="40">
        <v>1E-3</v>
      </c>
      <c r="J38" s="40">
        <v>1.35E-4</v>
      </c>
      <c r="K38" s="40">
        <v>80.5</v>
      </c>
      <c r="L38" s="40">
        <v>4.3410000000000002E-3</v>
      </c>
      <c r="M38" s="40">
        <v>0.03</v>
      </c>
      <c r="N38" s="40">
        <v>6.5770000000000004E-3</v>
      </c>
      <c r="O38" s="40">
        <v>3.08</v>
      </c>
      <c r="P38" s="40">
        <v>5.1479999999999998E-3</v>
      </c>
      <c r="Q38" s="40">
        <v>20.5</v>
      </c>
      <c r="R38" s="40">
        <v>0.19882</v>
      </c>
      <c r="S38" s="40">
        <v>2.0000000000000001E-4</v>
      </c>
      <c r="T38" s="40">
        <v>1.031E-3</v>
      </c>
      <c r="U38" s="40">
        <v>5.0000000000000001E-3</v>
      </c>
      <c r="V38" s="40">
        <v>3.44</v>
      </c>
      <c r="W38" s="40">
        <v>1E-3</v>
      </c>
      <c r="X38" s="40">
        <v>5.0000000000000001E-4</v>
      </c>
      <c r="Y38" s="40">
        <v>42.4</v>
      </c>
      <c r="Z38" s="40">
        <v>1E-4</v>
      </c>
      <c r="AA38" s="40">
        <v>0.03</v>
      </c>
      <c r="AB38" s="40">
        <v>2.5454999999999998E-2</v>
      </c>
      <c r="AC38" s="27">
        <f t="shared" si="0"/>
        <v>1.5501821795296455E-3</v>
      </c>
      <c r="AD38" s="28">
        <f t="shared" si="1"/>
        <v>3.6345568972266559E-4</v>
      </c>
      <c r="AE38" s="28">
        <f t="shared" si="2"/>
        <v>1.9804872173206059E-3</v>
      </c>
      <c r="AF38" s="28">
        <f t="shared" si="3"/>
        <v>7.6650907886416332E-3</v>
      </c>
      <c r="AG38" s="29">
        <f t="shared" si="4"/>
        <v>4.0651630582071125E-5</v>
      </c>
      <c r="AH38" s="5"/>
    </row>
    <row r="39" spans="1:35" s="1" customFormat="1" ht="11.25" x14ac:dyDescent="0.2">
      <c r="A39" s="5">
        <v>201600798</v>
      </c>
      <c r="B39" s="5">
        <v>377.05320576000003</v>
      </c>
      <c r="C39" s="5" t="s">
        <v>63</v>
      </c>
      <c r="D39" s="6">
        <v>42438.506944444445</v>
      </c>
      <c r="E39" s="40">
        <v>3.7309999999999999</v>
      </c>
      <c r="F39" s="40">
        <v>3.0000000000000001E-3</v>
      </c>
      <c r="G39" s="40">
        <v>7.1029999999999999E-3</v>
      </c>
      <c r="H39" s="40">
        <v>0.15873000000000001</v>
      </c>
      <c r="I39" s="40">
        <v>1E-3</v>
      </c>
      <c r="J39" s="40">
        <v>1.5200000000000001E-4</v>
      </c>
      <c r="K39" s="40">
        <v>72.400000000000006</v>
      </c>
      <c r="L39" s="40">
        <v>8.180999999999999E-3</v>
      </c>
      <c r="M39" s="40">
        <v>0.03</v>
      </c>
      <c r="N39" s="40">
        <v>7.7390000000000002E-3</v>
      </c>
      <c r="O39" s="40">
        <v>3.92</v>
      </c>
      <c r="P39" s="40">
        <v>6.4189999999999994E-3</v>
      </c>
      <c r="Q39" s="40">
        <v>17.600000000000001</v>
      </c>
      <c r="R39" s="40">
        <v>0.19640000000000002</v>
      </c>
      <c r="S39" s="40">
        <v>2.0000000000000001E-4</v>
      </c>
      <c r="T39" s="40">
        <v>1.1709999999999999E-3</v>
      </c>
      <c r="U39" s="40">
        <v>5.0000000000000001E-3</v>
      </c>
      <c r="V39" s="40">
        <v>2.91</v>
      </c>
      <c r="W39" s="40">
        <v>1E-3</v>
      </c>
      <c r="X39" s="40">
        <v>5.0000000000000001E-4</v>
      </c>
      <c r="Y39" s="40">
        <v>35.5</v>
      </c>
      <c r="Z39" s="40">
        <v>1E-4</v>
      </c>
      <c r="AA39" s="40">
        <v>0.03</v>
      </c>
      <c r="AB39" s="40">
        <v>3.0672999999999999E-2</v>
      </c>
      <c r="AC39" s="27">
        <f t="shared" si="0"/>
        <v>1.7204502814258912E-3</v>
      </c>
      <c r="AD39" s="28">
        <f t="shared" si="1"/>
        <v>1.9037791476815868E-3</v>
      </c>
      <c r="AE39" s="28">
        <f t="shared" si="2"/>
        <v>2.0742428303403915E-3</v>
      </c>
      <c r="AF39" s="28">
        <f t="shared" si="3"/>
        <v>8.2211203430715626E-3</v>
      </c>
      <c r="AG39" s="29">
        <f t="shared" si="4"/>
        <v>4.073974805682123E-5</v>
      </c>
      <c r="AH39" s="5"/>
    </row>
    <row r="40" spans="1:35" s="1" customFormat="1" x14ac:dyDescent="0.2">
      <c r="A40" s="5">
        <v>201600827</v>
      </c>
      <c r="B40" s="5">
        <v>377.05320576000003</v>
      </c>
      <c r="C40" s="5" t="s">
        <v>63</v>
      </c>
      <c r="D40" s="6">
        <v>42444.458333333336</v>
      </c>
      <c r="E40" s="40">
        <v>1.8999000000000001</v>
      </c>
      <c r="F40" s="40">
        <v>3.0000000000000001E-3</v>
      </c>
      <c r="G40" s="40">
        <v>1.8089999999999998E-3</v>
      </c>
      <c r="H40" s="40">
        <v>0.1</v>
      </c>
      <c r="I40" s="40">
        <v>1E-3</v>
      </c>
      <c r="J40" s="40">
        <v>1E-4</v>
      </c>
      <c r="K40" s="40">
        <v>76.8</v>
      </c>
      <c r="L40" s="40">
        <v>5.2309999999999995E-3</v>
      </c>
      <c r="M40" s="40">
        <v>0.03</v>
      </c>
      <c r="N40" s="40">
        <v>4.5030000000000001E-3</v>
      </c>
      <c r="O40" s="40">
        <v>1.95</v>
      </c>
      <c r="P40" s="40">
        <v>2.7730000000000003E-3</v>
      </c>
      <c r="Q40" s="40">
        <v>19.399999999999999</v>
      </c>
      <c r="R40" s="40">
        <v>7.6985999999999999E-2</v>
      </c>
      <c r="S40" s="40">
        <v>2.0000000000000001E-4</v>
      </c>
      <c r="T40" s="40">
        <v>1.449E-3</v>
      </c>
      <c r="U40" s="40">
        <v>5.0000000000000001E-3</v>
      </c>
      <c r="V40" s="40">
        <v>2.72</v>
      </c>
      <c r="W40" s="40">
        <v>1E-3</v>
      </c>
      <c r="X40" s="40">
        <v>5.0000000000000001E-4</v>
      </c>
      <c r="Y40" s="40">
        <v>39.200000000000003</v>
      </c>
      <c r="Z40" s="40">
        <v>1E-4</v>
      </c>
      <c r="AA40" s="40">
        <v>0.03</v>
      </c>
      <c r="AB40" s="40">
        <v>1.2083999999999999E-2</v>
      </c>
      <c r="AC40" s="27">
        <f t="shared" si="0"/>
        <v>1.4595505026580348E-3</v>
      </c>
      <c r="AD40" s="28">
        <f t="shared" si="1"/>
        <v>9.5215537659876822E-4</v>
      </c>
      <c r="AE40" s="28">
        <f t="shared" si="2"/>
        <v>2.3701247434075477E-3</v>
      </c>
      <c r="AF40" s="28">
        <f t="shared" si="3"/>
        <v>6.36033475446076E-3</v>
      </c>
      <c r="AG40" s="29">
        <f t="shared" si="4"/>
        <v>5.2634349176272434E-5</v>
      </c>
      <c r="AH40"/>
      <c r="AI40"/>
    </row>
    <row r="41" spans="1:35" s="1" customFormat="1" x14ac:dyDescent="0.2">
      <c r="A41" s="5" t="s">
        <v>152</v>
      </c>
      <c r="B41" s="5">
        <v>377.61647615999999</v>
      </c>
      <c r="C41" s="5" t="s">
        <v>63</v>
      </c>
      <c r="D41" s="6">
        <v>42451.427083333336</v>
      </c>
      <c r="E41" s="40">
        <v>2.8</v>
      </c>
      <c r="F41" s="40">
        <v>4.0000000000000002E-4</v>
      </c>
      <c r="G41" s="40">
        <v>1.2999999999999999E-3</v>
      </c>
      <c r="H41" s="40">
        <v>0.11</v>
      </c>
      <c r="I41" s="40">
        <v>1.4999999999999999E-4</v>
      </c>
      <c r="J41" s="40">
        <v>6.7000000000000002E-5</v>
      </c>
      <c r="K41" s="40">
        <v>79</v>
      </c>
      <c r="L41" s="40">
        <v>1.9E-3</v>
      </c>
      <c r="M41" s="40">
        <v>1.8E-3</v>
      </c>
      <c r="N41" s="40">
        <v>5.9000000000000007E-3</v>
      </c>
      <c r="O41" s="40">
        <v>2.5</v>
      </c>
      <c r="P41" s="40">
        <v>2.8E-3</v>
      </c>
      <c r="Q41" s="40">
        <v>20</v>
      </c>
      <c r="R41" s="40">
        <v>8.5999999999999993E-2</v>
      </c>
      <c r="S41" s="40">
        <v>8.0000000000000007E-5</v>
      </c>
      <c r="T41" s="40">
        <v>1.4E-3</v>
      </c>
      <c r="U41" s="40">
        <v>4.0000000000000001E-3</v>
      </c>
      <c r="V41" s="40">
        <v>3.7</v>
      </c>
      <c r="W41" s="40">
        <v>8.1999999999999998E-4</v>
      </c>
      <c r="X41" s="40">
        <v>1E-4</v>
      </c>
      <c r="Y41" s="40">
        <v>41</v>
      </c>
      <c r="Z41" s="40">
        <v>1E-4</v>
      </c>
      <c r="AA41" s="40">
        <v>5.0999999999999995E-3</v>
      </c>
      <c r="AB41" s="40">
        <v>1.6E-2</v>
      </c>
      <c r="AC41" s="27">
        <f t="shared" si="0"/>
        <v>1E-3</v>
      </c>
      <c r="AD41" s="28">
        <f t="shared" si="1"/>
        <v>4.6428571428571428E-4</v>
      </c>
      <c r="AE41" s="28">
        <f t="shared" si="2"/>
        <v>2.1071428571428573E-3</v>
      </c>
      <c r="AF41" s="28">
        <f t="shared" si="3"/>
        <v>5.7142857142857151E-3</v>
      </c>
      <c r="AG41" s="29">
        <f t="shared" si="4"/>
        <v>2.3928571428571431E-5</v>
      </c>
      <c r="AH41"/>
      <c r="AI41"/>
    </row>
    <row r="42" spans="1:35" s="1" customFormat="1" x14ac:dyDescent="0.2">
      <c r="A42" s="5">
        <v>201600928</v>
      </c>
      <c r="B42" s="5">
        <v>377.05320576000003</v>
      </c>
      <c r="C42" s="5" t="s">
        <v>63</v>
      </c>
      <c r="D42" s="6">
        <v>42451.486111111109</v>
      </c>
      <c r="E42" s="40">
        <v>0.5454</v>
      </c>
      <c r="F42" s="40">
        <v>3.0000000000000001E-3</v>
      </c>
      <c r="G42" s="40">
        <v>1.0509999999999999E-3</v>
      </c>
      <c r="H42" s="40">
        <v>0.1</v>
      </c>
      <c r="I42" s="40">
        <v>1E-3</v>
      </c>
      <c r="J42" s="40">
        <v>1E-4</v>
      </c>
      <c r="K42" s="40">
        <v>82.1</v>
      </c>
      <c r="L42" s="40">
        <v>5.5049999999999995E-3</v>
      </c>
      <c r="M42" s="40">
        <v>0.03</v>
      </c>
      <c r="N42" s="40">
        <v>3.3410000000000002E-3</v>
      </c>
      <c r="O42" s="40">
        <v>0.67900000000000005</v>
      </c>
      <c r="P42" s="40">
        <v>2.2799999999999999E-3</v>
      </c>
      <c r="Q42" s="40">
        <v>19.8</v>
      </c>
      <c r="R42" s="40">
        <v>8.7585999999999997E-2</v>
      </c>
      <c r="S42" s="40">
        <v>2.0000000000000001E-4</v>
      </c>
      <c r="T42" s="40">
        <v>1E-3</v>
      </c>
      <c r="U42" s="40">
        <v>5.0000000000000001E-3</v>
      </c>
      <c r="V42" s="40">
        <v>2.4500000000000002</v>
      </c>
      <c r="W42" s="40">
        <v>1E-3</v>
      </c>
      <c r="X42" s="40">
        <v>5.0000000000000001E-4</v>
      </c>
      <c r="Y42" s="40">
        <v>42.6</v>
      </c>
      <c r="Z42" s="40">
        <v>1E-4</v>
      </c>
      <c r="AA42" s="40">
        <v>0.03</v>
      </c>
      <c r="AB42" s="40">
        <v>0.01</v>
      </c>
      <c r="AC42" s="27">
        <f t="shared" ref="AC42:AC59" si="5">P42/E42</f>
        <v>4.1804180418041799E-3</v>
      </c>
      <c r="AD42" s="28">
        <f t="shared" si="1"/>
        <v>1.9270260359369267E-3</v>
      </c>
      <c r="AE42" s="28">
        <f t="shared" si="2"/>
        <v>6.1257792445911265E-3</v>
      </c>
      <c r="AF42" s="28">
        <f t="shared" si="3"/>
        <v>1.8335166850018337E-2</v>
      </c>
      <c r="AG42" s="29">
        <f t="shared" si="4"/>
        <v>1.8335166850018335E-4</v>
      </c>
      <c r="AH42"/>
      <c r="AI42"/>
    </row>
    <row r="43" spans="1:35" s="5" customFormat="1" x14ac:dyDescent="0.2">
      <c r="A43" s="5">
        <v>201601040</v>
      </c>
      <c r="B43" s="5">
        <v>377.05320576000003</v>
      </c>
      <c r="C43" s="5" t="s">
        <v>63</v>
      </c>
      <c r="D43" s="6">
        <v>42458.409722222219</v>
      </c>
      <c r="E43" s="40">
        <v>1.9747000000000001</v>
      </c>
      <c r="F43" s="40">
        <v>3.0000000000000001E-3</v>
      </c>
      <c r="G43" s="40">
        <v>1.0380000000000001E-3</v>
      </c>
      <c r="H43" s="40">
        <v>0.1</v>
      </c>
      <c r="I43" s="40">
        <v>1E-3</v>
      </c>
      <c r="J43" s="40">
        <v>1E-4</v>
      </c>
      <c r="K43" s="40">
        <v>78.099999999999994</v>
      </c>
      <c r="L43" s="40">
        <v>8.1119999999999994E-3</v>
      </c>
      <c r="M43" s="40">
        <v>0.03</v>
      </c>
      <c r="N43" s="40">
        <v>3.2309999999999999E-3</v>
      </c>
      <c r="O43" s="40">
        <v>1.61</v>
      </c>
      <c r="P43" s="40">
        <v>1.949E-3</v>
      </c>
      <c r="Q43" s="40">
        <v>18.3</v>
      </c>
      <c r="R43" s="40">
        <v>5.5295000000000004E-2</v>
      </c>
      <c r="S43" s="40">
        <v>2.0000000000000001E-4</v>
      </c>
      <c r="T43" s="40">
        <v>1.3620000000000001E-3</v>
      </c>
      <c r="U43" s="40">
        <v>5.0000000000000001E-3</v>
      </c>
      <c r="V43" s="40">
        <v>2.66</v>
      </c>
      <c r="W43" s="40">
        <v>1E-3</v>
      </c>
      <c r="X43" s="40">
        <v>5.0000000000000001E-4</v>
      </c>
      <c r="Y43" s="40">
        <v>41.6</v>
      </c>
      <c r="Z43" s="40">
        <v>1E-4</v>
      </c>
      <c r="AA43" s="40">
        <v>0.03</v>
      </c>
      <c r="AB43" s="40">
        <v>0.01</v>
      </c>
      <c r="AC43" s="27">
        <f t="shared" si="5"/>
        <v>9.8698536486554913E-4</v>
      </c>
      <c r="AD43" s="28">
        <f t="shared" si="1"/>
        <v>5.2564946574163167E-4</v>
      </c>
      <c r="AE43" s="28">
        <f t="shared" si="2"/>
        <v>1.6361979034790093E-3</v>
      </c>
      <c r="AF43" s="28">
        <f t="shared" si="3"/>
        <v>5.0640603635995337E-3</v>
      </c>
      <c r="AG43" s="29">
        <f t="shared" si="4"/>
        <v>5.0640603635995338E-5</v>
      </c>
      <c r="AH43" s="31" t="s">
        <v>377</v>
      </c>
      <c r="AI43" s="31"/>
    </row>
    <row r="44" spans="1:35" s="1" customFormat="1" x14ac:dyDescent="0.2">
      <c r="A44" s="5">
        <v>201601175</v>
      </c>
      <c r="B44" s="5">
        <v>377.05320576000003</v>
      </c>
      <c r="C44" s="5" t="s">
        <v>172</v>
      </c>
      <c r="D44" s="6">
        <v>42464.611111111109</v>
      </c>
      <c r="E44" s="40">
        <v>0.29472999999999999</v>
      </c>
      <c r="F44" s="40">
        <v>3.0000000000000001E-3</v>
      </c>
      <c r="G44" s="40">
        <v>1E-3</v>
      </c>
      <c r="H44" s="40">
        <v>0.1</v>
      </c>
      <c r="I44" s="40">
        <v>1E-3</v>
      </c>
      <c r="J44" s="40">
        <v>1E-4</v>
      </c>
      <c r="K44" s="40">
        <v>81.900000000000006</v>
      </c>
      <c r="L44" s="40">
        <v>2E-3</v>
      </c>
      <c r="M44" s="40">
        <v>0.03</v>
      </c>
      <c r="N44" s="40">
        <v>2.9480000000000001E-3</v>
      </c>
      <c r="O44" s="40">
        <v>0.33800000000000002</v>
      </c>
      <c r="P44" s="40">
        <v>1.9399999999999999E-3</v>
      </c>
      <c r="Q44" s="40">
        <v>18.7</v>
      </c>
      <c r="R44" s="40">
        <v>7.3419999999999999E-2</v>
      </c>
      <c r="S44" s="40">
        <v>2.0000000000000001E-4</v>
      </c>
      <c r="T44" s="40">
        <v>1.248E-3</v>
      </c>
      <c r="U44" s="40">
        <v>5.0000000000000001E-3</v>
      </c>
      <c r="V44" s="40">
        <v>2.7250000000000001</v>
      </c>
      <c r="W44" s="40">
        <v>1E-3</v>
      </c>
      <c r="X44" s="40">
        <v>5.0000000000000001E-4</v>
      </c>
      <c r="Y44" s="40">
        <v>49.2</v>
      </c>
      <c r="Z44" s="40">
        <v>1E-4</v>
      </c>
      <c r="AA44" s="40">
        <v>0.03</v>
      </c>
      <c r="AB44" s="40">
        <v>0.01</v>
      </c>
      <c r="AC44" s="27">
        <f t="shared" si="5"/>
        <v>6.5822956604349742E-3</v>
      </c>
      <c r="AD44" s="28">
        <f t="shared" si="1"/>
        <v>3.3929359074407086E-3</v>
      </c>
      <c r="AE44" s="28">
        <f t="shared" si="2"/>
        <v>1.000237505513521E-2</v>
      </c>
      <c r="AF44" s="28">
        <f t="shared" si="3"/>
        <v>3.3929359074407084E-2</v>
      </c>
      <c r="AG44" s="29">
        <f t="shared" si="4"/>
        <v>3.3929359074407085E-4</v>
      </c>
      <c r="AH44" s="54">
        <f>P44*1000</f>
        <v>1.94</v>
      </c>
      <c r="AI44"/>
    </row>
    <row r="45" spans="1:35" s="1" customFormat="1" x14ac:dyDescent="0.2">
      <c r="A45" s="5">
        <v>201601341</v>
      </c>
      <c r="B45" s="5">
        <v>377.05320576000003</v>
      </c>
      <c r="C45" s="5" t="s">
        <v>172</v>
      </c>
      <c r="D45" s="6">
        <v>42472.4375</v>
      </c>
      <c r="E45" s="40">
        <v>0.77707000000000004</v>
      </c>
      <c r="F45" s="40">
        <v>3.0000000000000001E-3</v>
      </c>
      <c r="G45" s="40">
        <v>1.704E-3</v>
      </c>
      <c r="H45" s="40">
        <v>0.10567</v>
      </c>
      <c r="I45" s="40">
        <v>1E-3</v>
      </c>
      <c r="J45" s="40">
        <v>3.97E-4</v>
      </c>
      <c r="K45" s="40">
        <v>78</v>
      </c>
      <c r="L45" s="40">
        <v>2E-3</v>
      </c>
      <c r="M45" s="40">
        <v>0.03</v>
      </c>
      <c r="N45" s="40">
        <v>1.2291E-2</v>
      </c>
      <c r="O45" s="40">
        <v>1.49</v>
      </c>
      <c r="P45" s="40">
        <v>1.0130999999999999E-2</v>
      </c>
      <c r="Q45" s="40">
        <v>14.6</v>
      </c>
      <c r="R45" s="40">
        <v>0.37179000000000001</v>
      </c>
      <c r="S45" s="40">
        <v>2.0000000000000001E-4</v>
      </c>
      <c r="T45" s="40">
        <v>1E-3</v>
      </c>
      <c r="U45" s="40">
        <v>5.0000000000000001E-3</v>
      </c>
      <c r="V45" s="40">
        <v>2.35</v>
      </c>
      <c r="W45" s="40">
        <v>1E-3</v>
      </c>
      <c r="X45" s="40">
        <v>5.0000000000000001E-4</v>
      </c>
      <c r="Y45" s="40">
        <v>30.8</v>
      </c>
      <c r="Z45" s="40">
        <v>1E-4</v>
      </c>
      <c r="AA45" s="40">
        <v>0.03</v>
      </c>
      <c r="AB45" s="40">
        <v>6.8986000000000006E-2</v>
      </c>
      <c r="AC45" s="27">
        <f t="shared" si="5"/>
        <v>1.303743549487176E-2</v>
      </c>
      <c r="AD45" s="28">
        <f t="shared" si="1"/>
        <v>2.1928526387584128E-3</v>
      </c>
      <c r="AE45" s="28">
        <f t="shared" si="2"/>
        <v>1.5817107853861298E-2</v>
      </c>
      <c r="AF45" s="28">
        <f t="shared" si="3"/>
        <v>8.8777072850579744E-2</v>
      </c>
      <c r="AG45" s="29">
        <f t="shared" si="4"/>
        <v>5.1089348449946594E-4</v>
      </c>
      <c r="AH45" s="54">
        <f t="shared" ref="AH45:AH59" si="6">P45*1000</f>
        <v>10.131</v>
      </c>
      <c r="AI45"/>
    </row>
    <row r="46" spans="1:35" s="1" customFormat="1" x14ac:dyDescent="0.2">
      <c r="A46" s="5">
        <v>201601431</v>
      </c>
      <c r="B46" s="5">
        <v>377.05320576000003</v>
      </c>
      <c r="C46" s="5" t="s">
        <v>172</v>
      </c>
      <c r="D46" s="6">
        <v>42479.428472222222</v>
      </c>
      <c r="E46" s="40">
        <v>1.0025999999999999</v>
      </c>
      <c r="F46" s="40">
        <v>3.0000000000000001E-3</v>
      </c>
      <c r="G46" s="40">
        <v>1.2440000000000001E-3</v>
      </c>
      <c r="H46" s="40">
        <v>0.11638</v>
      </c>
      <c r="I46" s="40">
        <v>1E-3</v>
      </c>
      <c r="J46" s="40">
        <v>3.0299999999999999E-4</v>
      </c>
      <c r="K46" s="40">
        <v>71.900000000000006</v>
      </c>
      <c r="L46" s="40">
        <v>2E-3</v>
      </c>
      <c r="M46" s="40">
        <v>0.03</v>
      </c>
      <c r="N46" s="40">
        <v>9.8019999999999999E-3</v>
      </c>
      <c r="O46" s="40">
        <v>5.82</v>
      </c>
      <c r="P46" s="40">
        <v>9.6629999999999997E-3</v>
      </c>
      <c r="Q46" s="40">
        <v>16.100000000000001</v>
      </c>
      <c r="R46" s="40">
        <v>0.2661</v>
      </c>
      <c r="S46" s="40">
        <v>2.0000000000000001E-4</v>
      </c>
      <c r="T46" s="40">
        <v>1E-3</v>
      </c>
      <c r="U46" s="40">
        <v>5.0000000000000001E-3</v>
      </c>
      <c r="V46" s="40">
        <v>2.64</v>
      </c>
      <c r="W46" s="40">
        <v>1E-3</v>
      </c>
      <c r="X46" s="40">
        <v>5.0000000000000001E-4</v>
      </c>
      <c r="Y46" s="40">
        <v>35.1</v>
      </c>
      <c r="Z46" s="40">
        <v>1.0499999999999999E-4</v>
      </c>
      <c r="AA46" s="40">
        <v>0.03</v>
      </c>
      <c r="AB46" s="40">
        <v>5.3914999999999998E-2</v>
      </c>
      <c r="AC46" s="27">
        <f t="shared" si="5"/>
        <v>9.6379413524835429E-3</v>
      </c>
      <c r="AD46" s="28">
        <f t="shared" si="1"/>
        <v>1.2407739876321565E-3</v>
      </c>
      <c r="AE46" s="28">
        <f t="shared" si="2"/>
        <v>9.7765808896868155E-3</v>
      </c>
      <c r="AF46" s="28">
        <f t="shared" si="3"/>
        <v>5.3775184520247356E-2</v>
      </c>
      <c r="AG46" s="29">
        <f t="shared" si="4"/>
        <v>3.0221424296828246E-4</v>
      </c>
      <c r="AH46" s="54">
        <f t="shared" si="6"/>
        <v>9.6630000000000003</v>
      </c>
      <c r="AI46"/>
    </row>
    <row r="47" spans="1:35" s="1" customFormat="1" x14ac:dyDescent="0.2">
      <c r="A47" s="5">
        <v>201601509</v>
      </c>
      <c r="B47" s="5">
        <v>377.05320576000003</v>
      </c>
      <c r="C47" s="5" t="s">
        <v>172</v>
      </c>
      <c r="D47" s="6">
        <v>42486.416666666664</v>
      </c>
      <c r="E47" s="40">
        <v>0.73471000000000009</v>
      </c>
      <c r="F47" s="40">
        <v>3.0000000000000001E-3</v>
      </c>
      <c r="G47" s="40">
        <v>1.3749999999999999E-3</v>
      </c>
      <c r="H47" s="40">
        <v>0.1</v>
      </c>
      <c r="I47" s="40">
        <v>1E-3</v>
      </c>
      <c r="J47" s="40">
        <v>1.4999999999999999E-4</v>
      </c>
      <c r="K47" s="40">
        <v>86</v>
      </c>
      <c r="L47" s="40">
        <v>2E-3</v>
      </c>
      <c r="M47" s="40">
        <v>0.03</v>
      </c>
      <c r="N47" s="40">
        <v>6.3810000000000004E-3</v>
      </c>
      <c r="O47" s="40">
        <v>1.21</v>
      </c>
      <c r="P47" s="40">
        <v>5.1549999999999999E-3</v>
      </c>
      <c r="Q47" s="40">
        <v>17.3</v>
      </c>
      <c r="R47" s="40">
        <v>0.15152000000000002</v>
      </c>
      <c r="S47" s="40">
        <v>2.0000000000000001E-4</v>
      </c>
      <c r="T47" s="40">
        <v>1E-3</v>
      </c>
      <c r="U47" s="40">
        <v>5.0000000000000001E-3</v>
      </c>
      <c r="V47" s="40">
        <v>2.4</v>
      </c>
      <c r="W47" s="40">
        <v>1E-3</v>
      </c>
      <c r="X47" s="40">
        <v>5.0000000000000001E-4</v>
      </c>
      <c r="Y47" s="40">
        <v>41.3</v>
      </c>
      <c r="Z47" s="40">
        <v>1E-4</v>
      </c>
      <c r="AA47" s="40">
        <v>0.03</v>
      </c>
      <c r="AB47" s="40">
        <v>2.3248999999999999E-2</v>
      </c>
      <c r="AC47" s="27">
        <f t="shared" si="5"/>
        <v>7.01637380735256E-3</v>
      </c>
      <c r="AD47" s="28">
        <f t="shared" si="1"/>
        <v>1.8714867090416623E-3</v>
      </c>
      <c r="AE47" s="28">
        <f t="shared" si="2"/>
        <v>8.6850594111962543E-3</v>
      </c>
      <c r="AF47" s="28">
        <f t="shared" si="3"/>
        <v>3.1643777817097894E-2</v>
      </c>
      <c r="AG47" s="29">
        <f t="shared" si="4"/>
        <v>2.0416218644090861E-4</v>
      </c>
      <c r="AH47" s="54">
        <f t="shared" si="6"/>
        <v>5.1550000000000002</v>
      </c>
      <c r="AI47"/>
    </row>
    <row r="48" spans="1:35" s="1" customFormat="1" x14ac:dyDescent="0.2">
      <c r="A48" s="5">
        <v>201601510</v>
      </c>
      <c r="B48" s="5">
        <v>377.05320576000003</v>
      </c>
      <c r="C48" s="5" t="s">
        <v>172</v>
      </c>
      <c r="D48" s="6">
        <v>42486.420138888891</v>
      </c>
      <c r="E48" s="40">
        <v>0.70683000000000007</v>
      </c>
      <c r="F48" s="40">
        <v>3.0000000000000001E-3</v>
      </c>
      <c r="G48" s="40">
        <v>1.3620000000000001E-3</v>
      </c>
      <c r="H48" s="40">
        <v>0.1</v>
      </c>
      <c r="I48" s="40">
        <v>1E-3</v>
      </c>
      <c r="J48" s="40">
        <v>1.21E-4</v>
      </c>
      <c r="K48" s="40">
        <v>85.7</v>
      </c>
      <c r="L48" s="40">
        <v>2E-3</v>
      </c>
      <c r="M48" s="40">
        <v>0.03</v>
      </c>
      <c r="N48" s="40">
        <v>6.2759999999999995E-3</v>
      </c>
      <c r="O48" s="40">
        <v>1.17</v>
      </c>
      <c r="P48" s="40">
        <v>5.0339999999999994E-3</v>
      </c>
      <c r="Q48" s="40">
        <v>17.100000000000001</v>
      </c>
      <c r="R48" s="40">
        <v>0.15152000000000002</v>
      </c>
      <c r="S48" s="40">
        <v>2.0000000000000001E-4</v>
      </c>
      <c r="T48" s="40">
        <v>1E-3</v>
      </c>
      <c r="U48" s="40">
        <v>5.0000000000000001E-3</v>
      </c>
      <c r="V48" s="40">
        <v>2.39</v>
      </c>
      <c r="W48" s="40">
        <v>1E-3</v>
      </c>
      <c r="X48" s="40">
        <v>5.0000000000000001E-4</v>
      </c>
      <c r="Y48" s="40">
        <v>41.5</v>
      </c>
      <c r="Z48" s="40">
        <v>1E-4</v>
      </c>
      <c r="AA48" s="40">
        <v>0.03</v>
      </c>
      <c r="AB48" s="40">
        <v>2.3016999999999999E-2</v>
      </c>
      <c r="AC48" s="27">
        <f t="shared" si="5"/>
        <v>7.1219387971648051E-3</v>
      </c>
      <c r="AD48" s="28">
        <f t="shared" si="1"/>
        <v>1.9269131191375578E-3</v>
      </c>
      <c r="AE48" s="28">
        <f t="shared" si="2"/>
        <v>8.8790798353210795E-3</v>
      </c>
      <c r="AF48" s="28">
        <f t="shared" si="3"/>
        <v>3.2563699899551511E-2</v>
      </c>
      <c r="AG48" s="29">
        <f t="shared" si="4"/>
        <v>1.7118684832279329E-4</v>
      </c>
      <c r="AH48" s="54">
        <f t="shared" si="6"/>
        <v>5.0339999999999998</v>
      </c>
      <c r="AI48"/>
    </row>
    <row r="49" spans="1:35" s="1" customFormat="1" x14ac:dyDescent="0.2">
      <c r="A49" s="5">
        <v>201601572</v>
      </c>
      <c r="B49" s="5">
        <v>377.05320576000003</v>
      </c>
      <c r="C49" s="5" t="s">
        <v>172</v>
      </c>
      <c r="D49" s="6">
        <v>42492.5</v>
      </c>
      <c r="E49" s="40">
        <v>2.0684999999999998</v>
      </c>
      <c r="F49" s="40">
        <v>3.0000000000000001E-3</v>
      </c>
      <c r="G49" s="40">
        <v>1.5640000000000001E-3</v>
      </c>
      <c r="H49" s="40">
        <v>0.10997999999999999</v>
      </c>
      <c r="I49" s="40">
        <v>1E-3</v>
      </c>
      <c r="J49" s="40">
        <v>1E-4</v>
      </c>
      <c r="K49" s="40">
        <v>77.5</v>
      </c>
      <c r="L49" s="40">
        <v>2E-3</v>
      </c>
      <c r="M49" s="40">
        <v>0.03</v>
      </c>
      <c r="N49" s="40">
        <v>5.1479999999999998E-3</v>
      </c>
      <c r="O49" s="40">
        <v>2.66</v>
      </c>
      <c r="P49" s="40">
        <v>4.0179999999999999E-3</v>
      </c>
      <c r="Q49" s="40">
        <v>16.600000000000001</v>
      </c>
      <c r="R49" s="40">
        <v>9.7233E-2</v>
      </c>
      <c r="S49" s="40">
        <v>2.0000000000000001E-4</v>
      </c>
      <c r="T49" s="40">
        <v>1.103E-3</v>
      </c>
      <c r="U49" s="40">
        <v>5.0000000000000001E-3</v>
      </c>
      <c r="V49" s="40">
        <v>2.73</v>
      </c>
      <c r="W49" s="40">
        <v>1E-3</v>
      </c>
      <c r="X49" s="40">
        <v>5.0000000000000001E-4</v>
      </c>
      <c r="Y49" s="40">
        <v>38.4</v>
      </c>
      <c r="Z49" s="40">
        <v>1E-4</v>
      </c>
      <c r="AA49" s="40">
        <v>0.03</v>
      </c>
      <c r="AB49" s="40">
        <v>2.145E-2</v>
      </c>
      <c r="AC49" s="27">
        <f t="shared" si="5"/>
        <v>1.9424703891708969E-3</v>
      </c>
      <c r="AD49" s="28">
        <f t="shared" si="1"/>
        <v>7.5610345661107094E-4</v>
      </c>
      <c r="AE49" s="28">
        <f t="shared" si="2"/>
        <v>2.4887599709934737E-3</v>
      </c>
      <c r="AF49" s="28">
        <f t="shared" si="3"/>
        <v>1.0369833212472807E-2</v>
      </c>
      <c r="AG49" s="29">
        <f t="shared" si="4"/>
        <v>4.8344210780759014E-5</v>
      </c>
      <c r="AH49" s="54">
        <f t="shared" si="6"/>
        <v>4.0179999999999998</v>
      </c>
      <c r="AI49"/>
    </row>
    <row r="50" spans="1:35" s="1" customFormat="1" x14ac:dyDescent="0.2">
      <c r="A50" s="5">
        <v>201601639</v>
      </c>
      <c r="B50" s="5">
        <v>377.05320576000003</v>
      </c>
      <c r="C50" s="5" t="s">
        <v>172</v>
      </c>
      <c r="D50" s="6">
        <v>42499.614583333336</v>
      </c>
      <c r="E50" s="40">
        <v>17.997</v>
      </c>
      <c r="F50" s="40">
        <v>3.0000000000000001E-3</v>
      </c>
      <c r="G50" s="40">
        <v>5.6410000000000002E-3</v>
      </c>
      <c r="H50" s="40">
        <v>0.36937000000000003</v>
      </c>
      <c r="I50" s="40">
        <v>1.2669999999999999E-3</v>
      </c>
      <c r="J50" s="40">
        <v>1.1639999999999999E-3</v>
      </c>
      <c r="K50" s="40">
        <v>83.8</v>
      </c>
      <c r="L50" s="40">
        <v>1.0756E-2</v>
      </c>
      <c r="M50" s="40">
        <v>0.03</v>
      </c>
      <c r="N50" s="40">
        <v>3.9287000000000002E-2</v>
      </c>
      <c r="O50" s="40">
        <v>20.7</v>
      </c>
      <c r="P50" s="40">
        <v>4.7017999999999997E-2</v>
      </c>
      <c r="Q50" s="40">
        <v>16.8</v>
      </c>
      <c r="R50" s="40">
        <v>1.0061</v>
      </c>
      <c r="S50" s="40">
        <v>2.0000000000000001E-4</v>
      </c>
      <c r="T50" s="40">
        <v>1E-3</v>
      </c>
      <c r="U50" s="40">
        <v>1.2714E-2</v>
      </c>
      <c r="V50" s="40">
        <v>5.04</v>
      </c>
      <c r="W50" s="40">
        <v>1.1330000000000001E-3</v>
      </c>
      <c r="X50" s="40">
        <v>5.0000000000000001E-4</v>
      </c>
      <c r="Y50" s="40">
        <v>19.5</v>
      </c>
      <c r="Z50" s="40">
        <v>2.3000000000000001E-4</v>
      </c>
      <c r="AA50" s="40">
        <v>0.03</v>
      </c>
      <c r="AB50" s="40">
        <v>0.22537000000000001</v>
      </c>
      <c r="AC50" s="27">
        <f t="shared" si="5"/>
        <v>2.6125465355336997E-3</v>
      </c>
      <c r="AD50" s="28">
        <f t="shared" si="1"/>
        <v>3.1344112907706839E-4</v>
      </c>
      <c r="AE50" s="28">
        <f t="shared" si="2"/>
        <v>2.1829749402678227E-3</v>
      </c>
      <c r="AF50" s="28">
        <f t="shared" si="3"/>
        <v>1.2522642662666001E-2</v>
      </c>
      <c r="AG50" s="29">
        <f t="shared" si="4"/>
        <v>6.4677446241040163E-5</v>
      </c>
      <c r="AH50" s="54">
        <f t="shared" si="6"/>
        <v>47.018000000000001</v>
      </c>
      <c r="AI50"/>
    </row>
    <row r="51" spans="1:35" s="1" customFormat="1" x14ac:dyDescent="0.2">
      <c r="A51" s="5">
        <v>201601705</v>
      </c>
      <c r="B51" s="5">
        <v>377.05320576000003</v>
      </c>
      <c r="C51" s="5" t="s">
        <v>172</v>
      </c>
      <c r="D51" s="6">
        <v>42505.427083333336</v>
      </c>
      <c r="E51" s="40">
        <v>7.3356000000000003</v>
      </c>
      <c r="F51" s="40">
        <v>3.0000000000000001E-3</v>
      </c>
      <c r="G51" s="40">
        <v>3.1970000000000002E-3</v>
      </c>
      <c r="H51" s="40">
        <v>0.21304999999999999</v>
      </c>
      <c r="I51" s="40">
        <v>1E-3</v>
      </c>
      <c r="J51" s="40">
        <v>3.6400000000000001E-4</v>
      </c>
      <c r="K51" s="40">
        <v>72.5</v>
      </c>
      <c r="L51" s="40">
        <v>5.13E-3</v>
      </c>
      <c r="M51" s="40">
        <v>0.03</v>
      </c>
      <c r="N51" s="40">
        <v>1.5420999999999999E-2</v>
      </c>
      <c r="O51" s="40">
        <v>10</v>
      </c>
      <c r="P51" s="40">
        <v>1.6316000000000001E-2</v>
      </c>
      <c r="Q51" s="40">
        <v>14.3</v>
      </c>
      <c r="R51" s="40">
        <v>0.42111000000000004</v>
      </c>
      <c r="S51" s="40">
        <v>2.0000000000000001E-4</v>
      </c>
      <c r="T51" s="40">
        <v>1E-3</v>
      </c>
      <c r="U51" s="40">
        <v>7.5860000000000007E-3</v>
      </c>
      <c r="V51" s="40">
        <v>3.28</v>
      </c>
      <c r="W51" s="40">
        <v>1E-3</v>
      </c>
      <c r="X51" s="40">
        <v>5.0000000000000001E-4</v>
      </c>
      <c r="Y51" s="40">
        <v>22.1</v>
      </c>
      <c r="Z51" s="40">
        <v>1.5699999999999999E-4</v>
      </c>
      <c r="AA51" s="40">
        <v>0.03</v>
      </c>
      <c r="AB51" s="40">
        <v>7.2899000000000005E-2</v>
      </c>
      <c r="AC51" s="27">
        <f t="shared" si="5"/>
        <v>2.2242216042314194E-3</v>
      </c>
      <c r="AD51" s="28">
        <f t="shared" si="1"/>
        <v>4.3581983750477126E-4</v>
      </c>
      <c r="AE51" s="28">
        <f t="shared" si="2"/>
        <v>2.1022138611701837E-3</v>
      </c>
      <c r="AF51" s="28">
        <f t="shared" si="3"/>
        <v>9.9377010742134255E-3</v>
      </c>
      <c r="AG51" s="29">
        <f t="shared" si="4"/>
        <v>4.962102622825672E-5</v>
      </c>
      <c r="AH51" s="54">
        <f t="shared" si="6"/>
        <v>16.315999999999999</v>
      </c>
      <c r="AI51"/>
    </row>
    <row r="52" spans="1:35" s="1" customFormat="1" x14ac:dyDescent="0.2">
      <c r="A52" s="5">
        <v>201601868</v>
      </c>
      <c r="B52" s="5">
        <v>377.05320576000003</v>
      </c>
      <c r="C52" s="5" t="s">
        <v>172</v>
      </c>
      <c r="D52" s="6">
        <v>42511.552083333336</v>
      </c>
      <c r="E52" s="40">
        <v>32.813000000000002</v>
      </c>
      <c r="F52" s="40">
        <v>3.0000000000000001E-3</v>
      </c>
      <c r="G52" s="40">
        <v>6.9050000000000005E-3</v>
      </c>
      <c r="H52" s="40">
        <v>0.67867</v>
      </c>
      <c r="I52" s="40">
        <v>2.2690000000000002E-3</v>
      </c>
      <c r="J52" s="40">
        <v>7.1099999999999994E-4</v>
      </c>
      <c r="K52" s="40">
        <v>90.1</v>
      </c>
      <c r="L52" s="40">
        <v>2.0663000000000001E-2</v>
      </c>
      <c r="M52" s="40">
        <v>0.03</v>
      </c>
      <c r="N52" s="40">
        <v>5.2616999999999997E-2</v>
      </c>
      <c r="O52" s="40">
        <v>35.1</v>
      </c>
      <c r="P52" s="40">
        <v>4.1976999999999993E-2</v>
      </c>
      <c r="Q52" s="40">
        <v>20</v>
      </c>
      <c r="R52" s="40">
        <v>1.0677000000000001</v>
      </c>
      <c r="S52" s="40">
        <v>2.0000000000000001E-4</v>
      </c>
      <c r="T52" s="40">
        <v>1E-3</v>
      </c>
      <c r="U52" s="40">
        <v>2.3621E-2</v>
      </c>
      <c r="V52" s="40">
        <v>7.59</v>
      </c>
      <c r="W52" s="40">
        <v>4.1769999999999993E-3</v>
      </c>
      <c r="X52" s="40">
        <v>2.5000000000000001E-4</v>
      </c>
      <c r="Y52" s="40">
        <v>22.9</v>
      </c>
      <c r="Z52" s="40">
        <v>6.1399999999999996E-4</v>
      </c>
      <c r="AA52" s="40">
        <v>5.5027E-2</v>
      </c>
      <c r="AB52" s="40">
        <v>0.19221000000000002</v>
      </c>
      <c r="AC52" s="27">
        <f t="shared" si="5"/>
        <v>1.2792795538353698E-3</v>
      </c>
      <c r="AD52" s="28">
        <f t="shared" si="1"/>
        <v>2.1043488861122116E-4</v>
      </c>
      <c r="AE52" s="28">
        <f t="shared" si="2"/>
        <v>1.6035412793709808E-3</v>
      </c>
      <c r="AF52" s="28">
        <f t="shared" si="3"/>
        <v>5.8577393106390759E-3</v>
      </c>
      <c r="AG52" s="29">
        <f t="shared" si="4"/>
        <v>2.166824124584768E-5</v>
      </c>
      <c r="AH52" s="54">
        <f t="shared" si="6"/>
        <v>41.976999999999997</v>
      </c>
      <c r="AI52"/>
    </row>
    <row r="53" spans="1:35" s="1" customFormat="1" x14ac:dyDescent="0.2">
      <c r="A53" s="5">
        <v>201602107</v>
      </c>
      <c r="B53" s="5">
        <v>377.05320576000003</v>
      </c>
      <c r="C53" s="5" t="s">
        <v>172</v>
      </c>
      <c r="D53" s="6">
        <v>42521.583333333336</v>
      </c>
      <c r="E53" s="40">
        <v>4.6242999999999999</v>
      </c>
      <c r="F53" s="40">
        <v>3.0000000000000001E-3</v>
      </c>
      <c r="G53" s="40">
        <v>4.751E-3</v>
      </c>
      <c r="H53" s="40">
        <v>0.37713999999999998</v>
      </c>
      <c r="I53" s="40">
        <v>1E-3</v>
      </c>
      <c r="J53" s="40">
        <v>5.0000000000000001E-4</v>
      </c>
      <c r="K53" s="40">
        <v>93.6</v>
      </c>
      <c r="L53" s="40">
        <v>5.5780000000000005E-3</v>
      </c>
      <c r="M53" s="40">
        <v>0.03</v>
      </c>
      <c r="N53" s="40">
        <v>1.8165000000000001E-2</v>
      </c>
      <c r="O53" s="40">
        <v>10.8</v>
      </c>
      <c r="P53" s="40">
        <v>2.0534E-2</v>
      </c>
      <c r="Q53" s="40">
        <v>17.399999999999999</v>
      </c>
      <c r="R53" s="40">
        <v>0.53942999999999997</v>
      </c>
      <c r="S53" s="40">
        <v>2.0000000000000001E-4</v>
      </c>
      <c r="T53" s="40">
        <v>1.6490000000000001E-3</v>
      </c>
      <c r="U53" s="40">
        <v>8.6620000000000013E-3</v>
      </c>
      <c r="V53" s="40">
        <v>5.91</v>
      </c>
      <c r="W53" s="40">
        <v>2.5000000000000001E-3</v>
      </c>
      <c r="X53" s="40">
        <v>2.5000000000000001E-3</v>
      </c>
      <c r="Y53" s="40">
        <v>31</v>
      </c>
      <c r="Z53" s="40">
        <v>5.0000000000000001E-4</v>
      </c>
      <c r="AA53" s="40">
        <v>0.03</v>
      </c>
      <c r="AB53" s="40">
        <v>9.1750999999999999E-2</v>
      </c>
      <c r="AC53" s="27">
        <f t="shared" si="5"/>
        <v>4.4404558527777176E-3</v>
      </c>
      <c r="AD53" s="28">
        <f t="shared" si="1"/>
        <v>1.0273987414311356E-3</v>
      </c>
      <c r="AE53" s="28">
        <f t="shared" si="2"/>
        <v>3.9281621002097613E-3</v>
      </c>
      <c r="AF53" s="28">
        <f t="shared" si="3"/>
        <v>1.9841057024847005E-2</v>
      </c>
      <c r="AG53" s="29">
        <f t="shared" si="4"/>
        <v>1.0812447289319465E-4</v>
      </c>
      <c r="AH53" s="54">
        <f t="shared" si="6"/>
        <v>20.533999999999999</v>
      </c>
      <c r="AI53"/>
    </row>
    <row r="54" spans="1:35" s="1" customFormat="1" x14ac:dyDescent="0.2">
      <c r="A54" s="5">
        <v>201602158</v>
      </c>
      <c r="B54" s="5">
        <v>377.05320576000003</v>
      </c>
      <c r="C54" s="5" t="s">
        <v>172</v>
      </c>
      <c r="D54" s="6">
        <v>42526.350694444445</v>
      </c>
      <c r="E54" s="40">
        <v>6.37</v>
      </c>
      <c r="F54" s="40">
        <v>3.0000000000000001E-3</v>
      </c>
      <c r="G54" s="40">
        <v>3.967E-3</v>
      </c>
      <c r="H54" s="40">
        <v>0.21293999999999999</v>
      </c>
      <c r="I54" s="40">
        <v>1E-3</v>
      </c>
      <c r="J54" s="40">
        <v>4.7299999999999995E-4</v>
      </c>
      <c r="K54" s="40">
        <v>40</v>
      </c>
      <c r="L54" s="40">
        <v>4.0390000000000001E-3</v>
      </c>
      <c r="M54" s="40">
        <v>0.03</v>
      </c>
      <c r="N54" s="40">
        <v>2.2119E-2</v>
      </c>
      <c r="O54" s="40">
        <v>8.25</v>
      </c>
      <c r="P54" s="40">
        <v>4.7606000000000002E-2</v>
      </c>
      <c r="Q54" s="40">
        <v>7.1</v>
      </c>
      <c r="R54" s="40">
        <v>0.63539999999999996</v>
      </c>
      <c r="S54" s="40">
        <v>2.0000000000000001E-4</v>
      </c>
      <c r="T54" s="40">
        <v>1.024E-3</v>
      </c>
      <c r="U54" s="40">
        <v>5.77E-3</v>
      </c>
      <c r="V54" s="40">
        <v>3.04</v>
      </c>
      <c r="W54" s="40">
        <v>2.5000000000000001E-3</v>
      </c>
      <c r="X54" s="40">
        <v>1.25E-3</v>
      </c>
      <c r="Y54" s="40">
        <v>11.5</v>
      </c>
      <c r="Z54" s="40">
        <v>2.5000000000000001E-4</v>
      </c>
      <c r="AA54" s="40">
        <v>0.03</v>
      </c>
      <c r="AB54" s="40">
        <v>0.13184000000000001</v>
      </c>
      <c r="AC54" s="27">
        <f t="shared" si="5"/>
        <v>7.4734693877551023E-3</v>
      </c>
      <c r="AD54" s="28">
        <f t="shared" si="1"/>
        <v>6.2276295133437988E-4</v>
      </c>
      <c r="AE54" s="28">
        <f t="shared" si="2"/>
        <v>3.4723704866562008E-3</v>
      </c>
      <c r="AF54" s="28">
        <f t="shared" si="3"/>
        <v>2.069701726844584E-2</v>
      </c>
      <c r="AG54" s="29">
        <f t="shared" si="4"/>
        <v>7.4254317111459959E-5</v>
      </c>
      <c r="AH54" s="54">
        <f t="shared" si="6"/>
        <v>47.606000000000002</v>
      </c>
      <c r="AI54"/>
    </row>
    <row r="55" spans="1:35" s="1" customFormat="1" x14ac:dyDescent="0.2">
      <c r="A55" s="5" t="s">
        <v>157</v>
      </c>
      <c r="B55" s="5">
        <v>377.61647615999999</v>
      </c>
      <c r="C55" s="5" t="s">
        <v>172</v>
      </c>
      <c r="D55" s="6">
        <v>42528.458333333336</v>
      </c>
      <c r="E55" s="40">
        <v>8.6999999999999993</v>
      </c>
      <c r="F55" s="40">
        <v>4.0000000000000002E-4</v>
      </c>
      <c r="G55" s="40">
        <v>4.4999999999999997E-3</v>
      </c>
      <c r="H55" s="40">
        <v>0.24</v>
      </c>
      <c r="I55" s="40">
        <v>5.2999999999999998E-4</v>
      </c>
      <c r="J55" s="40">
        <v>4.0999999999999999E-4</v>
      </c>
      <c r="K55" s="40">
        <v>43</v>
      </c>
      <c r="L55" s="40">
        <v>4.7999999999999996E-3</v>
      </c>
      <c r="M55" s="40">
        <v>4.2000000000000006E-3</v>
      </c>
      <c r="N55" s="40">
        <v>1.9E-2</v>
      </c>
      <c r="O55" s="40">
        <v>9.1999999999999993</v>
      </c>
      <c r="P55" s="40">
        <v>3.6999999999999998E-2</v>
      </c>
      <c r="Q55" s="40">
        <v>8.5</v>
      </c>
      <c r="R55" s="40">
        <v>0.45</v>
      </c>
      <c r="S55" s="40">
        <v>1.4999999999999999E-5</v>
      </c>
      <c r="T55" s="40">
        <v>1.5E-3</v>
      </c>
      <c r="U55" s="40">
        <v>5.4000000000000003E-3</v>
      </c>
      <c r="V55" s="40">
        <v>4.5</v>
      </c>
      <c r="W55" s="40">
        <v>5.8E-4</v>
      </c>
      <c r="X55" s="40">
        <v>2.0999999999999998E-4</v>
      </c>
      <c r="Y55" s="40">
        <v>14</v>
      </c>
      <c r="Z55" s="40">
        <v>1.4000000000000001E-4</v>
      </c>
      <c r="AA55" s="40">
        <v>1.4E-2</v>
      </c>
      <c r="AB55" s="40">
        <v>0.12</v>
      </c>
      <c r="AC55" s="27">
        <f t="shared" si="5"/>
        <v>4.2528735632183911E-3</v>
      </c>
      <c r="AD55" s="28">
        <f t="shared" si="1"/>
        <v>5.1724137931034484E-4</v>
      </c>
      <c r="AE55" s="28">
        <f t="shared" si="2"/>
        <v>2.1839080459770117E-3</v>
      </c>
      <c r="AF55" s="28">
        <f t="shared" si="3"/>
        <v>1.3793103448275862E-2</v>
      </c>
      <c r="AG55" s="29">
        <f t="shared" si="4"/>
        <v>4.7126436781609195E-5</v>
      </c>
      <c r="AH55" s="54">
        <f t="shared" si="6"/>
        <v>37</v>
      </c>
      <c r="AI55"/>
    </row>
    <row r="56" spans="1:35" s="1" customFormat="1" x14ac:dyDescent="0.2">
      <c r="A56" s="5">
        <v>201602393</v>
      </c>
      <c r="B56" s="5">
        <v>377.05320576000003</v>
      </c>
      <c r="C56" s="5" t="s">
        <v>172</v>
      </c>
      <c r="D56" s="6">
        <v>42534.4375</v>
      </c>
      <c r="E56" s="40">
        <v>3.7126999999999999</v>
      </c>
      <c r="F56" s="40">
        <v>3.0000000000000001E-3</v>
      </c>
      <c r="G56" s="40">
        <v>2.0510000000000003E-3</v>
      </c>
      <c r="H56" s="40">
        <v>0.15206</v>
      </c>
      <c r="I56" s="40">
        <v>1E-3</v>
      </c>
      <c r="J56" s="40">
        <v>1.7699999999999999E-4</v>
      </c>
      <c r="K56" s="40">
        <v>39.1</v>
      </c>
      <c r="L56" s="40">
        <v>2.4429999999999999E-3</v>
      </c>
      <c r="M56" s="40">
        <v>0.03</v>
      </c>
      <c r="N56" s="40">
        <v>1.0022999999999999E-2</v>
      </c>
      <c r="O56" s="40">
        <v>5.32</v>
      </c>
      <c r="P56" s="40">
        <v>1.5757999999999998E-2</v>
      </c>
      <c r="Q56" s="40">
        <v>7</v>
      </c>
      <c r="R56" s="40">
        <v>0.23074</v>
      </c>
      <c r="S56" s="40">
        <v>2.0000000000000001E-4</v>
      </c>
      <c r="T56" s="40">
        <v>1E-3</v>
      </c>
      <c r="U56" s="40">
        <v>5.0000000000000001E-3</v>
      </c>
      <c r="V56" s="40">
        <v>3.57</v>
      </c>
      <c r="W56" s="40">
        <v>1E-3</v>
      </c>
      <c r="X56" s="40">
        <v>5.0000000000000001E-4</v>
      </c>
      <c r="Y56" s="40">
        <v>13</v>
      </c>
      <c r="Z56" s="40">
        <v>1.55E-4</v>
      </c>
      <c r="AA56" s="40">
        <v>0.03</v>
      </c>
      <c r="AB56" s="40">
        <v>5.0483E-2</v>
      </c>
      <c r="AC56" s="27">
        <f t="shared" si="5"/>
        <v>4.2443504727018065E-3</v>
      </c>
      <c r="AD56" s="28">
        <f t="shared" si="1"/>
        <v>5.5242815201874654E-4</v>
      </c>
      <c r="AE56" s="28">
        <f t="shared" si="2"/>
        <v>2.6996525439706952E-3</v>
      </c>
      <c r="AF56" s="28">
        <f t="shared" si="3"/>
        <v>1.3597381959221052E-2</v>
      </c>
      <c r="AG56" s="29">
        <f t="shared" si="4"/>
        <v>4.7674199369730921E-5</v>
      </c>
      <c r="AH56" s="54">
        <f t="shared" si="6"/>
        <v>15.757999999999997</v>
      </c>
      <c r="AI56"/>
    </row>
    <row r="57" spans="1:35" s="1" customFormat="1" x14ac:dyDescent="0.2">
      <c r="A57" s="5">
        <v>201602468</v>
      </c>
      <c r="B57" s="5">
        <v>377.05320576000003</v>
      </c>
      <c r="C57" s="5" t="s">
        <v>172</v>
      </c>
      <c r="D57" s="6">
        <v>42539.572916666664</v>
      </c>
      <c r="E57" s="40">
        <v>3.4636</v>
      </c>
      <c r="F57" s="40">
        <v>3.0000000000000001E-3</v>
      </c>
      <c r="G57" s="40">
        <v>1.9199999999999998E-3</v>
      </c>
      <c r="H57" s="40">
        <v>0.16550000000000001</v>
      </c>
      <c r="I57" s="40">
        <v>1E-3</v>
      </c>
      <c r="J57" s="40">
        <v>1.55E-4</v>
      </c>
      <c r="K57" s="40">
        <v>37.4</v>
      </c>
      <c r="L57" s="40">
        <v>2.7339999999999999E-3</v>
      </c>
      <c r="M57" s="40">
        <v>0.03</v>
      </c>
      <c r="N57" s="40">
        <v>6.6500000000000005E-3</v>
      </c>
      <c r="O57" s="40">
        <v>3.95</v>
      </c>
      <c r="P57" s="40">
        <v>1.0983E-2</v>
      </c>
      <c r="Q57" s="40">
        <v>6.39</v>
      </c>
      <c r="R57" s="40">
        <v>0.19022999999999998</v>
      </c>
      <c r="S57" s="40">
        <v>2.0000000000000001E-4</v>
      </c>
      <c r="T57" s="40">
        <v>1.0229999999999998E-3</v>
      </c>
      <c r="U57" s="40">
        <v>5.0000000000000001E-3</v>
      </c>
      <c r="V57" s="40">
        <v>2.4</v>
      </c>
      <c r="W57" s="40">
        <v>1E-3</v>
      </c>
      <c r="X57" s="40">
        <v>5.0000000000000001E-4</v>
      </c>
      <c r="Y57" s="40">
        <v>12.8</v>
      </c>
      <c r="Z57" s="40">
        <v>1.4000000000000001E-4</v>
      </c>
      <c r="AA57" s="40">
        <v>0.03</v>
      </c>
      <c r="AB57" s="40">
        <v>3.5963000000000002E-2</v>
      </c>
      <c r="AC57" s="27">
        <f t="shared" si="5"/>
        <v>3.1709781729991914E-3</v>
      </c>
      <c r="AD57" s="28">
        <f t="shared" si="1"/>
        <v>5.5433652846749047E-4</v>
      </c>
      <c r="AE57" s="28">
        <f t="shared" si="2"/>
        <v>1.9199676637025062E-3</v>
      </c>
      <c r="AF57" s="28">
        <f t="shared" si="3"/>
        <v>1.0383127381914771E-2</v>
      </c>
      <c r="AG57" s="29">
        <f t="shared" si="4"/>
        <v>4.475112599607345E-5</v>
      </c>
      <c r="AH57" s="54">
        <f t="shared" si="6"/>
        <v>10.983000000000001</v>
      </c>
      <c r="AI57"/>
    </row>
    <row r="58" spans="1:35" s="1" customFormat="1" x14ac:dyDescent="0.2">
      <c r="A58" s="5">
        <v>201602559</v>
      </c>
      <c r="B58" s="5">
        <v>377.05320576000003</v>
      </c>
      <c r="C58" s="5" t="s">
        <v>172</v>
      </c>
      <c r="D58" s="6">
        <v>42546.541666666664</v>
      </c>
      <c r="E58" s="40">
        <v>2.3247</v>
      </c>
      <c r="F58" s="40">
        <v>3.0000000000000001E-3</v>
      </c>
      <c r="G58" s="40">
        <v>1.6750000000000001E-3</v>
      </c>
      <c r="H58" s="40">
        <v>0.1497</v>
      </c>
      <c r="I58" s="40">
        <v>1E-3</v>
      </c>
      <c r="J58" s="40">
        <v>1.2400000000000001E-4</v>
      </c>
      <c r="K58" s="40">
        <v>36.1</v>
      </c>
      <c r="L58" s="40">
        <v>2E-3</v>
      </c>
      <c r="M58" s="40">
        <v>0.03</v>
      </c>
      <c r="N58" s="40">
        <v>5.3109999999999997E-3</v>
      </c>
      <c r="O58" s="40">
        <v>2.56</v>
      </c>
      <c r="P58" s="40">
        <v>7.6660000000000001E-3</v>
      </c>
      <c r="Q58" s="40">
        <v>6.11</v>
      </c>
      <c r="R58" s="40">
        <v>0.15421000000000001</v>
      </c>
      <c r="S58" s="40">
        <v>2.0000000000000001E-4</v>
      </c>
      <c r="T58" s="40">
        <v>1.0629999999999999E-3</v>
      </c>
      <c r="U58" s="40">
        <v>5.0000000000000001E-3</v>
      </c>
      <c r="V58" s="40">
        <v>2.2799999999999998</v>
      </c>
      <c r="W58" s="40">
        <v>1E-3</v>
      </c>
      <c r="X58" s="40">
        <v>5.0000000000000001E-4</v>
      </c>
      <c r="Y58" s="40">
        <v>13.1</v>
      </c>
      <c r="Z58" s="40">
        <v>1E-4</v>
      </c>
      <c r="AA58" s="40">
        <v>0.03</v>
      </c>
      <c r="AB58" s="40">
        <v>2.7512000000000002E-2</v>
      </c>
      <c r="AC58" s="27">
        <f t="shared" si="5"/>
        <v>3.2976298016948423E-3</v>
      </c>
      <c r="AD58" s="28">
        <f t="shared" si="1"/>
        <v>7.2052307824665551E-4</v>
      </c>
      <c r="AE58" s="28">
        <f t="shared" si="2"/>
        <v>2.2845958618316342E-3</v>
      </c>
      <c r="AF58" s="28">
        <f t="shared" si="3"/>
        <v>1.183464533058029E-2</v>
      </c>
      <c r="AG58" s="29">
        <f t="shared" si="4"/>
        <v>5.3340215941841957E-5</v>
      </c>
      <c r="AH58" s="54">
        <f t="shared" si="6"/>
        <v>7.6660000000000004</v>
      </c>
      <c r="AI58"/>
    </row>
    <row r="59" spans="1:35" s="1" customFormat="1" x14ac:dyDescent="0.2">
      <c r="A59" s="5">
        <v>201602560</v>
      </c>
      <c r="B59" s="5">
        <v>377.05320576000003</v>
      </c>
      <c r="C59" s="5" t="s">
        <v>172</v>
      </c>
      <c r="D59" s="6">
        <v>42546.545138888891</v>
      </c>
      <c r="E59" s="40">
        <v>3.2906999999999997</v>
      </c>
      <c r="F59" s="40">
        <v>3.0000000000000001E-3</v>
      </c>
      <c r="G59" s="40">
        <v>1.7060000000000001E-3</v>
      </c>
      <c r="H59" s="40">
        <v>0.14666000000000001</v>
      </c>
      <c r="I59" s="40">
        <v>1E-3</v>
      </c>
      <c r="J59" s="40">
        <v>1.12E-4</v>
      </c>
      <c r="K59" s="40">
        <v>36.1</v>
      </c>
      <c r="L59" s="40">
        <v>2E-3</v>
      </c>
      <c r="M59" s="40">
        <v>0.03</v>
      </c>
      <c r="N59" s="40">
        <v>5.1589999999999995E-3</v>
      </c>
      <c r="O59" s="40">
        <v>2.79</v>
      </c>
      <c r="P59" s="40">
        <v>7.6630000000000005E-3</v>
      </c>
      <c r="Q59" s="40">
        <v>6.17</v>
      </c>
      <c r="R59" s="40">
        <v>0.15109</v>
      </c>
      <c r="S59" s="40">
        <v>2.0000000000000001E-4</v>
      </c>
      <c r="T59" s="40">
        <v>1.073E-3</v>
      </c>
      <c r="U59" s="40">
        <v>5.0000000000000001E-3</v>
      </c>
      <c r="V59" s="40">
        <v>2.36</v>
      </c>
      <c r="W59" s="40">
        <v>1E-3</v>
      </c>
      <c r="X59" s="40">
        <v>5.0000000000000001E-4</v>
      </c>
      <c r="Y59" s="40">
        <v>13.2</v>
      </c>
      <c r="Z59" s="40">
        <v>1E-4</v>
      </c>
      <c r="AA59" s="40">
        <v>0.03</v>
      </c>
      <c r="AB59" s="40">
        <v>2.7463999999999999E-2</v>
      </c>
      <c r="AC59" s="27">
        <f t="shared" si="5"/>
        <v>2.3286838666545114E-3</v>
      </c>
      <c r="AD59" s="28">
        <f t="shared" si="1"/>
        <v>5.1843072902421985E-4</v>
      </c>
      <c r="AE59" s="28">
        <f t="shared" si="2"/>
        <v>1.5677515422250585E-3</v>
      </c>
      <c r="AF59" s="28">
        <f t="shared" si="3"/>
        <v>8.3459446318412504E-3</v>
      </c>
      <c r="AG59" s="29">
        <f t="shared" si="4"/>
        <v>3.4035311635822171E-5</v>
      </c>
      <c r="AH59" s="54">
        <f t="shared" si="6"/>
        <v>7.6630000000000003</v>
      </c>
      <c r="AI59"/>
    </row>
    <row r="60" spans="1:35" x14ac:dyDescent="0.2">
      <c r="P60"/>
      <c r="AC60"/>
    </row>
    <row r="61" spans="1:35" ht="18.75" x14ac:dyDescent="0.3">
      <c r="B61" s="34" t="s">
        <v>179</v>
      </c>
      <c r="P61"/>
      <c r="AC61"/>
    </row>
    <row r="62" spans="1:35" x14ac:dyDescent="0.2">
      <c r="P62"/>
      <c r="AC62"/>
    </row>
    <row r="63" spans="1:35" x14ac:dyDescent="0.2">
      <c r="P63"/>
      <c r="AC63"/>
    </row>
    <row r="64" spans="1:35" x14ac:dyDescent="0.2">
      <c r="P64"/>
      <c r="AC64"/>
    </row>
    <row r="65" spans="16:29" x14ac:dyDescent="0.2">
      <c r="P65"/>
      <c r="AC65"/>
    </row>
    <row r="66" spans="16:29" x14ac:dyDescent="0.2">
      <c r="P66"/>
      <c r="AC66"/>
    </row>
    <row r="67" spans="16:29" x14ac:dyDescent="0.2">
      <c r="P67"/>
      <c r="AC67"/>
    </row>
    <row r="68" spans="16:29" x14ac:dyDescent="0.2">
      <c r="P68"/>
      <c r="AC68"/>
    </row>
    <row r="69" spans="16:29" x14ac:dyDescent="0.2">
      <c r="P69"/>
      <c r="AC69"/>
    </row>
    <row r="70" spans="16:29" x14ac:dyDescent="0.2">
      <c r="P70"/>
      <c r="AC70"/>
    </row>
    <row r="71" spans="16:29" x14ac:dyDescent="0.2">
      <c r="P71"/>
      <c r="AC71"/>
    </row>
    <row r="72" spans="16:29" x14ac:dyDescent="0.2">
      <c r="P72"/>
      <c r="AC72"/>
    </row>
    <row r="73" spans="16:29" x14ac:dyDescent="0.2">
      <c r="P73"/>
      <c r="AC73"/>
    </row>
    <row r="74" spans="16:29" x14ac:dyDescent="0.2">
      <c r="P74"/>
      <c r="AC74"/>
    </row>
    <row r="75" spans="16:29" x14ac:dyDescent="0.2">
      <c r="P75"/>
      <c r="AC75"/>
    </row>
    <row r="76" spans="16:29" x14ac:dyDescent="0.2">
      <c r="P76"/>
      <c r="AC76"/>
    </row>
    <row r="77" spans="16:29" x14ac:dyDescent="0.2">
      <c r="P77"/>
      <c r="AC77"/>
    </row>
    <row r="78" spans="16:29" x14ac:dyDescent="0.2">
      <c r="P78"/>
      <c r="AC78"/>
    </row>
    <row r="79" spans="16:29" x14ac:dyDescent="0.2">
      <c r="P79"/>
      <c r="AC79"/>
    </row>
    <row r="80" spans="16:29" x14ac:dyDescent="0.2">
      <c r="P80"/>
      <c r="AC80"/>
    </row>
    <row r="81" spans="16:36" x14ac:dyDescent="0.2">
      <c r="P81"/>
      <c r="AC81"/>
    </row>
    <row r="82" spans="16:36" x14ac:dyDescent="0.2">
      <c r="P82"/>
      <c r="AC82"/>
    </row>
    <row r="83" spans="16:36" x14ac:dyDescent="0.2">
      <c r="P83"/>
      <c r="AC83"/>
    </row>
    <row r="84" spans="16:36" x14ac:dyDescent="0.2">
      <c r="P84"/>
      <c r="AC84"/>
    </row>
    <row r="85" spans="16:36" x14ac:dyDescent="0.2">
      <c r="P85"/>
      <c r="AC85"/>
    </row>
    <row r="86" spans="16:36" x14ac:dyDescent="0.2">
      <c r="P86"/>
      <c r="AC86"/>
    </row>
    <row r="87" spans="16:36" x14ac:dyDescent="0.2">
      <c r="P87"/>
      <c r="AC87"/>
    </row>
    <row r="88" spans="16:36" x14ac:dyDescent="0.2">
      <c r="P88"/>
      <c r="AC88"/>
    </row>
    <row r="89" spans="16:36" x14ac:dyDescent="0.2">
      <c r="P89"/>
      <c r="AC89"/>
    </row>
    <row r="90" spans="16:36" x14ac:dyDescent="0.2">
      <c r="P90"/>
      <c r="AC90"/>
    </row>
    <row r="91" spans="16:36" x14ac:dyDescent="0.2">
      <c r="P91"/>
      <c r="AC91"/>
    </row>
    <row r="92" spans="16:36" x14ac:dyDescent="0.2">
      <c r="P92"/>
      <c r="AC92"/>
    </row>
    <row r="93" spans="16:36" x14ac:dyDescent="0.2">
      <c r="P93"/>
      <c r="AC93"/>
      <c r="AJ93" s="32"/>
    </row>
    <row r="94" spans="16:36" x14ac:dyDescent="0.2">
      <c r="P94"/>
      <c r="AC94"/>
    </row>
    <row r="95" spans="16:36" x14ac:dyDescent="0.2">
      <c r="P95"/>
      <c r="AC95"/>
    </row>
    <row r="96" spans="16:36" x14ac:dyDescent="0.2">
      <c r="P96"/>
      <c r="AC96"/>
    </row>
    <row r="97" spans="16:29" x14ac:dyDescent="0.2">
      <c r="P97"/>
      <c r="AC97"/>
    </row>
    <row r="98" spans="16:29" x14ac:dyDescent="0.2">
      <c r="P98"/>
      <c r="AC98"/>
    </row>
    <row r="99" spans="16:29" x14ac:dyDescent="0.2">
      <c r="P99"/>
      <c r="AC99"/>
    </row>
    <row r="100" spans="16:29" x14ac:dyDescent="0.2">
      <c r="P100"/>
      <c r="AC100"/>
    </row>
    <row r="101" spans="16:29" x14ac:dyDescent="0.2">
      <c r="P101"/>
      <c r="AC101"/>
    </row>
    <row r="102" spans="16:29" x14ac:dyDescent="0.2">
      <c r="P102"/>
      <c r="AC102"/>
    </row>
    <row r="103" spans="16:29" x14ac:dyDescent="0.2">
      <c r="P103"/>
      <c r="AC103"/>
    </row>
    <row r="104" spans="16:29" x14ac:dyDescent="0.2">
      <c r="P104"/>
      <c r="AC104"/>
    </row>
    <row r="105" spans="16:29" x14ac:dyDescent="0.2">
      <c r="P105"/>
      <c r="AC105"/>
    </row>
    <row r="106" spans="16:29" x14ac:dyDescent="0.2">
      <c r="P106"/>
      <c r="AC106"/>
    </row>
    <row r="107" spans="16:29" x14ac:dyDescent="0.2">
      <c r="P107"/>
      <c r="AC107"/>
    </row>
    <row r="108" spans="16:29" x14ac:dyDescent="0.2">
      <c r="P108"/>
      <c r="AC108"/>
    </row>
    <row r="109" spans="16:29" x14ac:dyDescent="0.2">
      <c r="P109"/>
      <c r="AC109"/>
    </row>
    <row r="110" spans="16:29" x14ac:dyDescent="0.2">
      <c r="P110"/>
      <c r="AC110"/>
    </row>
    <row r="111" spans="16:29" x14ac:dyDescent="0.2">
      <c r="P111"/>
      <c r="AC111"/>
    </row>
    <row r="112" spans="16:29" x14ac:dyDescent="0.2">
      <c r="P112"/>
      <c r="AC112"/>
    </row>
    <row r="113" spans="16:29" x14ac:dyDescent="0.2">
      <c r="P113"/>
      <c r="AC113"/>
    </row>
    <row r="114" spans="16:29" x14ac:dyDescent="0.2">
      <c r="P114"/>
      <c r="AC114"/>
    </row>
    <row r="115" spans="16:29" x14ac:dyDescent="0.2">
      <c r="P115"/>
      <c r="AC115"/>
    </row>
    <row r="116" spans="16:29" x14ac:dyDescent="0.2">
      <c r="P116"/>
      <c r="AC116"/>
    </row>
    <row r="117" spans="16:29" x14ac:dyDescent="0.2">
      <c r="P117"/>
      <c r="AC117"/>
    </row>
    <row r="118" spans="16:29" x14ac:dyDescent="0.2">
      <c r="P118"/>
      <c r="AC118"/>
    </row>
    <row r="119" spans="16:29" x14ac:dyDescent="0.2">
      <c r="P119"/>
      <c r="AC119"/>
    </row>
    <row r="120" spans="16:29" x14ac:dyDescent="0.2">
      <c r="P120"/>
      <c r="AC120"/>
    </row>
    <row r="121" spans="16:29" x14ac:dyDescent="0.2">
      <c r="P121"/>
      <c r="AC121"/>
    </row>
    <row r="122" spans="16:29" x14ac:dyDescent="0.2">
      <c r="P122"/>
      <c r="AC122"/>
    </row>
    <row r="123" spans="16:29" x14ac:dyDescent="0.2">
      <c r="P123"/>
      <c r="AC123"/>
    </row>
    <row r="124" spans="16:29" x14ac:dyDescent="0.2">
      <c r="P124"/>
      <c r="AC124"/>
    </row>
    <row r="125" spans="16:29" x14ac:dyDescent="0.2">
      <c r="P125"/>
      <c r="AC125"/>
    </row>
    <row r="126" spans="16:29" x14ac:dyDescent="0.2">
      <c r="P126"/>
      <c r="AC126"/>
    </row>
    <row r="127" spans="16:29" x14ac:dyDescent="0.2">
      <c r="P127"/>
      <c r="AC127"/>
    </row>
    <row r="128" spans="16:29" x14ac:dyDescent="0.2">
      <c r="P128"/>
      <c r="AC128"/>
    </row>
    <row r="129" spans="16:29" x14ac:dyDescent="0.2">
      <c r="P129"/>
      <c r="AC129"/>
    </row>
    <row r="130" spans="16:29" x14ac:dyDescent="0.2">
      <c r="P130"/>
      <c r="AC130"/>
    </row>
    <row r="131" spans="16:29" x14ac:dyDescent="0.2">
      <c r="P131"/>
      <c r="AC131"/>
    </row>
    <row r="132" spans="16:29" x14ac:dyDescent="0.2">
      <c r="P132"/>
      <c r="AC132"/>
    </row>
    <row r="133" spans="16:29" x14ac:dyDescent="0.2">
      <c r="P133"/>
      <c r="AC133"/>
    </row>
    <row r="134" spans="16:29" x14ac:dyDescent="0.2">
      <c r="P134"/>
      <c r="AC134"/>
    </row>
    <row r="135" spans="16:29" x14ac:dyDescent="0.2">
      <c r="P135"/>
      <c r="AC135"/>
    </row>
    <row r="136" spans="16:29" x14ac:dyDescent="0.2">
      <c r="P136"/>
      <c r="AC136"/>
    </row>
    <row r="137" spans="16:29" x14ac:dyDescent="0.2">
      <c r="P137"/>
      <c r="AC137"/>
    </row>
    <row r="138" spans="16:29" x14ac:dyDescent="0.2">
      <c r="P138"/>
      <c r="AC138"/>
    </row>
    <row r="139" spans="16:29" x14ac:dyDescent="0.2">
      <c r="P139"/>
      <c r="AC139"/>
    </row>
    <row r="140" spans="16:29" x14ac:dyDescent="0.2">
      <c r="P140"/>
      <c r="AC140"/>
    </row>
    <row r="141" spans="16:29" x14ac:dyDescent="0.2">
      <c r="P141"/>
      <c r="AC141"/>
    </row>
    <row r="142" spans="16:29" x14ac:dyDescent="0.2">
      <c r="P142"/>
      <c r="AC142"/>
    </row>
    <row r="143" spans="16:29" x14ac:dyDescent="0.2">
      <c r="P143"/>
      <c r="AC143"/>
    </row>
    <row r="144" spans="16:29" x14ac:dyDescent="0.2">
      <c r="P144"/>
      <c r="AC144"/>
    </row>
    <row r="145" spans="16:29" x14ac:dyDescent="0.2">
      <c r="P145"/>
      <c r="AC145"/>
    </row>
    <row r="146" spans="16:29" x14ac:dyDescent="0.2">
      <c r="P146"/>
      <c r="AC146"/>
    </row>
    <row r="147" spans="16:29" x14ac:dyDescent="0.2">
      <c r="P147"/>
      <c r="AC147"/>
    </row>
    <row r="148" spans="16:29" x14ac:dyDescent="0.2">
      <c r="P148"/>
      <c r="AC148"/>
    </row>
    <row r="149" spans="16:29" x14ac:dyDescent="0.2">
      <c r="P149"/>
      <c r="AC149"/>
    </row>
    <row r="150" spans="16:29" x14ac:dyDescent="0.2">
      <c r="P150"/>
      <c r="AC150"/>
    </row>
    <row r="151" spans="16:29" x14ac:dyDescent="0.2">
      <c r="P151"/>
      <c r="AC151"/>
    </row>
    <row r="152" spans="16:29" x14ac:dyDescent="0.2">
      <c r="P152"/>
      <c r="AC152"/>
    </row>
    <row r="153" spans="16:29" x14ac:dyDescent="0.2">
      <c r="P153"/>
      <c r="AC153"/>
    </row>
    <row r="154" spans="16:29" x14ac:dyDescent="0.2">
      <c r="P154"/>
      <c r="AC154"/>
    </row>
    <row r="155" spans="16:29" x14ac:dyDescent="0.2">
      <c r="P155"/>
      <c r="AC155"/>
    </row>
    <row r="156" spans="16:29" x14ac:dyDescent="0.2">
      <c r="P156"/>
      <c r="AC156"/>
    </row>
    <row r="157" spans="16:29" x14ac:dyDescent="0.2">
      <c r="P157"/>
      <c r="AC157"/>
    </row>
    <row r="158" spans="16:29" x14ac:dyDescent="0.2">
      <c r="P158"/>
      <c r="AC158"/>
    </row>
    <row r="159" spans="16:29" x14ac:dyDescent="0.2">
      <c r="P159"/>
      <c r="AC159"/>
    </row>
    <row r="160" spans="16:29" x14ac:dyDescent="0.2">
      <c r="P160"/>
      <c r="AC160"/>
    </row>
    <row r="161" spans="16:29" x14ac:dyDescent="0.2">
      <c r="P161"/>
      <c r="AC161"/>
    </row>
    <row r="162" spans="16:29" x14ac:dyDescent="0.2">
      <c r="P162"/>
      <c r="AC162"/>
    </row>
    <row r="163" spans="16:29" x14ac:dyDescent="0.2">
      <c r="P163"/>
      <c r="AC163"/>
    </row>
    <row r="164" spans="16:29" x14ac:dyDescent="0.2">
      <c r="P164"/>
      <c r="AC164"/>
    </row>
    <row r="165" spans="16:29" x14ac:dyDescent="0.2">
      <c r="P165"/>
      <c r="AC165"/>
    </row>
    <row r="166" spans="16:29" x14ac:dyDescent="0.2">
      <c r="P166"/>
      <c r="AC166"/>
    </row>
    <row r="167" spans="16:29" x14ac:dyDescent="0.2">
      <c r="P167"/>
      <c r="AC167"/>
    </row>
    <row r="168" spans="16:29" x14ac:dyDescent="0.2">
      <c r="P168"/>
      <c r="AC168"/>
    </row>
    <row r="169" spans="16:29" x14ac:dyDescent="0.2">
      <c r="P169"/>
      <c r="AC169"/>
    </row>
    <row r="170" spans="16:29" x14ac:dyDescent="0.2">
      <c r="P170"/>
      <c r="AC170"/>
    </row>
    <row r="171" spans="16:29" x14ac:dyDescent="0.2">
      <c r="P171"/>
      <c r="AC171"/>
    </row>
    <row r="172" spans="16:29" x14ac:dyDescent="0.2">
      <c r="P172"/>
      <c r="AC172"/>
    </row>
    <row r="173" spans="16:29" x14ac:dyDescent="0.2">
      <c r="P173"/>
      <c r="AC173"/>
    </row>
    <row r="174" spans="16:29" x14ac:dyDescent="0.2">
      <c r="P174"/>
      <c r="AC174"/>
    </row>
    <row r="175" spans="16:29" x14ac:dyDescent="0.2">
      <c r="P175"/>
      <c r="AC175"/>
    </row>
    <row r="176" spans="16:29" x14ac:dyDescent="0.2">
      <c r="P176"/>
      <c r="AC176"/>
    </row>
    <row r="177" spans="16:29" x14ac:dyDescent="0.2">
      <c r="P177"/>
      <c r="AC177"/>
    </row>
    <row r="178" spans="16:29" x14ac:dyDescent="0.2">
      <c r="P178"/>
      <c r="AC178"/>
    </row>
    <row r="179" spans="16:29" x14ac:dyDescent="0.2">
      <c r="P179"/>
      <c r="AC179"/>
    </row>
    <row r="180" spans="16:29" x14ac:dyDescent="0.2">
      <c r="P180"/>
      <c r="AC180"/>
    </row>
    <row r="181" spans="16:29" x14ac:dyDescent="0.2">
      <c r="P181"/>
      <c r="AC181"/>
    </row>
    <row r="182" spans="16:29" x14ac:dyDescent="0.2">
      <c r="P182"/>
      <c r="AC182"/>
    </row>
    <row r="183" spans="16:29" x14ac:dyDescent="0.2">
      <c r="P183"/>
      <c r="AC183"/>
    </row>
    <row r="184" spans="16:29" x14ac:dyDescent="0.2">
      <c r="P184"/>
      <c r="AC184"/>
    </row>
    <row r="185" spans="16:29" x14ac:dyDescent="0.2">
      <c r="P185"/>
      <c r="AC185"/>
    </row>
    <row r="186" spans="16:29" x14ac:dyDescent="0.2">
      <c r="P186"/>
      <c r="AC186"/>
    </row>
    <row r="187" spans="16:29" x14ac:dyDescent="0.2">
      <c r="P187"/>
      <c r="AC187"/>
    </row>
    <row r="188" spans="16:29" x14ac:dyDescent="0.2">
      <c r="P188"/>
      <c r="AC188"/>
    </row>
    <row r="189" spans="16:29" x14ac:dyDescent="0.2">
      <c r="P189"/>
      <c r="AC189"/>
    </row>
    <row r="190" spans="16:29" x14ac:dyDescent="0.2">
      <c r="P190"/>
      <c r="AC190"/>
    </row>
    <row r="191" spans="16:29" x14ac:dyDescent="0.2">
      <c r="P191"/>
      <c r="AC191"/>
    </row>
    <row r="192" spans="16:29" x14ac:dyDescent="0.2">
      <c r="P192"/>
      <c r="AC192"/>
    </row>
    <row r="193" spans="16:29" x14ac:dyDescent="0.2">
      <c r="P193"/>
      <c r="AC193"/>
    </row>
    <row r="194" spans="16:29" x14ac:dyDescent="0.2">
      <c r="P194"/>
      <c r="AC194"/>
    </row>
    <row r="195" spans="16:29" x14ac:dyDescent="0.2">
      <c r="P195"/>
      <c r="AC195"/>
    </row>
    <row r="196" spans="16:29" x14ac:dyDescent="0.2">
      <c r="P196"/>
      <c r="AC196"/>
    </row>
    <row r="197" spans="16:29" x14ac:dyDescent="0.2">
      <c r="P197"/>
      <c r="AC197"/>
    </row>
    <row r="198" spans="16:29" x14ac:dyDescent="0.2">
      <c r="P198"/>
      <c r="AC198"/>
    </row>
    <row r="199" spans="16:29" x14ac:dyDescent="0.2">
      <c r="P199"/>
      <c r="AC199"/>
    </row>
    <row r="200" spans="16:29" x14ac:dyDescent="0.2">
      <c r="P200"/>
      <c r="AC200"/>
    </row>
    <row r="201" spans="16:29" x14ac:dyDescent="0.2">
      <c r="P201"/>
      <c r="AC201"/>
    </row>
    <row r="202" spans="16:29" x14ac:dyDescent="0.2">
      <c r="P202"/>
      <c r="AC202"/>
    </row>
    <row r="203" spans="16:29" ht="11.25" customHeight="1" x14ac:dyDescent="0.2">
      <c r="P203"/>
      <c r="AC203"/>
    </row>
    <row r="204" spans="16:29" ht="11.25" customHeight="1" x14ac:dyDescent="0.2">
      <c r="P204"/>
      <c r="AC204"/>
    </row>
    <row r="205" spans="16:29" ht="11.25" customHeight="1" x14ac:dyDescent="0.2">
      <c r="P205"/>
      <c r="AC205"/>
    </row>
    <row r="206" spans="16:29" ht="11.25" customHeight="1" x14ac:dyDescent="0.2">
      <c r="P206"/>
      <c r="AC206"/>
    </row>
    <row r="207" spans="16:29" ht="11.25" customHeight="1" x14ac:dyDescent="0.2">
      <c r="P207"/>
      <c r="AC207"/>
    </row>
    <row r="208" spans="16:29" ht="11.25" customHeight="1" x14ac:dyDescent="0.2">
      <c r="P208"/>
      <c r="AC208"/>
    </row>
    <row r="209" spans="16:29" ht="11.25" customHeight="1" x14ac:dyDescent="0.2">
      <c r="P209"/>
      <c r="AC209"/>
    </row>
    <row r="210" spans="16:29" ht="11.25" customHeight="1" x14ac:dyDescent="0.2">
      <c r="P210"/>
      <c r="AC210"/>
    </row>
    <row r="211" spans="16:29" ht="11.25" customHeight="1" x14ac:dyDescent="0.2">
      <c r="P211"/>
      <c r="AC211"/>
    </row>
    <row r="212" spans="16:29" ht="11.25" customHeight="1" x14ac:dyDescent="0.2">
      <c r="P212"/>
      <c r="AC212"/>
    </row>
    <row r="213" spans="16:29" ht="11.25" customHeight="1" x14ac:dyDescent="0.2">
      <c r="P213"/>
      <c r="AC213"/>
    </row>
    <row r="214" spans="16:29" ht="11.25" customHeight="1" x14ac:dyDescent="0.2">
      <c r="P214"/>
      <c r="AC214"/>
    </row>
    <row r="215" spans="16:29" ht="11.25" customHeight="1" x14ac:dyDescent="0.2">
      <c r="P215"/>
      <c r="AC215"/>
    </row>
    <row r="216" spans="16:29" ht="11.25" customHeight="1" x14ac:dyDescent="0.2">
      <c r="P216"/>
      <c r="AC216"/>
    </row>
    <row r="217" spans="16:29" ht="11.25" customHeight="1" x14ac:dyDescent="0.2">
      <c r="P217"/>
      <c r="AC217"/>
    </row>
    <row r="218" spans="16:29" x14ac:dyDescent="0.2">
      <c r="P218"/>
      <c r="AC218"/>
    </row>
    <row r="219" spans="16:29" x14ac:dyDescent="0.2">
      <c r="P219"/>
      <c r="AC219"/>
    </row>
    <row r="220" spans="16:29" x14ac:dyDescent="0.2">
      <c r="P220"/>
      <c r="AC220"/>
    </row>
    <row r="221" spans="16:29" x14ac:dyDescent="0.2">
      <c r="P221"/>
      <c r="AC221"/>
    </row>
  </sheetData>
  <sheetProtection algorithmName="SHA-512" hashValue="xe94K/xwUn5nXA/pbioGKLbqhL+JBp7sszWvh51Pij3efvgnWzrALJzrsWp+gIck2ConMukgx5bwD5yW8UM5WA==" saltValue="Rxd53kvJZXkgkeFz00+Tfw==" spinCount="100000" sheet="1" scenarios="1"/>
  <sortState ref="A2:AC58">
    <sortCondition ref="D2:D58"/>
  </sortState>
  <mergeCells count="2">
    <mergeCell ref="E2:AB2"/>
    <mergeCell ref="AC2:AG2"/>
  </mergeCells>
  <pageMargins left="0.7" right="0.7" top="0.75" bottom="0.75" header="0.3" footer="0.3"/>
  <pageSetup paperSize="3" scale="46" orientation="landscape" verticalDpi="597" r:id="rId1"/>
  <headerFooter>
    <oddFooter>&amp;L&amp;Z&amp;F&amp;R&amp;P &amp;N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225"/>
  <sheetViews>
    <sheetView topLeftCell="I85" workbookViewId="0">
      <selection activeCell="B3" sqref="B3"/>
    </sheetView>
  </sheetViews>
  <sheetFormatPr defaultRowHeight="12.75" x14ac:dyDescent="0.2"/>
  <cols>
    <col min="1" max="1" width="14.28515625" customWidth="1"/>
    <col min="2" max="2" width="15.42578125" customWidth="1"/>
    <col min="4" max="4" width="13.28515625" customWidth="1"/>
    <col min="16" max="16" width="9.140625" style="7"/>
    <col min="29" max="29" width="9.140625" style="8"/>
    <col min="33" max="33" width="10.140625" bestFit="1" customWidth="1"/>
  </cols>
  <sheetData>
    <row r="1" spans="1:36" ht="21.75" customHeight="1" x14ac:dyDescent="0.35">
      <c r="A1" s="11" t="s">
        <v>165</v>
      </c>
      <c r="E1" s="12" t="s">
        <v>191</v>
      </c>
      <c r="AC1" s="30"/>
      <c r="AD1" s="17"/>
      <c r="AE1" s="17" t="s">
        <v>160</v>
      </c>
      <c r="AF1" s="17"/>
      <c r="AG1" s="17"/>
      <c r="AH1" s="17"/>
      <c r="AI1" s="17"/>
      <c r="AJ1" s="17"/>
    </row>
    <row r="2" spans="1:36" ht="21.75" customHeight="1" x14ac:dyDescent="0.35">
      <c r="A2" s="11"/>
      <c r="E2" s="56" t="s">
        <v>177</v>
      </c>
      <c r="F2" s="56"/>
      <c r="G2" s="56"/>
      <c r="H2" s="56"/>
      <c r="I2" s="56"/>
      <c r="J2" s="56"/>
      <c r="K2" s="56"/>
      <c r="L2" s="56"/>
      <c r="M2" s="56"/>
      <c r="N2" s="56"/>
      <c r="O2" s="56"/>
      <c r="P2" s="56"/>
      <c r="Q2" s="56"/>
      <c r="R2" s="56"/>
      <c r="S2" s="56"/>
      <c r="T2" s="56"/>
      <c r="U2" s="56"/>
      <c r="V2" s="56"/>
      <c r="W2" s="56"/>
      <c r="X2" s="56"/>
      <c r="Y2" s="56"/>
      <c r="Z2" s="56"/>
      <c r="AA2" s="56"/>
      <c r="AB2" s="56"/>
      <c r="AC2" s="30"/>
      <c r="AD2" s="17"/>
      <c r="AE2" s="17"/>
      <c r="AF2" s="17"/>
      <c r="AG2" s="17"/>
      <c r="AH2" s="17"/>
      <c r="AI2" s="17"/>
      <c r="AJ2" s="17"/>
    </row>
    <row r="3" spans="1:36" s="1" customFormat="1" ht="22.5" x14ac:dyDescent="0.2">
      <c r="A3" s="23" t="s">
        <v>192</v>
      </c>
      <c r="B3" s="39" t="s">
        <v>174</v>
      </c>
      <c r="C3" s="23" t="s">
        <v>175</v>
      </c>
      <c r="D3" s="23" t="s">
        <v>176</v>
      </c>
      <c r="E3" s="9" t="s">
        <v>0</v>
      </c>
      <c r="F3" s="9" t="s">
        <v>1</v>
      </c>
      <c r="G3" s="9" t="s">
        <v>2</v>
      </c>
      <c r="H3" s="9" t="s">
        <v>3</v>
      </c>
      <c r="I3" s="9" t="s">
        <v>4</v>
      </c>
      <c r="J3" s="9" t="s">
        <v>5</v>
      </c>
      <c r="K3" s="9" t="s">
        <v>6</v>
      </c>
      <c r="L3" s="9" t="s">
        <v>7</v>
      </c>
      <c r="M3" s="9" t="s">
        <v>8</v>
      </c>
      <c r="N3" s="9" t="s">
        <v>9</v>
      </c>
      <c r="O3" s="9" t="s">
        <v>10</v>
      </c>
      <c r="P3" s="10" t="s">
        <v>11</v>
      </c>
      <c r="Q3" s="9" t="s">
        <v>12</v>
      </c>
      <c r="R3" s="9" t="s">
        <v>13</v>
      </c>
      <c r="S3" s="9" t="s">
        <v>14</v>
      </c>
      <c r="T3" s="9" t="s">
        <v>15</v>
      </c>
      <c r="U3" s="9" t="s">
        <v>16</v>
      </c>
      <c r="V3" s="9" t="s">
        <v>17</v>
      </c>
      <c r="W3" s="9" t="s">
        <v>18</v>
      </c>
      <c r="X3" s="9" t="s">
        <v>19</v>
      </c>
      <c r="Y3" s="9" t="s">
        <v>20</v>
      </c>
      <c r="Z3" s="9" t="s">
        <v>21</v>
      </c>
      <c r="AA3" s="9" t="s">
        <v>22</v>
      </c>
      <c r="AB3" s="10" t="s">
        <v>23</v>
      </c>
      <c r="AC3" s="26" t="s">
        <v>159</v>
      </c>
      <c r="AD3" s="5" t="s">
        <v>193</v>
      </c>
      <c r="AE3" s="5" t="s">
        <v>161</v>
      </c>
      <c r="AF3" s="5" t="s">
        <v>162</v>
      </c>
      <c r="AG3" s="5" t="s">
        <v>163</v>
      </c>
    </row>
    <row r="4" spans="1:36" s="1" customFormat="1" ht="11.25" x14ac:dyDescent="0.2">
      <c r="A4" s="1" t="s">
        <v>26</v>
      </c>
      <c r="B4" s="5">
        <v>421.48719360000001</v>
      </c>
      <c r="C4" s="1" t="s">
        <v>194</v>
      </c>
      <c r="D4" s="3">
        <v>42224.736111111109</v>
      </c>
      <c r="E4" s="18">
        <v>63.4</v>
      </c>
      <c r="F4" s="18">
        <v>1.31E-3</v>
      </c>
      <c r="G4" s="18">
        <v>1.6299999999999999E-2</v>
      </c>
      <c r="H4" s="18">
        <v>1.54</v>
      </c>
      <c r="I4" s="18">
        <v>7.2300000000000003E-3</v>
      </c>
      <c r="J4" s="18">
        <v>1.5E-3</v>
      </c>
      <c r="K4" s="18">
        <v>167</v>
      </c>
      <c r="L4" s="18">
        <v>2.9399999999999999E-2</v>
      </c>
      <c r="M4" s="18">
        <v>4.1500000000000002E-2</v>
      </c>
      <c r="N4" s="18">
        <v>0.10299999999999999</v>
      </c>
      <c r="O4" s="18">
        <v>51.9</v>
      </c>
      <c r="P4" s="18">
        <v>8.6699999999999999E-2</v>
      </c>
      <c r="Q4" s="18">
        <v>30.6</v>
      </c>
      <c r="R4" s="18">
        <v>2.8</v>
      </c>
      <c r="S4" s="18">
        <v>1.8000000000000001E-4</v>
      </c>
      <c r="T4" s="18">
        <v>1.2999999999999999E-3</v>
      </c>
      <c r="U4" s="18">
        <v>4.7800000000000002E-2</v>
      </c>
      <c r="V4" s="18">
        <v>14.4</v>
      </c>
      <c r="W4" s="18">
        <v>1.4300000000000001E-3</v>
      </c>
      <c r="X4" s="18">
        <v>5.5999999999999995E-4</v>
      </c>
      <c r="Y4" s="18">
        <v>63.9</v>
      </c>
      <c r="Z4" s="18">
        <v>8.3799999999999999E-4</v>
      </c>
      <c r="AA4" s="18">
        <v>7.0499999999999993E-2</v>
      </c>
      <c r="AB4" s="18">
        <v>0.26100000000000001</v>
      </c>
      <c r="AC4" s="15">
        <f>P4/E4</f>
        <v>1.3675078864353312E-3</v>
      </c>
      <c r="AD4" s="15">
        <f>G4/E4</f>
        <v>2.5709779179810725E-4</v>
      </c>
      <c r="AE4" s="15">
        <f>N4/E4</f>
        <v>1.6246056782334385E-3</v>
      </c>
      <c r="AF4" s="15">
        <f>AB4/E4</f>
        <v>4.1167192429022084E-3</v>
      </c>
      <c r="AG4" s="15">
        <f>J4/E4</f>
        <v>2.3659305993690853E-5</v>
      </c>
    </row>
    <row r="5" spans="1:36" s="1" customFormat="1" ht="11.25" x14ac:dyDescent="0.2">
      <c r="A5" s="1" t="s">
        <v>32</v>
      </c>
      <c r="B5" s="1">
        <v>421.32625920000004</v>
      </c>
      <c r="C5" s="1" t="s">
        <v>24</v>
      </c>
      <c r="D5" s="6">
        <v>42225.795138888891</v>
      </c>
      <c r="E5" s="18">
        <v>180</v>
      </c>
      <c r="F5" s="18">
        <v>4.0000000000000002E-4</v>
      </c>
      <c r="G5" s="18">
        <v>2.1000000000000001E-2</v>
      </c>
      <c r="H5" s="18">
        <v>2.2999999999999998</v>
      </c>
      <c r="I5" s="18">
        <v>8.0999999999999996E-3</v>
      </c>
      <c r="J5" s="18">
        <v>1.5E-3</v>
      </c>
      <c r="K5" s="18">
        <v>480</v>
      </c>
      <c r="L5" s="18">
        <v>7.0000000000000007E-2</v>
      </c>
      <c r="M5" s="18">
        <v>5.5E-2</v>
      </c>
      <c r="N5" s="18">
        <v>8.6999999999999994E-2</v>
      </c>
      <c r="O5" s="18">
        <v>85</v>
      </c>
      <c r="P5" s="18">
        <v>8.5000000000000006E-2</v>
      </c>
      <c r="Q5" s="18">
        <v>95</v>
      </c>
      <c r="R5" s="18">
        <v>3.4</v>
      </c>
      <c r="S5" s="18"/>
      <c r="T5" s="18">
        <v>1.6999999999999999E-3</v>
      </c>
      <c r="U5" s="18">
        <v>0.11</v>
      </c>
      <c r="V5" s="18">
        <v>46</v>
      </c>
      <c r="W5" s="18">
        <v>5.1999999999999998E-3</v>
      </c>
      <c r="X5" s="18">
        <v>3.8999999999999999E-4</v>
      </c>
      <c r="Y5" s="18">
        <v>58</v>
      </c>
      <c r="Z5" s="18">
        <v>1.4E-3</v>
      </c>
      <c r="AA5" s="18">
        <v>0.16</v>
      </c>
      <c r="AB5" s="18">
        <v>0.28999999999999998</v>
      </c>
      <c r="AC5" s="15">
        <f t="shared" ref="AC5:AC71" si="0">P5/E5</f>
        <v>4.7222222222222224E-4</v>
      </c>
      <c r="AD5" s="15">
        <f t="shared" ref="AD5:AD71" si="1">G5/E5</f>
        <v>1.1666666666666668E-4</v>
      </c>
      <c r="AE5" s="15">
        <f t="shared" ref="AE5:AE71" si="2">N5/E5</f>
        <v>4.8333333333333328E-4</v>
      </c>
      <c r="AF5" s="15">
        <f t="shared" ref="AF5:AF71" si="3">AB5/E5</f>
        <v>1.6111111111111109E-3</v>
      </c>
      <c r="AG5" s="15">
        <f t="shared" ref="AG5:AG71" si="4">J5/E5</f>
        <v>8.3333333333333337E-6</v>
      </c>
    </row>
    <row r="6" spans="1:36" s="1" customFormat="1" ht="11.25" x14ac:dyDescent="0.2">
      <c r="A6" s="1" t="s">
        <v>36</v>
      </c>
      <c r="B6" s="1">
        <v>421.32625920000004</v>
      </c>
      <c r="C6" s="1" t="s">
        <v>24</v>
      </c>
      <c r="D6" s="3">
        <v>42226.482638888891</v>
      </c>
      <c r="E6" s="18">
        <v>210</v>
      </c>
      <c r="F6" s="18">
        <v>4.0000000000000002E-4</v>
      </c>
      <c r="G6" s="18">
        <v>2.1999999999999999E-2</v>
      </c>
      <c r="H6" s="18">
        <v>2.2000000000000002</v>
      </c>
      <c r="I6" s="18">
        <v>0.01</v>
      </c>
      <c r="J6" s="18">
        <v>6.2E-4</v>
      </c>
      <c r="K6" s="18">
        <v>360</v>
      </c>
      <c r="L6" s="18">
        <v>0.11</v>
      </c>
      <c r="M6" s="18">
        <v>5.8999999999999997E-2</v>
      </c>
      <c r="N6" s="18">
        <v>9.4E-2</v>
      </c>
      <c r="O6" s="18">
        <v>110</v>
      </c>
      <c r="P6" s="18">
        <v>0.09</v>
      </c>
      <c r="Q6" s="18">
        <v>83</v>
      </c>
      <c r="R6" s="18">
        <v>3.5</v>
      </c>
      <c r="S6" s="18">
        <v>1.1999999999999999E-4</v>
      </c>
      <c r="T6" s="18">
        <v>2.3999999999999998E-3</v>
      </c>
      <c r="U6" s="18">
        <v>0.12</v>
      </c>
      <c r="V6" s="18">
        <v>58</v>
      </c>
      <c r="W6" s="18">
        <v>4.9000000000000007E-3</v>
      </c>
      <c r="X6" s="18">
        <v>4.6000000000000001E-4</v>
      </c>
      <c r="Y6" s="18">
        <v>51</v>
      </c>
      <c r="Z6" s="18">
        <v>1.6000000000000001E-3</v>
      </c>
      <c r="AA6" s="18">
        <v>0.19</v>
      </c>
      <c r="AB6" s="18">
        <v>0.28999999999999998</v>
      </c>
      <c r="AC6" s="15">
        <f t="shared" si="0"/>
        <v>4.2857142857142855E-4</v>
      </c>
      <c r="AD6" s="15">
        <f t="shared" si="1"/>
        <v>1.0476190476190476E-4</v>
      </c>
      <c r="AE6" s="15">
        <f t="shared" si="2"/>
        <v>4.4761904761904761E-4</v>
      </c>
      <c r="AF6" s="15">
        <f t="shared" si="3"/>
        <v>1.3809523809523809E-3</v>
      </c>
      <c r="AG6" s="15">
        <f t="shared" si="4"/>
        <v>2.9523809523809525E-6</v>
      </c>
    </row>
    <row r="7" spans="1:36" s="1" customFormat="1" ht="11.25" x14ac:dyDescent="0.2">
      <c r="A7" s="1" t="s">
        <v>37</v>
      </c>
      <c r="B7" s="5">
        <v>421.48719360000001</v>
      </c>
      <c r="C7" s="1" t="s">
        <v>24</v>
      </c>
      <c r="D7" s="3">
        <v>42226.495138888888</v>
      </c>
      <c r="E7" s="18">
        <v>90.8</v>
      </c>
      <c r="F7" s="18">
        <v>1.7100000000000001E-4</v>
      </c>
      <c r="G7" s="18">
        <v>2.06E-2</v>
      </c>
      <c r="H7" s="18">
        <v>2.2999999999999998</v>
      </c>
      <c r="I7" s="18">
        <v>7.6099999999999996E-3</v>
      </c>
      <c r="J7" s="18">
        <v>1.5299999999999999E-3</v>
      </c>
      <c r="K7" s="18">
        <v>314</v>
      </c>
      <c r="L7" s="18">
        <v>4.3099999999999999E-2</v>
      </c>
      <c r="M7" s="18">
        <v>4.02E-2</v>
      </c>
      <c r="N7" s="18">
        <v>7.2800000000000004E-2</v>
      </c>
      <c r="O7" s="18">
        <v>43.4</v>
      </c>
      <c r="P7" s="18">
        <v>8.2100000000000006E-2</v>
      </c>
      <c r="Q7" s="18">
        <v>57</v>
      </c>
      <c r="R7" s="18">
        <v>3.23</v>
      </c>
      <c r="S7" s="18">
        <v>1.4200000000000001E-4</v>
      </c>
      <c r="T7" s="18">
        <v>6.4999999999999997E-4</v>
      </c>
      <c r="U7" s="18">
        <v>7.0900000000000005E-2</v>
      </c>
      <c r="V7" s="18">
        <v>19.7</v>
      </c>
      <c r="W7" s="18">
        <v>1.3699999999999999E-3</v>
      </c>
      <c r="X7" s="18">
        <v>4.0099999999999999E-4</v>
      </c>
      <c r="Y7" s="18">
        <v>46.1</v>
      </c>
      <c r="Z7" s="18">
        <v>6.1600000000000001E-4</v>
      </c>
      <c r="AA7" s="18">
        <v>0.08</v>
      </c>
      <c r="AB7" s="18">
        <v>0.84299999999999997</v>
      </c>
      <c r="AC7" s="15">
        <f t="shared" si="0"/>
        <v>9.0418502202643184E-4</v>
      </c>
      <c r="AD7" s="15">
        <f t="shared" si="1"/>
        <v>2.2687224669603524E-4</v>
      </c>
      <c r="AE7" s="15">
        <f t="shared" si="2"/>
        <v>8.0176211453744498E-4</v>
      </c>
      <c r="AF7" s="15">
        <f t="shared" si="3"/>
        <v>9.2841409691629961E-3</v>
      </c>
      <c r="AG7" s="15">
        <f t="shared" si="4"/>
        <v>1.6850220264317182E-5</v>
      </c>
    </row>
    <row r="8" spans="1:36" s="1" customFormat="1" ht="11.25" x14ac:dyDescent="0.2">
      <c r="A8" s="1" t="s">
        <v>42</v>
      </c>
      <c r="B8" s="5">
        <v>421.48719360000001</v>
      </c>
      <c r="C8" s="1" t="s">
        <v>24</v>
      </c>
      <c r="D8" s="3">
        <v>42226.697222222225</v>
      </c>
      <c r="E8" s="18">
        <v>80.599999999999994</v>
      </c>
      <c r="F8" s="18">
        <v>3.1599999999999998E-4</v>
      </c>
      <c r="G8" s="18">
        <v>2.2700000000000001E-2</v>
      </c>
      <c r="H8" s="18">
        <v>1.91</v>
      </c>
      <c r="I8" s="18">
        <v>6.1199999999999996E-3</v>
      </c>
      <c r="J8" s="18">
        <v>1.2700000000000001E-3</v>
      </c>
      <c r="K8" s="18">
        <v>254</v>
      </c>
      <c r="L8" s="18">
        <v>3.6799999999999999E-2</v>
      </c>
      <c r="M8" s="18">
        <v>3.2800000000000003E-2</v>
      </c>
      <c r="N8" s="18">
        <v>6.9800000000000001E-2</v>
      </c>
      <c r="O8" s="18">
        <v>38.1</v>
      </c>
      <c r="P8" s="18">
        <v>0.17100000000000001</v>
      </c>
      <c r="Q8" s="18">
        <v>49.4</v>
      </c>
      <c r="R8" s="18">
        <v>2.4300000000000002</v>
      </c>
      <c r="S8" s="18">
        <v>1.3300000000000001E-4</v>
      </c>
      <c r="T8" s="18">
        <v>6.7400000000000001E-4</v>
      </c>
      <c r="U8" s="18">
        <v>5.8400000000000001E-2</v>
      </c>
      <c r="V8" s="18">
        <v>18.100000000000001</v>
      </c>
      <c r="W8" s="18">
        <v>1.2800000000000001E-3</v>
      </c>
      <c r="X8" s="18">
        <v>1.1000000000000001E-3</v>
      </c>
      <c r="Y8" s="18">
        <v>52.6</v>
      </c>
      <c r="Z8" s="18">
        <v>4.4200000000000001E-4</v>
      </c>
      <c r="AA8" s="18">
        <v>8.3299999999999999E-2</v>
      </c>
      <c r="AB8" s="18">
        <v>0.81499999999999995</v>
      </c>
      <c r="AC8" s="15">
        <f t="shared" si="0"/>
        <v>2.1215880893300249E-3</v>
      </c>
      <c r="AD8" s="15">
        <f t="shared" si="1"/>
        <v>2.8163771712158813E-4</v>
      </c>
      <c r="AE8" s="15">
        <f t="shared" si="2"/>
        <v>8.6600496277915639E-4</v>
      </c>
      <c r="AF8" s="15">
        <f t="shared" si="3"/>
        <v>1.0111662531017369E-2</v>
      </c>
      <c r="AG8" s="15">
        <f t="shared" si="4"/>
        <v>1.5756823821339952E-5</v>
      </c>
    </row>
    <row r="9" spans="1:36" s="1" customFormat="1" ht="11.25" x14ac:dyDescent="0.2">
      <c r="A9" s="1" t="s">
        <v>46</v>
      </c>
      <c r="B9" s="1">
        <v>421.32625920000004</v>
      </c>
      <c r="C9" s="1" t="s">
        <v>24</v>
      </c>
      <c r="D9" s="3">
        <v>42227.440972222219</v>
      </c>
      <c r="E9" s="18">
        <v>110</v>
      </c>
      <c r="F9" s="18">
        <v>3.1599999999999998E-4</v>
      </c>
      <c r="G9" s="18">
        <v>2.1999999999999999E-2</v>
      </c>
      <c r="H9" s="18">
        <v>1</v>
      </c>
      <c r="I9" s="18">
        <v>6.4000000000000003E-3</v>
      </c>
      <c r="J9" s="18">
        <v>2.9E-4</v>
      </c>
      <c r="K9" s="18">
        <v>99</v>
      </c>
      <c r="L9" s="18">
        <v>5.0999999999999997E-2</v>
      </c>
      <c r="M9" s="18">
        <v>4.2000000000000003E-2</v>
      </c>
      <c r="N9" s="18">
        <v>0.1</v>
      </c>
      <c r="O9" s="18">
        <v>86</v>
      </c>
      <c r="P9" s="18">
        <v>8.2000000000000003E-2</v>
      </c>
      <c r="Q9" s="18">
        <v>28</v>
      </c>
      <c r="R9" s="18">
        <v>1.8</v>
      </c>
      <c r="S9" s="18">
        <v>1.1E-4</v>
      </c>
      <c r="T9" s="18">
        <v>1E-3</v>
      </c>
      <c r="U9" s="18">
        <v>0.05</v>
      </c>
      <c r="V9" s="18">
        <v>18</v>
      </c>
      <c r="W9" s="18">
        <v>4.4999999999999997E-3</v>
      </c>
      <c r="X9" s="18">
        <v>5.0000000000000001E-4</v>
      </c>
      <c r="Y9" s="18">
        <v>41</v>
      </c>
      <c r="Z9" s="18">
        <v>1E-3</v>
      </c>
      <c r="AA9" s="18">
        <v>0.13</v>
      </c>
      <c r="AB9" s="18">
        <v>0.25</v>
      </c>
      <c r="AC9" s="15">
        <f t="shared" si="0"/>
        <v>7.4545454545454546E-4</v>
      </c>
      <c r="AD9" s="15">
        <f t="shared" si="1"/>
        <v>1.9999999999999998E-4</v>
      </c>
      <c r="AE9" s="15">
        <f t="shared" si="2"/>
        <v>9.0909090909090909E-4</v>
      </c>
      <c r="AF9" s="15">
        <f t="shared" si="3"/>
        <v>2.2727272727272726E-3</v>
      </c>
      <c r="AG9" s="15">
        <f t="shared" si="4"/>
        <v>2.6363636363636364E-6</v>
      </c>
    </row>
    <row r="10" spans="1:36" s="1" customFormat="1" ht="11.25" x14ac:dyDescent="0.2">
      <c r="A10" s="1" t="s">
        <v>49</v>
      </c>
      <c r="B10" s="5">
        <v>421.48719360000001</v>
      </c>
      <c r="C10" s="1" t="s">
        <v>24</v>
      </c>
      <c r="D10" s="3">
        <v>42227.479861111111</v>
      </c>
      <c r="E10" s="18">
        <v>111</v>
      </c>
      <c r="F10" s="18">
        <v>1.93E-4</v>
      </c>
      <c r="G10" s="18">
        <v>2.2200000000000001E-2</v>
      </c>
      <c r="H10" s="18">
        <v>2.4300000000000002</v>
      </c>
      <c r="I10" s="18">
        <v>8.1300000000000001E-3</v>
      </c>
      <c r="J10" s="18">
        <v>1.39E-3</v>
      </c>
      <c r="K10" s="18">
        <v>259</v>
      </c>
      <c r="L10" s="18">
        <v>4.3499999999999997E-2</v>
      </c>
      <c r="M10" s="18">
        <v>3.85E-2</v>
      </c>
      <c r="N10" s="18">
        <v>7.4300000000000005E-2</v>
      </c>
      <c r="O10" s="18">
        <v>47.3</v>
      </c>
      <c r="P10" s="18">
        <v>0.10199999999999999</v>
      </c>
      <c r="Q10" s="18">
        <v>57.4</v>
      </c>
      <c r="R10" s="18">
        <v>2.71</v>
      </c>
      <c r="S10" s="18">
        <v>1.75E-4</v>
      </c>
      <c r="T10" s="18">
        <v>5.8399999999999999E-4</v>
      </c>
      <c r="U10" s="18">
        <v>6.4600000000000005E-2</v>
      </c>
      <c r="V10" s="18">
        <v>22.2</v>
      </c>
      <c r="W10" s="18">
        <v>1.25E-3</v>
      </c>
      <c r="X10" s="18">
        <v>5.9199999999999997E-4</v>
      </c>
      <c r="Y10" s="18">
        <v>57.8</v>
      </c>
      <c r="Z10" s="18">
        <v>8.2799999999999996E-4</v>
      </c>
      <c r="AA10" s="18">
        <v>8.8400000000000006E-2</v>
      </c>
      <c r="AB10" s="18">
        <v>0.20899999999999999</v>
      </c>
      <c r="AC10" s="15">
        <f t="shared" si="0"/>
        <v>9.1891891891891884E-4</v>
      </c>
      <c r="AD10" s="15">
        <f t="shared" si="1"/>
        <v>2.0000000000000001E-4</v>
      </c>
      <c r="AE10" s="15">
        <f t="shared" si="2"/>
        <v>6.6936936936936946E-4</v>
      </c>
      <c r="AF10" s="15">
        <f t="shared" si="3"/>
        <v>1.8828828828828829E-3</v>
      </c>
      <c r="AG10" s="15">
        <f t="shared" si="4"/>
        <v>1.2522522522522522E-5</v>
      </c>
    </row>
    <row r="11" spans="1:36" s="1" customFormat="1" ht="11.25" x14ac:dyDescent="0.2">
      <c r="A11" s="1" t="s">
        <v>52</v>
      </c>
      <c r="B11" s="5">
        <v>421.48719360000001</v>
      </c>
      <c r="C11" s="1" t="s">
        <v>24</v>
      </c>
      <c r="D11" s="3">
        <v>42227.654861111114</v>
      </c>
      <c r="E11" s="18">
        <v>56.4</v>
      </c>
      <c r="F11" s="18">
        <v>3.4499999999999998E-4</v>
      </c>
      <c r="G11" s="18">
        <v>1.3299999999999999E-2</v>
      </c>
      <c r="H11" s="18">
        <v>1.35</v>
      </c>
      <c r="I11" s="18">
        <v>5.0899999999999999E-3</v>
      </c>
      <c r="J11" s="18">
        <v>1.09E-3</v>
      </c>
      <c r="K11" s="18">
        <v>150</v>
      </c>
      <c r="L11" s="18">
        <v>2.35E-2</v>
      </c>
      <c r="M11" s="18">
        <v>2.53E-2</v>
      </c>
      <c r="N11" s="18">
        <v>6.0999999999999999E-2</v>
      </c>
      <c r="O11" s="18">
        <v>35.9</v>
      </c>
      <c r="P11" s="18">
        <v>7.51E-2</v>
      </c>
      <c r="Q11" s="18">
        <v>30.1</v>
      </c>
      <c r="R11" s="18">
        <v>1.66</v>
      </c>
      <c r="S11" s="18">
        <v>1.2999999999999999E-4</v>
      </c>
      <c r="T11" s="18">
        <v>7.7399999999999995E-4</v>
      </c>
      <c r="U11" s="18">
        <v>3.4200000000000001E-2</v>
      </c>
      <c r="V11" s="18">
        <v>11.7</v>
      </c>
      <c r="W11" s="18">
        <v>9.2500000000000004E-4</v>
      </c>
      <c r="X11" s="18">
        <v>4.75E-4</v>
      </c>
      <c r="Y11" s="18">
        <v>41.6</v>
      </c>
      <c r="Z11" s="18">
        <v>5.9000000000000003E-4</v>
      </c>
      <c r="AA11" s="18">
        <v>5.7200000000000001E-2</v>
      </c>
      <c r="AB11" s="18">
        <v>0.16800000000000001</v>
      </c>
      <c r="AC11" s="15">
        <f t="shared" si="0"/>
        <v>1.3315602836879432E-3</v>
      </c>
      <c r="AD11" s="15">
        <f t="shared" si="1"/>
        <v>2.3581560283687943E-4</v>
      </c>
      <c r="AE11" s="15">
        <f t="shared" si="2"/>
        <v>1.0815602836879432E-3</v>
      </c>
      <c r="AF11" s="15">
        <f t="shared" si="3"/>
        <v>2.9787234042553193E-3</v>
      </c>
      <c r="AG11" s="15">
        <f t="shared" si="4"/>
        <v>1.9326241134751775E-5</v>
      </c>
    </row>
    <row r="12" spans="1:36" s="1" customFormat="1" ht="11.25" x14ac:dyDescent="0.2">
      <c r="A12" s="1">
        <v>1501558</v>
      </c>
      <c r="B12" s="1">
        <v>420.92392320000005</v>
      </c>
      <c r="C12" s="1" t="s">
        <v>24</v>
      </c>
      <c r="D12" s="6">
        <v>42227.802083333336</v>
      </c>
      <c r="E12" s="18">
        <v>46.991999999999997</v>
      </c>
      <c r="F12" s="18">
        <v>1.7999999999999998E-4</v>
      </c>
      <c r="G12" s="18">
        <v>9.2200000000000008E-3</v>
      </c>
      <c r="H12" s="18">
        <v>1.5698399999999999</v>
      </c>
      <c r="I12" s="18">
        <v>5.47E-3</v>
      </c>
      <c r="J12" s="18">
        <v>9.2000000000000003E-4</v>
      </c>
      <c r="K12" s="18">
        <v>0</v>
      </c>
      <c r="L12" s="18">
        <v>2.9999999999999997E-4</v>
      </c>
      <c r="M12" s="18">
        <v>2.8239999999999998E-2</v>
      </c>
      <c r="N12" s="18">
        <v>6.2520000000000006E-2</v>
      </c>
      <c r="O12" s="18">
        <v>38.44</v>
      </c>
      <c r="P12" s="18">
        <v>8.9520000000000002E-2</v>
      </c>
      <c r="Q12" s="18"/>
      <c r="R12" s="18">
        <v>2.0121600000000002</v>
      </c>
      <c r="S12" s="18">
        <v>0</v>
      </c>
      <c r="T12" s="18">
        <v>0</v>
      </c>
      <c r="U12" s="18">
        <v>2.9199999999999999E-3</v>
      </c>
      <c r="V12" s="18">
        <v>0</v>
      </c>
      <c r="W12" s="18">
        <v>0</v>
      </c>
      <c r="X12" s="18">
        <v>2.9999999999999997E-5</v>
      </c>
      <c r="Y12" s="18">
        <v>0</v>
      </c>
      <c r="Z12" s="18">
        <v>5.9999999999999995E-5</v>
      </c>
      <c r="AA12" s="18">
        <v>0</v>
      </c>
      <c r="AB12" s="18">
        <v>0.19688999999999998</v>
      </c>
      <c r="AC12" s="15">
        <f t="shared" si="0"/>
        <v>1.9050051072522984E-3</v>
      </c>
      <c r="AD12" s="15">
        <f t="shared" si="1"/>
        <v>1.9620360912495747E-4</v>
      </c>
      <c r="AE12" s="15">
        <f t="shared" si="2"/>
        <v>1.3304392236976508E-3</v>
      </c>
      <c r="AF12" s="15">
        <f t="shared" si="3"/>
        <v>4.1898621041879464E-3</v>
      </c>
      <c r="AG12" s="15">
        <f t="shared" si="4"/>
        <v>1.9577800476676882E-5</v>
      </c>
    </row>
    <row r="13" spans="1:36" s="1" customFormat="1" x14ac:dyDescent="0.2">
      <c r="A13" s="1" t="s">
        <v>53</v>
      </c>
      <c r="B13" s="5">
        <v>421.39063296</v>
      </c>
      <c r="C13" s="5" t="s">
        <v>24</v>
      </c>
      <c r="D13" s="3">
        <v>42228.40625</v>
      </c>
      <c r="E13" s="18"/>
      <c r="F13" s="18">
        <v>2.0000000000000001E-4</v>
      </c>
      <c r="G13" s="18">
        <v>2.3E-2</v>
      </c>
      <c r="H13" s="18">
        <v>0.9</v>
      </c>
      <c r="I13" s="18">
        <v>5.1000000000000004E-3</v>
      </c>
      <c r="J13" s="18">
        <v>8.0999999999999996E-4</v>
      </c>
      <c r="K13" s="18"/>
      <c r="L13" s="18">
        <v>3.9E-2</v>
      </c>
      <c r="M13" s="18">
        <v>0</v>
      </c>
      <c r="N13" s="18">
        <v>7.0000000000000007E-2</v>
      </c>
      <c r="O13" s="18"/>
      <c r="P13" s="18">
        <v>5.0999999999999997E-2</v>
      </c>
      <c r="Q13" s="18"/>
      <c r="R13" s="18"/>
      <c r="S13" s="18">
        <v>170</v>
      </c>
      <c r="T13" s="18"/>
      <c r="U13" s="18">
        <v>3.2000000000000001E-2</v>
      </c>
      <c r="V13" s="18"/>
      <c r="W13" s="18">
        <v>4.5999999999999999E-3</v>
      </c>
      <c r="X13" s="18">
        <v>6.9999999999999999E-4</v>
      </c>
      <c r="Y13" s="18"/>
      <c r="Z13" s="18">
        <v>1.1999999999999999E-3</v>
      </c>
      <c r="AA13" s="18"/>
      <c r="AB13" s="18">
        <v>0.19</v>
      </c>
      <c r="AC13"/>
      <c r="AD13"/>
      <c r="AE13"/>
      <c r="AF13"/>
      <c r="AG13"/>
    </row>
    <row r="14" spans="1:36" s="1" customFormat="1" ht="11.25" x14ac:dyDescent="0.2">
      <c r="A14" s="1" t="s">
        <v>55</v>
      </c>
      <c r="B14" s="1">
        <v>421.32625920000004</v>
      </c>
      <c r="C14" s="1" t="s">
        <v>24</v>
      </c>
      <c r="D14" s="3">
        <v>42228.440972222219</v>
      </c>
      <c r="E14" s="18">
        <v>140</v>
      </c>
      <c r="F14" s="18">
        <v>4.0000000000000002E-4</v>
      </c>
      <c r="G14" s="18">
        <v>2.5000000000000001E-2</v>
      </c>
      <c r="H14" s="18">
        <v>1.2</v>
      </c>
      <c r="I14" s="18">
        <v>7.7000000000000002E-3</v>
      </c>
      <c r="J14" s="18">
        <v>8.9999999999999998E-4</v>
      </c>
      <c r="K14" s="18">
        <v>190</v>
      </c>
      <c r="L14" s="18">
        <v>7.3999999999999996E-2</v>
      </c>
      <c r="M14" s="18">
        <v>4.9000000000000002E-2</v>
      </c>
      <c r="N14" s="18">
        <v>0.1</v>
      </c>
      <c r="O14" s="18">
        <v>100</v>
      </c>
      <c r="P14" s="18">
        <v>9.4E-2</v>
      </c>
      <c r="Q14" s="18">
        <v>49</v>
      </c>
      <c r="R14" s="18">
        <v>2.2999999999999998</v>
      </c>
      <c r="S14" s="18">
        <v>8.0000000000000007E-5</v>
      </c>
      <c r="T14" s="18">
        <v>1.9E-3</v>
      </c>
      <c r="U14" s="18">
        <v>6.9000000000000006E-2</v>
      </c>
      <c r="V14" s="18">
        <v>28</v>
      </c>
      <c r="W14" s="18">
        <v>4.5999999999999999E-3</v>
      </c>
      <c r="X14" s="18">
        <v>4.7999999999999996E-4</v>
      </c>
      <c r="Y14" s="18">
        <v>45</v>
      </c>
      <c r="Z14" s="18">
        <v>1.2999999999999999E-3</v>
      </c>
      <c r="AA14" s="18">
        <v>0.17</v>
      </c>
      <c r="AB14" s="18">
        <v>0.27</v>
      </c>
      <c r="AC14" s="15">
        <f t="shared" ref="AC14:AC33" si="5">P14/E14</f>
        <v>6.7142857142857141E-4</v>
      </c>
      <c r="AD14" s="15">
        <f t="shared" ref="AD14:AD33" si="6">G14/E14</f>
        <v>1.7857142857142857E-4</v>
      </c>
      <c r="AE14" s="15">
        <f t="shared" ref="AE14:AE33" si="7">N14/E14</f>
        <v>7.1428571428571429E-4</v>
      </c>
      <c r="AF14" s="15">
        <f t="shared" ref="AF14:AF33" si="8">AB14/E14</f>
        <v>1.9285714285714288E-3</v>
      </c>
      <c r="AG14" s="15">
        <f t="shared" ref="AG14:AG33" si="9">J14/E14</f>
        <v>6.4285714285714286E-6</v>
      </c>
    </row>
    <row r="15" spans="1:36" s="1" customFormat="1" ht="11.25" x14ac:dyDescent="0.2">
      <c r="A15" s="1" t="s">
        <v>61</v>
      </c>
      <c r="B15" s="5">
        <v>421.48719360000001</v>
      </c>
      <c r="C15" s="1" t="s">
        <v>24</v>
      </c>
      <c r="D15" s="3">
        <v>42228.712500000001</v>
      </c>
      <c r="E15" s="18">
        <v>54.7</v>
      </c>
      <c r="F15" s="18">
        <v>7.7499999999999997E-4</v>
      </c>
      <c r="G15" s="18">
        <v>1.7500000000000002E-2</v>
      </c>
      <c r="H15" s="18">
        <v>1.35</v>
      </c>
      <c r="I15" s="18">
        <v>6.77E-3</v>
      </c>
      <c r="J15" s="18">
        <v>1.17E-3</v>
      </c>
      <c r="K15" s="18">
        <v>186</v>
      </c>
      <c r="L15" s="18">
        <v>2.3199999999999998E-2</v>
      </c>
      <c r="M15" s="18">
        <v>3.32E-2</v>
      </c>
      <c r="N15" s="18">
        <v>8.0799999999999997E-2</v>
      </c>
      <c r="O15" s="18">
        <v>37.5</v>
      </c>
      <c r="P15" s="18">
        <v>8.2900000000000001E-2</v>
      </c>
      <c r="Q15" s="18">
        <v>33.299999999999997</v>
      </c>
      <c r="R15" s="18">
        <v>2.17</v>
      </c>
      <c r="S15" s="18">
        <v>1.4300000000000001E-4</v>
      </c>
      <c r="T15" s="18">
        <v>3.1199999999999999E-4</v>
      </c>
      <c r="U15" s="18">
        <v>3.8899999999999997E-2</v>
      </c>
      <c r="V15" s="18">
        <v>10.7</v>
      </c>
      <c r="W15" s="18">
        <v>1.2199999999999999E-3</v>
      </c>
      <c r="X15" s="18">
        <v>4.8799999999999999E-4</v>
      </c>
      <c r="Y15" s="18">
        <v>44.4</v>
      </c>
      <c r="Z15" s="18">
        <v>6.0400000000000004E-4</v>
      </c>
      <c r="AA15" s="18">
        <v>6.3700000000000007E-2</v>
      </c>
      <c r="AB15" s="18">
        <v>0.19</v>
      </c>
      <c r="AC15" s="15">
        <f t="shared" si="5"/>
        <v>1.5155393053016453E-3</v>
      </c>
      <c r="AD15" s="15">
        <f t="shared" si="6"/>
        <v>3.1992687385740403E-4</v>
      </c>
      <c r="AE15" s="15">
        <f t="shared" si="7"/>
        <v>1.4771480804387567E-3</v>
      </c>
      <c r="AF15" s="15">
        <f t="shared" si="8"/>
        <v>3.4734917733089577E-3</v>
      </c>
      <c r="AG15" s="15">
        <f t="shared" si="9"/>
        <v>2.1389396709323582E-5</v>
      </c>
    </row>
    <row r="16" spans="1:36" s="1" customFormat="1" ht="11.25" x14ac:dyDescent="0.2">
      <c r="A16" s="1" t="s">
        <v>62</v>
      </c>
      <c r="B16" s="5">
        <v>421.48719360000001</v>
      </c>
      <c r="C16" s="1" t="s">
        <v>24</v>
      </c>
      <c r="D16" s="3">
        <v>42228.743055555555</v>
      </c>
      <c r="E16" s="18">
        <v>71.400000000000006</v>
      </c>
      <c r="F16" s="18">
        <v>2.24E-4</v>
      </c>
      <c r="G16" s="18">
        <v>2.2700000000000001E-2</v>
      </c>
      <c r="H16" s="18">
        <v>2.0099999999999998</v>
      </c>
      <c r="I16" s="18">
        <v>8.7399999999999995E-3</v>
      </c>
      <c r="J16" s="18">
        <v>1.5499999999999999E-3</v>
      </c>
      <c r="K16" s="18">
        <v>282</v>
      </c>
      <c r="L16" s="18">
        <v>2.8500000000000001E-2</v>
      </c>
      <c r="M16" s="18">
        <v>4.0099999999999997E-2</v>
      </c>
      <c r="N16" s="18">
        <v>8.2400000000000001E-2</v>
      </c>
      <c r="O16" s="18">
        <v>38.6</v>
      </c>
      <c r="P16" s="18">
        <v>0.10100000000000001</v>
      </c>
      <c r="Q16" s="18">
        <v>47.9</v>
      </c>
      <c r="R16" s="18">
        <v>3.07</v>
      </c>
      <c r="S16" s="18">
        <v>1.8000000000000001E-4</v>
      </c>
      <c r="T16" s="18">
        <v>2.34E-4</v>
      </c>
      <c r="U16" s="18">
        <v>5.1700000000000003E-2</v>
      </c>
      <c r="V16" s="18">
        <v>14</v>
      </c>
      <c r="W16" s="18">
        <v>1.5299999999999999E-3</v>
      </c>
      <c r="X16" s="18">
        <v>5.3899999999999998E-4</v>
      </c>
      <c r="Y16" s="18">
        <v>55.6</v>
      </c>
      <c r="Z16" s="18">
        <v>6.3199999999999997E-4</v>
      </c>
      <c r="AA16" s="18">
        <v>7.85E-2</v>
      </c>
      <c r="AB16" s="18">
        <v>0.21</v>
      </c>
      <c r="AC16" s="15">
        <f t="shared" si="5"/>
        <v>1.4145658263305322E-3</v>
      </c>
      <c r="AD16" s="15">
        <f t="shared" si="6"/>
        <v>3.1792717086834732E-4</v>
      </c>
      <c r="AE16" s="15">
        <f t="shared" si="7"/>
        <v>1.1540616246498599E-3</v>
      </c>
      <c r="AF16" s="15">
        <f t="shared" si="8"/>
        <v>2.9411764705882348E-3</v>
      </c>
      <c r="AG16" s="15">
        <f t="shared" si="9"/>
        <v>2.1708683473389355E-5</v>
      </c>
    </row>
    <row r="17" spans="1:33" s="1" customFormat="1" ht="11.25" x14ac:dyDescent="0.2">
      <c r="A17" s="1" t="s">
        <v>67</v>
      </c>
      <c r="B17" s="5">
        <v>421.48719360000001</v>
      </c>
      <c r="C17" s="5" t="s">
        <v>63</v>
      </c>
      <c r="D17" s="3">
        <v>42229.503472222219</v>
      </c>
      <c r="E17" s="18">
        <v>44.7</v>
      </c>
      <c r="F17" s="18">
        <v>1.9E-3</v>
      </c>
      <c r="G17" s="18">
        <v>1.6500000000000001E-2</v>
      </c>
      <c r="H17" s="18">
        <v>1.45</v>
      </c>
      <c r="I17" s="18">
        <v>5.4400000000000004E-3</v>
      </c>
      <c r="J17" s="18">
        <v>1.25E-3</v>
      </c>
      <c r="K17" s="18">
        <v>246</v>
      </c>
      <c r="L17" s="18">
        <v>1.83E-2</v>
      </c>
      <c r="M17" s="18">
        <v>2.5000000000000001E-2</v>
      </c>
      <c r="N17" s="18">
        <v>4.9500000000000002E-2</v>
      </c>
      <c r="O17" s="18">
        <v>21.6</v>
      </c>
      <c r="P17" s="18">
        <v>6.25E-2</v>
      </c>
      <c r="Q17" s="18">
        <v>41.9</v>
      </c>
      <c r="R17" s="18">
        <v>1.84</v>
      </c>
      <c r="S17" s="18">
        <v>1.27E-4</v>
      </c>
      <c r="T17" s="18">
        <v>6.7699999999999998E-4</v>
      </c>
      <c r="U17" s="18">
        <v>3.9199999999999999E-2</v>
      </c>
      <c r="V17" s="18">
        <v>12.5</v>
      </c>
      <c r="W17" s="18">
        <v>1.5900000000000001E-3</v>
      </c>
      <c r="X17" s="18">
        <v>5.2300000000000003E-4</v>
      </c>
      <c r="Y17" s="18">
        <v>48.8</v>
      </c>
      <c r="Z17" s="18">
        <v>4.3199999999999998E-4</v>
      </c>
      <c r="AA17" s="18">
        <v>6.6100000000000006E-2</v>
      </c>
      <c r="AB17" s="18">
        <v>0.14499999999999999</v>
      </c>
      <c r="AC17" s="15">
        <f t="shared" si="5"/>
        <v>1.3982102908277404E-3</v>
      </c>
      <c r="AD17" s="15">
        <f t="shared" si="6"/>
        <v>3.6912751677852348E-4</v>
      </c>
      <c r="AE17" s="15">
        <f t="shared" si="7"/>
        <v>1.1073825503355704E-3</v>
      </c>
      <c r="AF17" s="15">
        <f t="shared" si="8"/>
        <v>3.2438478747203576E-3</v>
      </c>
      <c r="AG17" s="15">
        <f t="shared" si="9"/>
        <v>2.7964205816554807E-5</v>
      </c>
    </row>
    <row r="18" spans="1:33" s="1" customFormat="1" ht="11.25" x14ac:dyDescent="0.2">
      <c r="A18" s="1" t="s">
        <v>70</v>
      </c>
      <c r="B18" s="1">
        <v>421.32625920000004</v>
      </c>
      <c r="C18" s="1" t="s">
        <v>63</v>
      </c>
      <c r="D18" s="3">
        <v>42230.427083333336</v>
      </c>
      <c r="E18" s="18">
        <v>170</v>
      </c>
      <c r="F18" s="18">
        <v>2.5000000000000001E-3</v>
      </c>
      <c r="G18" s="18">
        <v>3.4000000000000002E-2</v>
      </c>
      <c r="H18" s="18">
        <v>4</v>
      </c>
      <c r="I18" s="18">
        <v>1.0999999999999999E-2</v>
      </c>
      <c r="J18" s="18">
        <v>1.8E-3</v>
      </c>
      <c r="K18" s="18">
        <v>730</v>
      </c>
      <c r="L18" s="18">
        <v>0.08</v>
      </c>
      <c r="M18" s="18">
        <v>7.0000000000000007E-2</v>
      </c>
      <c r="N18" s="18">
        <v>0.12</v>
      </c>
      <c r="O18" s="18">
        <v>97</v>
      </c>
      <c r="P18" s="18">
        <v>0.17</v>
      </c>
      <c r="Q18" s="18">
        <v>110</v>
      </c>
      <c r="R18" s="18">
        <v>4.5999999999999996</v>
      </c>
      <c r="S18" s="18">
        <v>3.6999999999999999E-4</v>
      </c>
      <c r="T18" s="18">
        <v>2.5000000000000001E-3</v>
      </c>
      <c r="U18" s="18">
        <v>0.14000000000000001</v>
      </c>
      <c r="V18" s="18">
        <v>43</v>
      </c>
      <c r="W18" s="18">
        <v>6.3E-3</v>
      </c>
      <c r="X18" s="18">
        <v>2.5000000000000001E-3</v>
      </c>
      <c r="Y18" s="18">
        <v>80</v>
      </c>
      <c r="Z18" s="18">
        <v>2.5000000000000001E-3</v>
      </c>
      <c r="AA18" s="18">
        <v>0.14000000000000001</v>
      </c>
      <c r="AB18" s="18">
        <v>0.43</v>
      </c>
      <c r="AC18" s="15">
        <f t="shared" si="5"/>
        <v>1E-3</v>
      </c>
      <c r="AD18" s="15">
        <f t="shared" si="6"/>
        <v>2.0000000000000001E-4</v>
      </c>
      <c r="AE18" s="15">
        <f t="shared" si="7"/>
        <v>7.0588235294117641E-4</v>
      </c>
      <c r="AF18" s="15">
        <f t="shared" si="8"/>
        <v>2.5294117647058825E-3</v>
      </c>
      <c r="AG18" s="15">
        <f t="shared" si="9"/>
        <v>1.0588235294117646E-5</v>
      </c>
    </row>
    <row r="19" spans="1:33" s="1" customFormat="1" ht="11.25" x14ac:dyDescent="0.2">
      <c r="A19" s="1" t="s">
        <v>72</v>
      </c>
      <c r="B19" s="5">
        <v>421.48719360000001</v>
      </c>
      <c r="C19" s="5" t="s">
        <v>63</v>
      </c>
      <c r="D19" s="3">
        <v>42230.488194444442</v>
      </c>
      <c r="E19" s="18">
        <v>124</v>
      </c>
      <c r="F19" s="18">
        <v>1.14E-3</v>
      </c>
      <c r="G19" s="18">
        <v>3.7199999999999997E-2</v>
      </c>
      <c r="H19" s="18">
        <v>4.32</v>
      </c>
      <c r="I19" s="18">
        <v>1.52E-2</v>
      </c>
      <c r="J19" s="18">
        <v>3.7399999999999998E-3</v>
      </c>
      <c r="K19" s="18">
        <v>720</v>
      </c>
      <c r="L19" s="18">
        <v>5.11E-2</v>
      </c>
      <c r="M19" s="18">
        <v>5.96E-2</v>
      </c>
      <c r="N19" s="18">
        <v>8.4199999999999997E-2</v>
      </c>
      <c r="O19" s="18">
        <v>46.9</v>
      </c>
      <c r="P19" s="18">
        <v>0.16600000000000001</v>
      </c>
      <c r="Q19" s="18">
        <v>105</v>
      </c>
      <c r="R19" s="18">
        <v>5.63</v>
      </c>
      <c r="S19" s="18">
        <v>3.7199999999999999E-4</v>
      </c>
      <c r="T19" s="18">
        <v>9.19E-4</v>
      </c>
      <c r="U19" s="18">
        <v>0.111</v>
      </c>
      <c r="V19" s="18">
        <v>30.4</v>
      </c>
      <c r="W19" s="18">
        <v>2.4099999999999998E-3</v>
      </c>
      <c r="X19" s="18">
        <v>1.1100000000000001E-3</v>
      </c>
      <c r="Y19" s="18">
        <v>78.599999999999994</v>
      </c>
      <c r="Z19" s="18">
        <v>9.8799999999999995E-4</v>
      </c>
      <c r="AA19" s="18">
        <v>0.115</v>
      </c>
      <c r="AB19" s="18">
        <v>0.27</v>
      </c>
      <c r="AC19" s="15">
        <f t="shared" si="5"/>
        <v>1.338709677419355E-3</v>
      </c>
      <c r="AD19" s="15">
        <f t="shared" si="6"/>
        <v>2.9999999999999997E-4</v>
      </c>
      <c r="AE19" s="15">
        <f t="shared" si="7"/>
        <v>6.7903225806451614E-4</v>
      </c>
      <c r="AF19" s="15">
        <f t="shared" si="8"/>
        <v>2.1774193548387099E-3</v>
      </c>
      <c r="AG19" s="15">
        <f t="shared" si="9"/>
        <v>3.0161290322580644E-5</v>
      </c>
    </row>
    <row r="20" spans="1:33" s="1" customFormat="1" ht="11.25" x14ac:dyDescent="0.2">
      <c r="A20" s="1" t="s">
        <v>76</v>
      </c>
      <c r="B20" s="1">
        <v>421.32625920000004</v>
      </c>
      <c r="C20" s="1" t="s">
        <v>63</v>
      </c>
      <c r="D20" s="3">
        <v>42231.447916666664</v>
      </c>
      <c r="E20" s="18">
        <v>120</v>
      </c>
      <c r="F20" s="18">
        <v>1E-3</v>
      </c>
      <c r="G20" s="18">
        <v>2.3E-2</v>
      </c>
      <c r="H20" s="18">
        <v>2</v>
      </c>
      <c r="I20" s="18">
        <v>6.4999999999999997E-3</v>
      </c>
      <c r="J20" s="18">
        <v>1E-3</v>
      </c>
      <c r="K20" s="18">
        <v>220</v>
      </c>
      <c r="L20" s="18">
        <v>4.2000000000000003E-2</v>
      </c>
      <c r="M20" s="18">
        <v>4.1000000000000002E-2</v>
      </c>
      <c r="N20" s="18">
        <v>0.1</v>
      </c>
      <c r="O20" s="18">
        <v>90</v>
      </c>
      <c r="P20" s="18">
        <v>0.11</v>
      </c>
      <c r="Q20" s="18">
        <v>48</v>
      </c>
      <c r="R20" s="18">
        <v>2.2000000000000002</v>
      </c>
      <c r="S20" s="18">
        <v>2.6000000000000003E-4</v>
      </c>
      <c r="T20" s="18">
        <v>1.6999999999999999E-3</v>
      </c>
      <c r="U20" s="18">
        <v>0.06</v>
      </c>
      <c r="V20" s="18">
        <v>22</v>
      </c>
      <c r="W20" s="18">
        <v>3.8E-3</v>
      </c>
      <c r="X20" s="18">
        <v>1E-3</v>
      </c>
      <c r="Y20" s="18">
        <v>64</v>
      </c>
      <c r="Z20" s="18">
        <v>1E-3</v>
      </c>
      <c r="AA20" s="18">
        <v>0.11</v>
      </c>
      <c r="AB20" s="18">
        <v>0.36</v>
      </c>
      <c r="AC20" s="15">
        <f t="shared" si="5"/>
        <v>9.1666666666666665E-4</v>
      </c>
      <c r="AD20" s="15">
        <f t="shared" si="6"/>
        <v>1.9166666666666667E-4</v>
      </c>
      <c r="AE20" s="15">
        <f t="shared" si="7"/>
        <v>8.3333333333333339E-4</v>
      </c>
      <c r="AF20" s="15">
        <f t="shared" si="8"/>
        <v>3.0000000000000001E-3</v>
      </c>
      <c r="AG20" s="15">
        <f t="shared" si="9"/>
        <v>8.3333333333333337E-6</v>
      </c>
    </row>
    <row r="21" spans="1:33" s="1" customFormat="1" ht="11.25" x14ac:dyDescent="0.2">
      <c r="A21" s="1" t="s">
        <v>77</v>
      </c>
      <c r="B21" s="1">
        <v>421.32625920000004</v>
      </c>
      <c r="C21" s="1" t="s">
        <v>63</v>
      </c>
      <c r="D21" s="3">
        <v>42231.447916666664</v>
      </c>
      <c r="E21" s="18">
        <v>130</v>
      </c>
      <c r="F21" s="18">
        <v>1E-3</v>
      </c>
      <c r="G21" s="18">
        <v>2.3E-2</v>
      </c>
      <c r="H21" s="18">
        <v>1.8</v>
      </c>
      <c r="I21" s="18">
        <v>6.3E-3</v>
      </c>
      <c r="J21" s="18">
        <v>1E-3</v>
      </c>
      <c r="K21" s="18">
        <v>230</v>
      </c>
      <c r="L21" s="18">
        <v>4.1000000000000002E-2</v>
      </c>
      <c r="M21" s="18">
        <v>4.1000000000000002E-2</v>
      </c>
      <c r="N21" s="18">
        <v>0.1</v>
      </c>
      <c r="O21" s="18">
        <v>100</v>
      </c>
      <c r="P21" s="18">
        <v>0.11</v>
      </c>
      <c r="Q21" s="18">
        <v>53</v>
      </c>
      <c r="R21" s="18">
        <v>2.1</v>
      </c>
      <c r="S21" s="18">
        <v>2.0999999999999998E-4</v>
      </c>
      <c r="T21" s="18">
        <v>1.5E-3</v>
      </c>
      <c r="U21" s="18">
        <v>5.8999999999999997E-2</v>
      </c>
      <c r="V21" s="18">
        <v>23</v>
      </c>
      <c r="W21" s="18">
        <v>3.8E-3</v>
      </c>
      <c r="X21" s="18">
        <v>1E-3</v>
      </c>
      <c r="Y21" s="18">
        <v>68</v>
      </c>
      <c r="Z21" s="18">
        <v>1E-3</v>
      </c>
      <c r="AA21" s="18">
        <v>0.11</v>
      </c>
      <c r="AB21" s="18">
        <v>0.33</v>
      </c>
      <c r="AC21" s="15">
        <f t="shared" si="5"/>
        <v>8.461538461538462E-4</v>
      </c>
      <c r="AD21" s="15">
        <f t="shared" si="6"/>
        <v>1.7692307692307693E-4</v>
      </c>
      <c r="AE21" s="15">
        <f t="shared" si="7"/>
        <v>7.6923076923076923E-4</v>
      </c>
      <c r="AF21" s="15">
        <f t="shared" si="8"/>
        <v>2.5384615384615385E-3</v>
      </c>
      <c r="AG21" s="15">
        <f t="shared" si="9"/>
        <v>7.6923076923076919E-6</v>
      </c>
    </row>
    <row r="22" spans="1:33" s="1" customFormat="1" ht="11.25" x14ac:dyDescent="0.2">
      <c r="A22" s="1" t="s">
        <v>80</v>
      </c>
      <c r="B22" s="5">
        <v>421.48719360000001</v>
      </c>
      <c r="C22" s="5" t="s">
        <v>63</v>
      </c>
      <c r="D22" s="3">
        <v>42231.50277777778</v>
      </c>
      <c r="E22" s="18">
        <v>63.7</v>
      </c>
      <c r="F22" s="18">
        <v>1.16E-3</v>
      </c>
      <c r="G22" s="18">
        <v>1.6800000000000002E-2</v>
      </c>
      <c r="H22" s="18">
        <v>1.62</v>
      </c>
      <c r="I22" s="18">
        <v>7.2899999999999996E-3</v>
      </c>
      <c r="J22" s="18">
        <v>1.4599999999999999E-3</v>
      </c>
      <c r="K22" s="18">
        <v>207</v>
      </c>
      <c r="L22" s="18">
        <v>2.98E-2</v>
      </c>
      <c r="M22" s="18">
        <v>3.5499999999999997E-2</v>
      </c>
      <c r="N22" s="18">
        <v>7.9000000000000001E-2</v>
      </c>
      <c r="O22" s="18">
        <v>45.1</v>
      </c>
      <c r="P22" s="18">
        <v>8.6699999999999999E-2</v>
      </c>
      <c r="Q22" s="18">
        <v>40.700000000000003</v>
      </c>
      <c r="R22" s="18">
        <v>2.33</v>
      </c>
      <c r="S22" s="18">
        <v>1.9799999999999999E-4</v>
      </c>
      <c r="T22" s="18">
        <v>9.5699999999999995E-4</v>
      </c>
      <c r="U22" s="18">
        <v>4.7800000000000002E-2</v>
      </c>
      <c r="V22" s="18">
        <v>14</v>
      </c>
      <c r="W22" s="18">
        <v>1.57E-3</v>
      </c>
      <c r="X22" s="18">
        <v>6.3100000000000005E-4</v>
      </c>
      <c r="Y22" s="18">
        <v>59.6</v>
      </c>
      <c r="Z22" s="18">
        <v>8.6200000000000003E-4</v>
      </c>
      <c r="AA22" s="18">
        <v>7.5499999999999998E-2</v>
      </c>
      <c r="AB22" s="18">
        <v>0.22</v>
      </c>
      <c r="AC22" s="15">
        <f t="shared" si="5"/>
        <v>1.3610675039246467E-3</v>
      </c>
      <c r="AD22" s="15">
        <f t="shared" si="6"/>
        <v>2.6373626373626377E-4</v>
      </c>
      <c r="AE22" s="15">
        <f t="shared" si="7"/>
        <v>1.2401883830455258E-3</v>
      </c>
      <c r="AF22" s="15">
        <f t="shared" si="8"/>
        <v>3.4536891679748821E-3</v>
      </c>
      <c r="AG22" s="15">
        <f t="shared" si="9"/>
        <v>2.291993720565149E-5</v>
      </c>
    </row>
    <row r="23" spans="1:33" s="1" customFormat="1" ht="11.25" x14ac:dyDescent="0.2">
      <c r="A23" s="1" t="s">
        <v>84</v>
      </c>
      <c r="B23" s="5">
        <v>421.48719360000001</v>
      </c>
      <c r="C23" s="5" t="s">
        <v>63</v>
      </c>
      <c r="D23" s="3">
        <v>42232.498611111114</v>
      </c>
      <c r="E23" s="18">
        <v>34.299999999999997</v>
      </c>
      <c r="F23" s="18">
        <v>1.8000000000000001E-4</v>
      </c>
      <c r="G23" s="18">
        <v>9.9600000000000001E-3</v>
      </c>
      <c r="H23" s="18">
        <v>0.89200000000000002</v>
      </c>
      <c r="I23" s="18">
        <v>2.8700000000000002E-3</v>
      </c>
      <c r="J23" s="18">
        <v>5.9999999999999995E-4</v>
      </c>
      <c r="K23" s="18">
        <v>111</v>
      </c>
      <c r="L23" s="18">
        <v>1.7100000000000001E-2</v>
      </c>
      <c r="M23" s="18">
        <v>1.6299999999999999E-2</v>
      </c>
      <c r="N23" s="18">
        <v>4.02E-2</v>
      </c>
      <c r="O23" s="18">
        <v>25.6</v>
      </c>
      <c r="P23" s="18">
        <v>3.9399999999999998E-2</v>
      </c>
      <c r="Q23" s="18">
        <v>22.6</v>
      </c>
      <c r="R23" s="18">
        <v>0.97599999999999998</v>
      </c>
      <c r="S23" s="18">
        <v>7.6699999999999994E-5</v>
      </c>
      <c r="T23" s="18">
        <v>7.85E-4</v>
      </c>
      <c r="U23" s="18">
        <v>2.4E-2</v>
      </c>
      <c r="V23" s="18">
        <v>10.6</v>
      </c>
      <c r="W23" s="18">
        <v>9.7000000000000005E-4</v>
      </c>
      <c r="X23" s="18">
        <v>1.8599999999999999E-4</v>
      </c>
      <c r="Y23" s="18">
        <v>47.6</v>
      </c>
      <c r="Z23" s="18">
        <v>4.15E-4</v>
      </c>
      <c r="AA23" s="18">
        <v>4.0500000000000001E-2</v>
      </c>
      <c r="AB23" s="18">
        <v>0.29399999999999998</v>
      </c>
      <c r="AC23" s="15">
        <f t="shared" si="5"/>
        <v>1.1486880466472303E-3</v>
      </c>
      <c r="AD23" s="15">
        <f t="shared" si="6"/>
        <v>2.903790087463557E-4</v>
      </c>
      <c r="AE23" s="15">
        <f t="shared" si="7"/>
        <v>1.1720116618075802E-3</v>
      </c>
      <c r="AF23" s="15">
        <f t="shared" si="8"/>
        <v>8.5714285714285719E-3</v>
      </c>
      <c r="AG23" s="15">
        <f t="shared" si="9"/>
        <v>1.749271137026239E-5</v>
      </c>
    </row>
    <row r="24" spans="1:33" s="1" customFormat="1" ht="11.25" x14ac:dyDescent="0.2">
      <c r="A24" s="1" t="s">
        <v>86</v>
      </c>
      <c r="B24" s="1">
        <v>421.32625920000004</v>
      </c>
      <c r="C24" s="1" t="s">
        <v>63</v>
      </c>
      <c r="D24" s="3">
        <v>42232.53125</v>
      </c>
      <c r="E24" s="18">
        <v>73</v>
      </c>
      <c r="F24" s="18">
        <v>4.0000000000000002E-4</v>
      </c>
      <c r="G24" s="18">
        <v>1.4E-2</v>
      </c>
      <c r="H24" s="18">
        <v>0.87</v>
      </c>
      <c r="I24" s="18">
        <v>4.0000000000000001E-3</v>
      </c>
      <c r="J24" s="18">
        <v>3.8999999999999999E-4</v>
      </c>
      <c r="K24" s="18">
        <v>110</v>
      </c>
      <c r="L24" s="18">
        <v>4.1000000000000002E-2</v>
      </c>
      <c r="M24" s="18">
        <v>2.3E-2</v>
      </c>
      <c r="N24" s="18">
        <v>5.1999999999999998E-2</v>
      </c>
      <c r="O24" s="18">
        <v>51</v>
      </c>
      <c r="P24" s="18">
        <v>3.5999999999999997E-2</v>
      </c>
      <c r="Q24" s="18">
        <v>29</v>
      </c>
      <c r="R24" s="18">
        <v>1.1000000000000001</v>
      </c>
      <c r="S24" s="18">
        <v>8.0000000000000007E-5</v>
      </c>
      <c r="T24" s="18">
        <v>8.9999999999999998E-4</v>
      </c>
      <c r="U24" s="18">
        <v>3.6999999999999998E-2</v>
      </c>
      <c r="V24" s="18">
        <v>17</v>
      </c>
      <c r="W24" s="18">
        <v>2.2000000000000001E-3</v>
      </c>
      <c r="X24" s="18">
        <v>1E-4</v>
      </c>
      <c r="Y24" s="18">
        <v>44</v>
      </c>
      <c r="Z24" s="18">
        <v>5.2000000000000006E-4</v>
      </c>
      <c r="AA24" s="18">
        <v>9.4E-2</v>
      </c>
      <c r="AB24" s="18">
        <v>0.13</v>
      </c>
      <c r="AC24" s="15">
        <f t="shared" si="5"/>
        <v>4.9315068493150684E-4</v>
      </c>
      <c r="AD24" s="15">
        <f t="shared" si="6"/>
        <v>1.9178082191780821E-4</v>
      </c>
      <c r="AE24" s="15">
        <f t="shared" si="7"/>
        <v>7.1232876712328766E-4</v>
      </c>
      <c r="AF24" s="15">
        <f t="shared" si="8"/>
        <v>1.7808219178082193E-3</v>
      </c>
      <c r="AG24" s="15">
        <f t="shared" si="9"/>
        <v>5.3424657534246573E-6</v>
      </c>
    </row>
    <row r="25" spans="1:33" s="1" customFormat="1" ht="11.25" x14ac:dyDescent="0.2">
      <c r="A25" s="1" t="s">
        <v>90</v>
      </c>
      <c r="B25" s="1">
        <v>421.32625920000004</v>
      </c>
      <c r="C25" s="1" t="s">
        <v>63</v>
      </c>
      <c r="D25" s="3">
        <v>42233.440972222219</v>
      </c>
      <c r="E25" s="18">
        <v>55</v>
      </c>
      <c r="F25" s="18">
        <v>4.0000000000000002E-4</v>
      </c>
      <c r="G25" s="18">
        <v>1.0999999999999999E-2</v>
      </c>
      <c r="H25" s="18">
        <v>0.61</v>
      </c>
      <c r="I25" s="18">
        <v>3.0000000000000001E-3</v>
      </c>
      <c r="J25" s="18">
        <v>5.8E-4</v>
      </c>
      <c r="K25" s="18">
        <v>110</v>
      </c>
      <c r="L25" s="18">
        <v>0.03</v>
      </c>
      <c r="M25" s="18">
        <v>1.9E-2</v>
      </c>
      <c r="N25" s="18">
        <v>4.2999999999999997E-2</v>
      </c>
      <c r="O25" s="18">
        <v>43</v>
      </c>
      <c r="P25" s="18">
        <v>3.9E-2</v>
      </c>
      <c r="Q25" s="18">
        <v>27</v>
      </c>
      <c r="R25" s="18">
        <v>0.9</v>
      </c>
      <c r="S25" s="18">
        <v>8.0000000000000007E-5</v>
      </c>
      <c r="T25" s="18">
        <v>1.6000000000000001E-3</v>
      </c>
      <c r="U25" s="18">
        <v>3.1E-2</v>
      </c>
      <c r="V25" s="18">
        <v>14</v>
      </c>
      <c r="W25" s="18">
        <v>5.0000000000000001E-3</v>
      </c>
      <c r="X25" s="18">
        <v>1.9000000000000001E-4</v>
      </c>
      <c r="Y25" s="18">
        <v>38</v>
      </c>
      <c r="Z25" s="18">
        <v>5.5000000000000003E-4</v>
      </c>
      <c r="AA25" s="18">
        <v>7.0999999999999994E-2</v>
      </c>
      <c r="AB25" s="18">
        <v>0.13</v>
      </c>
      <c r="AC25" s="15">
        <f t="shared" si="5"/>
        <v>7.0909090909090911E-4</v>
      </c>
      <c r="AD25" s="15">
        <f t="shared" si="6"/>
        <v>1.9999999999999998E-4</v>
      </c>
      <c r="AE25" s="15">
        <f t="shared" si="7"/>
        <v>7.8181818181818181E-4</v>
      </c>
      <c r="AF25" s="15">
        <f t="shared" si="8"/>
        <v>2.3636363636363638E-3</v>
      </c>
      <c r="AG25" s="15">
        <f t="shared" si="9"/>
        <v>1.0545454545454546E-5</v>
      </c>
    </row>
    <row r="26" spans="1:33" s="1" customFormat="1" ht="11.25" x14ac:dyDescent="0.2">
      <c r="A26" s="1" t="s">
        <v>92</v>
      </c>
      <c r="B26" s="5">
        <v>421.48719360000001</v>
      </c>
      <c r="C26" s="5" t="s">
        <v>63</v>
      </c>
      <c r="D26" s="3">
        <v>42233.62777777778</v>
      </c>
      <c r="E26" s="18">
        <v>16.8</v>
      </c>
      <c r="F26" s="18">
        <v>6.9800000000000005E-4</v>
      </c>
      <c r="G26" s="18">
        <v>6.8500000000000002E-3</v>
      </c>
      <c r="H26" s="18">
        <v>0.496</v>
      </c>
      <c r="I26" s="18">
        <v>2.0699999999999998E-3</v>
      </c>
      <c r="J26" s="18">
        <v>4.2900000000000002E-4</v>
      </c>
      <c r="K26" s="18">
        <v>92.3</v>
      </c>
      <c r="L26" s="18">
        <v>8.2400000000000008E-3</v>
      </c>
      <c r="M26" s="18">
        <v>9.8200000000000006E-3</v>
      </c>
      <c r="N26" s="18">
        <v>2.4299999999999999E-2</v>
      </c>
      <c r="O26" s="18">
        <v>13.5</v>
      </c>
      <c r="P26" s="18">
        <v>2.7099999999999999E-2</v>
      </c>
      <c r="Q26" s="18">
        <v>18</v>
      </c>
      <c r="R26" s="18">
        <v>0.64100000000000001</v>
      </c>
      <c r="S26" s="18">
        <v>6.3299999999999994E-5</v>
      </c>
      <c r="T26" s="18">
        <v>1.06E-3</v>
      </c>
      <c r="U26" s="18">
        <v>1.41E-2</v>
      </c>
      <c r="V26" s="18">
        <v>6.41</v>
      </c>
      <c r="W26" s="18">
        <v>9.7499999999999996E-4</v>
      </c>
      <c r="X26" s="18">
        <v>3.28E-4</v>
      </c>
      <c r="Y26" s="18">
        <v>38.4</v>
      </c>
      <c r="Z26" s="18">
        <v>2.61E-4</v>
      </c>
      <c r="AA26" s="18">
        <v>2.6200000000000005E-2</v>
      </c>
      <c r="AB26" s="18">
        <v>7.2599999999999998E-2</v>
      </c>
      <c r="AC26" s="15">
        <f t="shared" si="5"/>
        <v>1.6130952380952379E-3</v>
      </c>
      <c r="AD26" s="15">
        <f t="shared" si="6"/>
        <v>4.0773809523809523E-4</v>
      </c>
      <c r="AE26" s="15">
        <f t="shared" si="7"/>
        <v>1.4464285714285714E-3</v>
      </c>
      <c r="AF26" s="15">
        <f t="shared" si="8"/>
        <v>4.3214285714285715E-3</v>
      </c>
      <c r="AG26" s="15">
        <f t="shared" si="9"/>
        <v>2.5535714285714284E-5</v>
      </c>
    </row>
    <row r="27" spans="1:33" s="1" customFormat="1" ht="11.25" x14ac:dyDescent="0.2">
      <c r="A27" s="1" t="s">
        <v>96</v>
      </c>
      <c r="B27" s="5">
        <v>421.48719360000001</v>
      </c>
      <c r="C27" s="5" t="s">
        <v>63</v>
      </c>
      <c r="D27" s="3">
        <v>42234.496527777781</v>
      </c>
      <c r="E27" s="18">
        <v>17.399999999999999</v>
      </c>
      <c r="F27" s="18">
        <v>1.1900000000000001E-3</v>
      </c>
      <c r="G27" s="18">
        <v>5.3699999999999998E-3</v>
      </c>
      <c r="H27" s="18">
        <v>0.28100000000000003</v>
      </c>
      <c r="I27" s="18">
        <v>1.1900000000000001E-3</v>
      </c>
      <c r="J27" s="18">
        <v>2.43E-4</v>
      </c>
      <c r="K27" s="18">
        <v>86.9</v>
      </c>
      <c r="L27" s="18">
        <v>9.9699999999999997E-3</v>
      </c>
      <c r="M27" s="18">
        <v>6.3299999999999997E-3</v>
      </c>
      <c r="N27" s="18">
        <v>1.6299999999999999E-2</v>
      </c>
      <c r="O27" s="18">
        <v>13</v>
      </c>
      <c r="P27" s="18">
        <v>1.47E-2</v>
      </c>
      <c r="Q27" s="18">
        <v>18</v>
      </c>
      <c r="R27" s="18">
        <v>0.373</v>
      </c>
      <c r="S27" s="18">
        <v>2.5000000000000001E-5</v>
      </c>
      <c r="T27" s="18">
        <v>1.4199999999999998E-3</v>
      </c>
      <c r="U27" s="18">
        <v>1.21E-2</v>
      </c>
      <c r="V27" s="18">
        <v>6.27</v>
      </c>
      <c r="W27" s="18">
        <v>8.8900000000000003E-4</v>
      </c>
      <c r="X27" s="18">
        <v>1.63E-4</v>
      </c>
      <c r="Y27" s="18">
        <v>32.799999999999997</v>
      </c>
      <c r="Z27" s="18">
        <v>1.8100000000000001E-4</v>
      </c>
      <c r="AA27" s="18">
        <v>2.5399999999999999E-2</v>
      </c>
      <c r="AB27" s="18">
        <v>5.5399999999999998E-2</v>
      </c>
      <c r="AC27" s="15">
        <f t="shared" si="5"/>
        <v>8.4482758620689664E-4</v>
      </c>
      <c r="AD27" s="15">
        <f t="shared" si="6"/>
        <v>3.0862068965517244E-4</v>
      </c>
      <c r="AE27" s="15">
        <f t="shared" si="7"/>
        <v>9.3678160919540227E-4</v>
      </c>
      <c r="AF27" s="15">
        <f t="shared" si="8"/>
        <v>3.1839080459770117E-3</v>
      </c>
      <c r="AG27" s="15">
        <f t="shared" si="9"/>
        <v>1.3965517241379311E-5</v>
      </c>
    </row>
    <row r="28" spans="1:33" s="1" customFormat="1" ht="11.25" x14ac:dyDescent="0.2">
      <c r="A28" s="1" t="s">
        <v>97</v>
      </c>
      <c r="B28" s="1">
        <v>421.32625920000004</v>
      </c>
      <c r="C28" s="1" t="s">
        <v>63</v>
      </c>
      <c r="D28" s="3">
        <v>42234.53125</v>
      </c>
      <c r="E28" s="18">
        <v>17</v>
      </c>
      <c r="F28" s="18">
        <v>5.2000000000000006E-4</v>
      </c>
      <c r="G28" s="18">
        <v>5.4999999999999997E-3</v>
      </c>
      <c r="H28" s="18">
        <v>0.36</v>
      </c>
      <c r="I28" s="18">
        <v>9.2000000000000003E-4</v>
      </c>
      <c r="J28" s="18">
        <v>2.7E-4</v>
      </c>
      <c r="K28" s="18">
        <v>93</v>
      </c>
      <c r="L28" s="18">
        <v>7.4999999999999997E-3</v>
      </c>
      <c r="M28" s="18">
        <v>5.7000000000000002E-3</v>
      </c>
      <c r="N28" s="18">
        <v>1.7000000000000001E-2</v>
      </c>
      <c r="O28" s="18">
        <v>15</v>
      </c>
      <c r="P28" s="18">
        <v>1.7000000000000001E-2</v>
      </c>
      <c r="Q28" s="18">
        <v>19</v>
      </c>
      <c r="R28" s="18">
        <v>0.39</v>
      </c>
      <c r="S28" s="18">
        <v>1.4999999999999999E-4</v>
      </c>
      <c r="T28" s="18">
        <v>2.3E-3</v>
      </c>
      <c r="U28" s="18">
        <v>1.0999999999999999E-2</v>
      </c>
      <c r="V28" s="18">
        <v>6.8</v>
      </c>
      <c r="W28" s="18">
        <v>8.1000000000000006E-4</v>
      </c>
      <c r="X28" s="18">
        <v>5.0000000000000001E-4</v>
      </c>
      <c r="Y28" s="18">
        <v>35</v>
      </c>
      <c r="Z28" s="18">
        <v>5.0000000000000001E-4</v>
      </c>
      <c r="AA28" s="18">
        <v>2.1999999999999999E-2</v>
      </c>
      <c r="AB28" s="18">
        <v>5.6000000000000001E-2</v>
      </c>
      <c r="AC28" s="15">
        <f t="shared" si="5"/>
        <v>1E-3</v>
      </c>
      <c r="AD28" s="15">
        <f t="shared" si="6"/>
        <v>3.2352941176470585E-4</v>
      </c>
      <c r="AE28" s="15">
        <f t="shared" si="7"/>
        <v>1E-3</v>
      </c>
      <c r="AF28" s="15">
        <f t="shared" si="8"/>
        <v>3.2941176470588237E-3</v>
      </c>
      <c r="AG28" s="15">
        <f t="shared" si="9"/>
        <v>1.5882352941176469E-5</v>
      </c>
    </row>
    <row r="29" spans="1:33" s="1" customFormat="1" ht="11.25" x14ac:dyDescent="0.2">
      <c r="A29" s="1" t="s">
        <v>101</v>
      </c>
      <c r="B29" s="1">
        <v>421.32625920000004</v>
      </c>
      <c r="C29" s="1" t="s">
        <v>63</v>
      </c>
      <c r="D29" s="3">
        <v>42235.4375</v>
      </c>
      <c r="E29" s="18">
        <v>7.9</v>
      </c>
      <c r="F29" s="18">
        <v>5.0000000000000001E-4</v>
      </c>
      <c r="G29" s="18">
        <v>2.2000000000000001E-3</v>
      </c>
      <c r="H29" s="18">
        <v>0.13</v>
      </c>
      <c r="I29" s="18">
        <v>2.5000000000000001E-4</v>
      </c>
      <c r="J29" s="18">
        <v>2.5000000000000001E-4</v>
      </c>
      <c r="K29" s="18">
        <v>64</v>
      </c>
      <c r="L29" s="18">
        <v>1.4E-3</v>
      </c>
      <c r="M29" s="18">
        <v>1.4E-3</v>
      </c>
      <c r="N29" s="18">
        <v>5.4999999999999997E-3</v>
      </c>
      <c r="O29" s="18">
        <v>4.5</v>
      </c>
      <c r="P29" s="18">
        <v>4.0999999999999995E-3</v>
      </c>
      <c r="Q29" s="18">
        <v>14</v>
      </c>
      <c r="R29" s="18">
        <v>0.12</v>
      </c>
      <c r="S29" s="18">
        <v>1E-4</v>
      </c>
      <c r="T29" s="18">
        <v>1.8E-3</v>
      </c>
      <c r="U29" s="18">
        <v>2.5999999999999999E-3</v>
      </c>
      <c r="V29" s="18">
        <v>4.2</v>
      </c>
      <c r="W29" s="18">
        <v>6.3000000000000003E-4</v>
      </c>
      <c r="X29" s="18">
        <v>5.0000000000000001E-4</v>
      </c>
      <c r="Y29" s="18">
        <v>35</v>
      </c>
      <c r="Z29" s="18">
        <v>5.0000000000000001E-4</v>
      </c>
      <c r="AA29" s="18">
        <v>6.3E-3</v>
      </c>
      <c r="AB29" s="18">
        <v>1.4E-2</v>
      </c>
      <c r="AC29" s="15">
        <f t="shared" si="5"/>
        <v>5.1898734177215186E-4</v>
      </c>
      <c r="AD29" s="15">
        <f t="shared" si="6"/>
        <v>2.7848101265822784E-4</v>
      </c>
      <c r="AE29" s="15">
        <f t="shared" si="7"/>
        <v>6.9620253164556951E-4</v>
      </c>
      <c r="AF29" s="15">
        <f t="shared" si="8"/>
        <v>1.7721518987341772E-3</v>
      </c>
      <c r="AG29" s="15">
        <f t="shared" si="9"/>
        <v>3.1645569620253167E-5</v>
      </c>
    </row>
    <row r="30" spans="1:33" s="1" customFormat="1" ht="11.25" x14ac:dyDescent="0.2">
      <c r="A30" s="1" t="s">
        <v>104</v>
      </c>
      <c r="B30" s="1">
        <v>421.32625920000004</v>
      </c>
      <c r="C30" s="1" t="s">
        <v>63</v>
      </c>
      <c r="D30" s="3">
        <v>42235.510416666664</v>
      </c>
      <c r="E30" s="18">
        <v>7.8</v>
      </c>
      <c r="F30" s="18">
        <v>5.0000000000000001E-4</v>
      </c>
      <c r="G30" s="18">
        <v>3.0000000000000001E-3</v>
      </c>
      <c r="H30" s="18">
        <v>0.22</v>
      </c>
      <c r="I30" s="18">
        <v>4.0999999999999999E-4</v>
      </c>
      <c r="J30" s="18">
        <v>2.5000000000000001E-4</v>
      </c>
      <c r="K30" s="18">
        <v>74</v>
      </c>
      <c r="L30" s="18">
        <v>3.3999999999999998E-3</v>
      </c>
      <c r="M30" s="18">
        <v>3.0000000000000001E-3</v>
      </c>
      <c r="N30" s="18">
        <v>9.300000000000001E-3</v>
      </c>
      <c r="O30" s="18">
        <v>6.4</v>
      </c>
      <c r="P30" s="18">
        <v>8.4000000000000012E-3</v>
      </c>
      <c r="Q30" s="18">
        <v>15</v>
      </c>
      <c r="R30" s="18">
        <v>0.23</v>
      </c>
      <c r="S30" s="18">
        <v>1E-4</v>
      </c>
      <c r="T30" s="18">
        <v>1.8E-3</v>
      </c>
      <c r="U30" s="18">
        <v>5.1999999999999998E-3</v>
      </c>
      <c r="V30" s="18">
        <v>4.7</v>
      </c>
      <c r="W30" s="18">
        <v>5.2000000000000006E-4</v>
      </c>
      <c r="X30" s="18">
        <v>5.0000000000000001E-4</v>
      </c>
      <c r="Y30" s="18">
        <v>35</v>
      </c>
      <c r="Z30" s="18">
        <v>5.0000000000000001E-4</v>
      </c>
      <c r="AA30" s="18">
        <v>1.2E-2</v>
      </c>
      <c r="AB30" s="18">
        <v>2.7E-2</v>
      </c>
      <c r="AC30" s="15">
        <f t="shared" si="5"/>
        <v>1.0769230769230771E-3</v>
      </c>
      <c r="AD30" s="15">
        <f t="shared" si="6"/>
        <v>3.8461538461538462E-4</v>
      </c>
      <c r="AE30" s="15">
        <f t="shared" si="7"/>
        <v>1.1923076923076924E-3</v>
      </c>
      <c r="AF30" s="15">
        <f t="shared" si="8"/>
        <v>3.4615384615384616E-3</v>
      </c>
      <c r="AG30" s="15">
        <f t="shared" si="9"/>
        <v>3.2051282051282051E-5</v>
      </c>
    </row>
    <row r="31" spans="1:33" s="1" customFormat="1" ht="11.25" x14ac:dyDescent="0.2">
      <c r="A31" s="1" t="s">
        <v>106</v>
      </c>
      <c r="B31" s="5">
        <v>421.48719360000001</v>
      </c>
      <c r="C31" s="5" t="s">
        <v>63</v>
      </c>
      <c r="D31" s="3">
        <v>42235.543749999997</v>
      </c>
      <c r="E31" s="18">
        <v>7.11</v>
      </c>
      <c r="F31" s="18">
        <v>2.0900000000000001E-4</v>
      </c>
      <c r="G31" s="18">
        <v>3.13E-3</v>
      </c>
      <c r="H31" s="18">
        <v>0.187</v>
      </c>
      <c r="I31" s="18">
        <v>4.57E-4</v>
      </c>
      <c r="J31" s="18">
        <v>5.0000000000000001E-4</v>
      </c>
      <c r="K31" s="18">
        <v>74.5</v>
      </c>
      <c r="L31" s="18">
        <v>3.8300000000000001E-3</v>
      </c>
      <c r="M31" s="18">
        <v>2.66E-3</v>
      </c>
      <c r="N31" s="18">
        <v>8.5100000000000002E-3</v>
      </c>
      <c r="O31" s="18">
        <v>5.21</v>
      </c>
      <c r="P31" s="18">
        <v>7.1500000000000001E-3</v>
      </c>
      <c r="Q31" s="18">
        <v>15.2</v>
      </c>
      <c r="R31" s="18">
        <v>0.182</v>
      </c>
      <c r="S31" s="18">
        <v>1.4999999999999999E-4</v>
      </c>
      <c r="T31" s="18">
        <v>1.49E-3</v>
      </c>
      <c r="U31" s="18">
        <v>4.81E-3</v>
      </c>
      <c r="V31" s="18">
        <v>4.09</v>
      </c>
      <c r="W31" s="18">
        <v>6.9399999999999996E-4</v>
      </c>
      <c r="X31" s="18">
        <v>5.41E-5</v>
      </c>
      <c r="Y31" s="18">
        <v>33.5</v>
      </c>
      <c r="Z31" s="18">
        <v>5.02E-5</v>
      </c>
      <c r="AA31" s="18">
        <v>1.2E-2</v>
      </c>
      <c r="AB31" s="18">
        <v>2.3E-2</v>
      </c>
      <c r="AC31" s="15">
        <f t="shared" si="5"/>
        <v>1.0056258790436005E-3</v>
      </c>
      <c r="AD31" s="15">
        <f t="shared" si="6"/>
        <v>4.4022503516174399E-4</v>
      </c>
      <c r="AE31" s="15">
        <f t="shared" si="7"/>
        <v>1.1969057665260196E-3</v>
      </c>
      <c r="AF31" s="15">
        <f t="shared" si="8"/>
        <v>3.2348804500703233E-3</v>
      </c>
      <c r="AG31" s="15">
        <f t="shared" si="9"/>
        <v>7.0323488045007034E-5</v>
      </c>
    </row>
    <row r="32" spans="1:33" s="1" customFormat="1" ht="11.25" x14ac:dyDescent="0.2">
      <c r="A32" s="1" t="s">
        <v>107</v>
      </c>
      <c r="B32" s="5">
        <v>421.48719360000001</v>
      </c>
      <c r="C32" s="5" t="s">
        <v>63</v>
      </c>
      <c r="D32" s="3">
        <v>42236.288888888892</v>
      </c>
      <c r="E32" s="18">
        <v>5.79</v>
      </c>
      <c r="F32" s="18">
        <v>1.9799999999999999E-4</v>
      </c>
      <c r="G32" s="18">
        <v>2.9199999999999999E-3</v>
      </c>
      <c r="H32" s="18">
        <v>0.161</v>
      </c>
      <c r="I32" s="18">
        <v>3.4200000000000002E-4</v>
      </c>
      <c r="J32" s="18">
        <v>5.0000000000000001E-4</v>
      </c>
      <c r="K32" s="18">
        <v>73.2</v>
      </c>
      <c r="L32" s="18">
        <v>3.0899999999999999E-3</v>
      </c>
      <c r="M32" s="18">
        <v>1.99E-3</v>
      </c>
      <c r="N32" s="18">
        <v>6.8399999999999997E-3</v>
      </c>
      <c r="O32" s="18">
        <v>4.33</v>
      </c>
      <c r="P32" s="18">
        <v>5.1700000000000001E-3</v>
      </c>
      <c r="Q32" s="18">
        <v>14.6</v>
      </c>
      <c r="R32" s="18">
        <v>0.13600000000000001</v>
      </c>
      <c r="S32" s="18">
        <v>1.4999999999999999E-4</v>
      </c>
      <c r="T32" s="18">
        <v>1.6299999999999999E-3</v>
      </c>
      <c r="U32" s="18">
        <v>3.2399999999999998E-3</v>
      </c>
      <c r="V32" s="18">
        <v>3.78</v>
      </c>
      <c r="W32" s="18">
        <v>6.3100000000000005E-4</v>
      </c>
      <c r="X32" s="18">
        <v>4.8199999999999999E-5</v>
      </c>
      <c r="Y32" s="18">
        <v>34.799999999999997</v>
      </c>
      <c r="Z32" s="18">
        <v>3.7200000000000003E-5</v>
      </c>
      <c r="AA32" s="18">
        <v>1.04E-2</v>
      </c>
      <c r="AB32" s="18">
        <v>1.8700000000000001E-2</v>
      </c>
      <c r="AC32" s="15">
        <f t="shared" si="5"/>
        <v>8.9291882556131259E-4</v>
      </c>
      <c r="AD32" s="15">
        <f t="shared" si="6"/>
        <v>5.0431778929188251E-4</v>
      </c>
      <c r="AE32" s="15">
        <f t="shared" si="7"/>
        <v>1.1813471502590673E-3</v>
      </c>
      <c r="AF32" s="15">
        <f t="shared" si="8"/>
        <v>3.2297063903281523E-3</v>
      </c>
      <c r="AG32" s="15">
        <f t="shared" si="9"/>
        <v>8.6355785837651119E-5</v>
      </c>
    </row>
    <row r="33" spans="1:33" s="1" customFormat="1" ht="11.25" x14ac:dyDescent="0.2">
      <c r="A33" s="1" t="s">
        <v>111</v>
      </c>
      <c r="B33" s="1">
        <v>421.32625920000004</v>
      </c>
      <c r="C33" s="1" t="s">
        <v>63</v>
      </c>
      <c r="D33" s="3">
        <v>42240.542361111111</v>
      </c>
      <c r="E33" s="18">
        <v>3.4</v>
      </c>
      <c r="F33" s="18">
        <v>5.0000000000000001E-4</v>
      </c>
      <c r="G33" s="18">
        <v>2.3E-3</v>
      </c>
      <c r="H33" s="18">
        <v>0.15</v>
      </c>
      <c r="I33" s="18">
        <v>2.5000000000000001E-4</v>
      </c>
      <c r="J33" s="18">
        <v>2.5000000000000001E-4</v>
      </c>
      <c r="K33" s="18">
        <v>67</v>
      </c>
      <c r="L33" s="18">
        <v>1.5E-3</v>
      </c>
      <c r="M33" s="18">
        <v>1.1999999999999999E-3</v>
      </c>
      <c r="N33" s="18">
        <v>5.0999999999999995E-3</v>
      </c>
      <c r="O33" s="18">
        <v>2.8</v>
      </c>
      <c r="P33" s="18">
        <v>3.0999999999999999E-3</v>
      </c>
      <c r="Q33" s="18">
        <v>14</v>
      </c>
      <c r="R33" s="18">
        <v>8.6999999999999994E-2</v>
      </c>
      <c r="S33" s="18">
        <v>1E-4</v>
      </c>
      <c r="T33" s="18">
        <v>1.9E-3</v>
      </c>
      <c r="U33" s="18">
        <v>2.3E-3</v>
      </c>
      <c r="V33" s="18">
        <v>3.7</v>
      </c>
      <c r="W33" s="18">
        <v>5.5000000000000003E-4</v>
      </c>
      <c r="X33" s="18">
        <v>5.0000000000000001E-4</v>
      </c>
      <c r="Y33" s="18">
        <v>40</v>
      </c>
      <c r="Z33" s="18">
        <v>5.0000000000000001E-4</v>
      </c>
      <c r="AA33" s="18">
        <v>7.0000000000000001E-3</v>
      </c>
      <c r="AB33" s="18">
        <v>1.2999999999999999E-2</v>
      </c>
      <c r="AC33" s="15">
        <f t="shared" si="5"/>
        <v>9.1176470588235292E-4</v>
      </c>
      <c r="AD33" s="15">
        <f t="shared" si="6"/>
        <v>6.7647058823529411E-4</v>
      </c>
      <c r="AE33" s="15">
        <f t="shared" si="7"/>
        <v>1.4999999999999998E-3</v>
      </c>
      <c r="AF33" s="15">
        <f t="shared" si="8"/>
        <v>3.8235294117647057E-3</v>
      </c>
      <c r="AG33" s="15">
        <f t="shared" si="9"/>
        <v>7.3529411764705889E-5</v>
      </c>
    </row>
    <row r="34" spans="1:33" s="1" customFormat="1" ht="11.25" x14ac:dyDescent="0.2">
      <c r="A34" s="1" t="s">
        <v>113</v>
      </c>
      <c r="B34" s="1">
        <v>421.32625920000004</v>
      </c>
      <c r="C34" s="1" t="s">
        <v>63</v>
      </c>
      <c r="D34" s="3">
        <v>42241.479166666664</v>
      </c>
      <c r="E34" s="18">
        <v>2.5</v>
      </c>
      <c r="F34" s="18">
        <v>5.0000000000000001E-4</v>
      </c>
      <c r="G34" s="18">
        <v>2E-3</v>
      </c>
      <c r="H34" s="18">
        <v>0.12</v>
      </c>
      <c r="I34" s="18">
        <v>2.5000000000000001E-4</v>
      </c>
      <c r="J34" s="18">
        <v>2.5000000000000001E-4</v>
      </c>
      <c r="K34" s="18">
        <v>62</v>
      </c>
      <c r="L34" s="18">
        <v>1.1999999999999999E-3</v>
      </c>
      <c r="M34" s="18">
        <v>9.5999999999999992E-4</v>
      </c>
      <c r="N34" s="18">
        <v>3.5999999999999999E-3</v>
      </c>
      <c r="O34" s="18">
        <v>2.2999999999999998</v>
      </c>
      <c r="P34" s="18">
        <v>2.3999999999999998E-3</v>
      </c>
      <c r="Q34" s="18">
        <v>13</v>
      </c>
      <c r="R34" s="18">
        <v>7.3999999999999996E-2</v>
      </c>
      <c r="S34" s="18">
        <v>1E-4</v>
      </c>
      <c r="T34" s="18">
        <v>1.8E-3</v>
      </c>
      <c r="U34" s="18">
        <v>1.8E-3</v>
      </c>
      <c r="V34" s="18">
        <v>3.4</v>
      </c>
      <c r="W34" s="18">
        <v>7.3999999999999999E-4</v>
      </c>
      <c r="X34" s="18">
        <v>5.0000000000000001E-4</v>
      </c>
      <c r="Y34" s="18">
        <v>37</v>
      </c>
      <c r="Z34" s="18">
        <v>5.0000000000000001E-4</v>
      </c>
      <c r="AA34" s="18">
        <v>5.4999999999999997E-3</v>
      </c>
      <c r="AB34" s="18">
        <v>8.8999999999999999E-3</v>
      </c>
      <c r="AC34" s="15">
        <f t="shared" si="0"/>
        <v>9.5999999999999992E-4</v>
      </c>
      <c r="AD34" s="15">
        <f t="shared" si="1"/>
        <v>8.0000000000000004E-4</v>
      </c>
      <c r="AE34" s="15">
        <f t="shared" si="2"/>
        <v>1.4399999999999999E-3</v>
      </c>
      <c r="AF34" s="15">
        <f t="shared" si="3"/>
        <v>3.5599999999999998E-3</v>
      </c>
      <c r="AG34" s="15">
        <f t="shared" si="4"/>
        <v>1E-4</v>
      </c>
    </row>
    <row r="35" spans="1:33" s="1" customFormat="1" ht="11.25" x14ac:dyDescent="0.2">
      <c r="A35" s="1" t="s">
        <v>117</v>
      </c>
      <c r="B35" s="1">
        <v>421.32625920000004</v>
      </c>
      <c r="C35" s="1" t="s">
        <v>63</v>
      </c>
      <c r="D35" s="3">
        <v>42242.439583333333</v>
      </c>
      <c r="E35" s="18">
        <v>4.2</v>
      </c>
      <c r="F35" s="18">
        <v>4.0000000000000002E-4</v>
      </c>
      <c r="G35" s="18">
        <v>1.8E-3</v>
      </c>
      <c r="H35" s="18">
        <v>0.12</v>
      </c>
      <c r="I35" s="18">
        <v>1.7000000000000001E-4</v>
      </c>
      <c r="J35" s="18">
        <v>4.2999999999999995E-5</v>
      </c>
      <c r="K35" s="18">
        <v>62</v>
      </c>
      <c r="L35" s="18">
        <v>2.2000000000000001E-3</v>
      </c>
      <c r="M35" s="18">
        <v>1.2999999999999999E-3</v>
      </c>
      <c r="N35" s="18">
        <v>5.0999999999999995E-3</v>
      </c>
      <c r="O35" s="18">
        <v>2.7</v>
      </c>
      <c r="P35" s="18">
        <v>2.8999999999999998E-3</v>
      </c>
      <c r="Q35" s="18">
        <v>14</v>
      </c>
      <c r="R35" s="18">
        <v>6.9000000000000006E-2</v>
      </c>
      <c r="S35" s="18">
        <v>8.0000000000000007E-5</v>
      </c>
      <c r="T35" s="18">
        <v>2E-3</v>
      </c>
      <c r="U35" s="18">
        <v>2.7000000000000001E-3</v>
      </c>
      <c r="V35" s="18">
        <v>4.0999999999999996</v>
      </c>
      <c r="W35" s="18">
        <v>2.5999999999999999E-3</v>
      </c>
      <c r="X35" s="18">
        <v>1E-4</v>
      </c>
      <c r="Y35" s="18">
        <v>42</v>
      </c>
      <c r="Z35" s="18">
        <v>1E-4</v>
      </c>
      <c r="AA35" s="18">
        <v>7.7999999999999996E-3</v>
      </c>
      <c r="AB35" s="18">
        <v>1.0999999999999999E-2</v>
      </c>
      <c r="AC35" s="15">
        <f t="shared" si="0"/>
        <v>6.9047619047619036E-4</v>
      </c>
      <c r="AD35" s="15">
        <f t="shared" si="1"/>
        <v>4.2857142857142855E-4</v>
      </c>
      <c r="AE35" s="15">
        <f t="shared" si="2"/>
        <v>1.2142857142857142E-3</v>
      </c>
      <c r="AF35" s="15">
        <f t="shared" si="3"/>
        <v>2.6190476190476189E-3</v>
      </c>
      <c r="AG35" s="15">
        <f t="shared" si="4"/>
        <v>1.0238095238095236E-5</v>
      </c>
    </row>
    <row r="36" spans="1:33" s="1" customFormat="1" ht="11.25" x14ac:dyDescent="0.2">
      <c r="A36" s="1" t="s">
        <v>120</v>
      </c>
      <c r="B36" s="1">
        <v>421.32625920000004</v>
      </c>
      <c r="C36" s="1" t="s">
        <v>63</v>
      </c>
      <c r="D36" s="3">
        <v>42243.486111111109</v>
      </c>
      <c r="E36" s="18">
        <v>11</v>
      </c>
      <c r="F36" s="18">
        <v>4.0000000000000002E-4</v>
      </c>
      <c r="G36" s="18">
        <v>2.8999999999999998E-3</v>
      </c>
      <c r="H36" s="18">
        <v>0.17</v>
      </c>
      <c r="I36" s="18">
        <v>5.5000000000000003E-4</v>
      </c>
      <c r="J36" s="18">
        <v>5.8999999999999998E-5</v>
      </c>
      <c r="K36" s="18">
        <v>130</v>
      </c>
      <c r="L36" s="18">
        <v>9.300000000000001E-3</v>
      </c>
      <c r="M36" s="18">
        <v>4.7999999999999996E-3</v>
      </c>
      <c r="N36" s="18">
        <v>7.6E-3</v>
      </c>
      <c r="O36" s="18">
        <v>6.3</v>
      </c>
      <c r="P36" s="18">
        <v>5.5999999999999999E-3</v>
      </c>
      <c r="Q36" s="18">
        <v>25</v>
      </c>
      <c r="R36" s="18">
        <v>0.28000000000000003</v>
      </c>
      <c r="S36" s="18">
        <v>8.0000000000000007E-5</v>
      </c>
      <c r="T36" s="18">
        <v>1.6999999999999999E-3</v>
      </c>
      <c r="U36" s="18">
        <v>1.2E-2</v>
      </c>
      <c r="V36" s="18">
        <v>7.1</v>
      </c>
      <c r="W36" s="18">
        <v>4.7000000000000002E-3</v>
      </c>
      <c r="X36" s="18">
        <v>1E-4</v>
      </c>
      <c r="Y36" s="18">
        <v>46</v>
      </c>
      <c r="Z36" s="18">
        <v>1E-4</v>
      </c>
      <c r="AA36" s="18">
        <v>1.9E-2</v>
      </c>
      <c r="AB36" s="18">
        <v>2.5000000000000001E-2</v>
      </c>
      <c r="AC36" s="15">
        <f t="shared" si="0"/>
        <v>5.0909090909090913E-4</v>
      </c>
      <c r="AD36" s="15">
        <f t="shared" si="1"/>
        <v>2.6363636363636362E-4</v>
      </c>
      <c r="AE36" s="15">
        <f t="shared" si="2"/>
        <v>6.9090909090909088E-4</v>
      </c>
      <c r="AF36" s="15">
        <f t="shared" si="3"/>
        <v>2.2727272727272731E-3</v>
      </c>
      <c r="AG36" s="15">
        <f t="shared" si="4"/>
        <v>5.3636363636363636E-6</v>
      </c>
    </row>
    <row r="37" spans="1:33" s="1" customFormat="1" ht="11.25" x14ac:dyDescent="0.2">
      <c r="A37" s="1" t="s">
        <v>123</v>
      </c>
      <c r="B37" s="1">
        <v>421.32625920000004</v>
      </c>
      <c r="C37" s="1" t="s">
        <v>63</v>
      </c>
      <c r="D37" s="3">
        <v>42257.493055555555</v>
      </c>
      <c r="E37" s="18">
        <v>64</v>
      </c>
      <c r="F37" s="18">
        <v>4.0000000000000002E-4</v>
      </c>
      <c r="G37" s="18">
        <v>1.4999999999999999E-2</v>
      </c>
      <c r="H37" s="18">
        <v>0.91</v>
      </c>
      <c r="I37" s="18">
        <v>4.3E-3</v>
      </c>
      <c r="J37" s="18">
        <v>1.1999999999999999E-3</v>
      </c>
      <c r="K37" s="18">
        <v>120</v>
      </c>
      <c r="L37" s="18">
        <v>3.6999999999999998E-2</v>
      </c>
      <c r="M37" s="18">
        <v>2.5999999999999999E-2</v>
      </c>
      <c r="N37" s="18">
        <v>6.6000000000000003E-2</v>
      </c>
      <c r="O37" s="18">
        <v>55</v>
      </c>
      <c r="P37" s="18">
        <v>6.2E-2</v>
      </c>
      <c r="Q37" s="18">
        <v>28</v>
      </c>
      <c r="R37" s="18">
        <v>1.5</v>
      </c>
      <c r="S37" s="18">
        <v>8.0000000000000007E-5</v>
      </c>
      <c r="T37" s="18">
        <v>1.8E-3</v>
      </c>
      <c r="U37" s="18">
        <v>0.04</v>
      </c>
      <c r="V37" s="18">
        <v>15</v>
      </c>
      <c r="W37" s="18">
        <v>5.4000000000000003E-3</v>
      </c>
      <c r="X37" s="18">
        <v>4.0999999999999999E-4</v>
      </c>
      <c r="Y37" s="18">
        <v>42</v>
      </c>
      <c r="Z37" s="18">
        <v>7.3999999999999999E-4</v>
      </c>
      <c r="AA37" s="18">
        <v>0.09</v>
      </c>
      <c r="AB37" s="18">
        <v>0.2</v>
      </c>
      <c r="AC37" s="15">
        <f t="shared" si="0"/>
        <v>9.6874999999999999E-4</v>
      </c>
      <c r="AD37" s="15">
        <f t="shared" si="1"/>
        <v>2.3437499999999999E-4</v>
      </c>
      <c r="AE37" s="15">
        <f t="shared" si="2"/>
        <v>1.03125E-3</v>
      </c>
      <c r="AF37" s="15">
        <f t="shared" si="3"/>
        <v>3.1250000000000002E-3</v>
      </c>
      <c r="AG37" s="15">
        <f t="shared" si="4"/>
        <v>1.8749999999999998E-5</v>
      </c>
    </row>
    <row r="38" spans="1:33" s="1" customFormat="1" ht="11.25" x14ac:dyDescent="0.2">
      <c r="A38" s="1" t="s">
        <v>125</v>
      </c>
      <c r="B38" s="1">
        <v>421.32625920000004</v>
      </c>
      <c r="C38" s="1" t="s">
        <v>63</v>
      </c>
      <c r="D38" s="3">
        <v>42262.420138888891</v>
      </c>
      <c r="E38" s="18">
        <v>10</v>
      </c>
      <c r="F38" s="18">
        <v>4.0000000000000002E-4</v>
      </c>
      <c r="G38" s="18">
        <v>3.3E-3</v>
      </c>
      <c r="H38" s="18">
        <v>0.18</v>
      </c>
      <c r="I38" s="18">
        <v>4.4000000000000002E-4</v>
      </c>
      <c r="J38" s="18">
        <v>5.0000000000000001E-4</v>
      </c>
      <c r="K38" s="18">
        <v>75</v>
      </c>
      <c r="L38" s="18">
        <v>5.4999999999999997E-3</v>
      </c>
      <c r="M38" s="18">
        <v>3.0999999999999999E-3</v>
      </c>
      <c r="N38" s="18">
        <v>8.9999999999999993E-3</v>
      </c>
      <c r="O38" s="18">
        <v>7.1</v>
      </c>
      <c r="P38" s="18">
        <v>6.7000000000000002E-3</v>
      </c>
      <c r="Q38" s="18">
        <v>17</v>
      </c>
      <c r="R38" s="18">
        <v>0.17</v>
      </c>
      <c r="S38" s="18">
        <v>8.0000000000000007E-5</v>
      </c>
      <c r="T38" s="18">
        <v>2.1000000000000003E-3</v>
      </c>
      <c r="U38" s="18">
        <v>5.3E-3</v>
      </c>
      <c r="V38" s="18">
        <v>5</v>
      </c>
      <c r="W38" s="18">
        <v>2.3E-3</v>
      </c>
      <c r="X38" s="18">
        <v>1E-4</v>
      </c>
      <c r="Y38" s="18">
        <v>34</v>
      </c>
      <c r="Z38" s="18">
        <v>1.1E-4</v>
      </c>
      <c r="AA38" s="18">
        <v>1.4999999999999999E-2</v>
      </c>
      <c r="AB38" s="18">
        <v>2.5999999999999999E-2</v>
      </c>
      <c r="AC38" s="15">
        <f t="shared" si="0"/>
        <v>6.7000000000000002E-4</v>
      </c>
      <c r="AD38" s="15">
        <f t="shared" si="1"/>
        <v>3.3E-4</v>
      </c>
      <c r="AE38" s="15">
        <f t="shared" si="2"/>
        <v>8.9999999999999998E-4</v>
      </c>
      <c r="AF38" s="15">
        <f t="shared" si="3"/>
        <v>2.5999999999999999E-3</v>
      </c>
      <c r="AG38" s="15">
        <f t="shared" si="4"/>
        <v>5.0000000000000002E-5</v>
      </c>
    </row>
    <row r="39" spans="1:33" s="1" customFormat="1" ht="11.25" x14ac:dyDescent="0.2">
      <c r="A39" s="1" t="s">
        <v>126</v>
      </c>
      <c r="B39" s="1">
        <v>421.32625920000004</v>
      </c>
      <c r="C39" s="1" t="s">
        <v>63</v>
      </c>
      <c r="D39" s="3">
        <v>42262.420138888891</v>
      </c>
      <c r="E39" s="18">
        <v>11</v>
      </c>
      <c r="F39" s="18">
        <v>4.0000000000000002E-4</v>
      </c>
      <c r="G39" s="18">
        <v>3.3999999999999998E-3</v>
      </c>
      <c r="H39" s="18">
        <v>0.19</v>
      </c>
      <c r="I39" s="18">
        <v>4.2999999999999999E-4</v>
      </c>
      <c r="J39" s="18">
        <v>5.0000000000000001E-4</v>
      </c>
      <c r="K39" s="18">
        <v>74</v>
      </c>
      <c r="L39" s="18">
        <v>5.4999999999999997E-3</v>
      </c>
      <c r="M39" s="18">
        <v>3.2000000000000002E-3</v>
      </c>
      <c r="N39" s="18">
        <v>9.1999999999999998E-3</v>
      </c>
      <c r="O39" s="18">
        <v>7.5</v>
      </c>
      <c r="P39" s="18">
        <v>6.9000000000000008E-3</v>
      </c>
      <c r="Q39" s="18">
        <v>17</v>
      </c>
      <c r="R39" s="18">
        <v>0.18</v>
      </c>
      <c r="S39" s="18">
        <v>8.0000000000000007E-5</v>
      </c>
      <c r="T39" s="18">
        <v>1.9E-3</v>
      </c>
      <c r="U39" s="18">
        <v>5.4999999999999997E-3</v>
      </c>
      <c r="V39" s="18">
        <v>5.0999999999999996</v>
      </c>
      <c r="W39" s="18">
        <v>4.4000000000000003E-3</v>
      </c>
      <c r="X39" s="18">
        <v>1E-4</v>
      </c>
      <c r="Y39" s="18">
        <v>33</v>
      </c>
      <c r="Z39" s="18">
        <v>1.1999999999999999E-4</v>
      </c>
      <c r="AA39" s="18">
        <v>1.4999999999999999E-2</v>
      </c>
      <c r="AB39" s="18">
        <v>2.5999999999999999E-2</v>
      </c>
      <c r="AC39" s="15">
        <f t="shared" si="0"/>
        <v>6.2727272727272729E-4</v>
      </c>
      <c r="AD39" s="15">
        <f t="shared" si="1"/>
        <v>3.0909090909090909E-4</v>
      </c>
      <c r="AE39" s="15">
        <f t="shared" si="2"/>
        <v>8.3636363636363639E-4</v>
      </c>
      <c r="AF39" s="15">
        <f t="shared" si="3"/>
        <v>2.3636363636363633E-3</v>
      </c>
      <c r="AG39" s="15">
        <f t="shared" si="4"/>
        <v>4.5454545454545459E-5</v>
      </c>
    </row>
    <row r="40" spans="1:33" s="1" customFormat="1" ht="11.25" x14ac:dyDescent="0.2">
      <c r="A40" s="1" t="s">
        <v>129</v>
      </c>
      <c r="B40" s="1">
        <v>421.32625920000004</v>
      </c>
      <c r="C40" s="1" t="s">
        <v>63</v>
      </c>
      <c r="D40" s="3">
        <v>42268.614583333336</v>
      </c>
      <c r="E40" s="18">
        <v>5.3</v>
      </c>
      <c r="F40" s="18">
        <v>4.0000000000000002E-4</v>
      </c>
      <c r="G40" s="18">
        <v>2.5999999999999999E-3</v>
      </c>
      <c r="H40" s="18">
        <v>0.12</v>
      </c>
      <c r="I40" s="18">
        <v>1.7999999999999998E-4</v>
      </c>
      <c r="J40" s="18">
        <v>5.0000000000000001E-4</v>
      </c>
      <c r="K40" s="18">
        <v>72</v>
      </c>
      <c r="L40" s="18">
        <v>2.3999999999999998E-3</v>
      </c>
      <c r="M40" s="18">
        <v>1.2999999999999999E-3</v>
      </c>
      <c r="N40" s="18">
        <v>4.4999999999999997E-3</v>
      </c>
      <c r="O40" s="18">
        <v>2.9</v>
      </c>
      <c r="P40" s="18">
        <v>3.0000000000000001E-3</v>
      </c>
      <c r="Q40" s="18">
        <v>18</v>
      </c>
      <c r="R40" s="18">
        <v>7.8E-2</v>
      </c>
      <c r="S40" s="18">
        <v>8.0000000000000007E-5</v>
      </c>
      <c r="T40" s="18">
        <v>1.8E-3</v>
      </c>
      <c r="U40" s="18">
        <v>2.8E-3</v>
      </c>
      <c r="V40" s="18">
        <v>4.3</v>
      </c>
      <c r="W40" s="18">
        <v>5.8E-4</v>
      </c>
      <c r="X40" s="18">
        <v>1E-4</v>
      </c>
      <c r="Y40" s="18">
        <v>39</v>
      </c>
      <c r="Z40" s="18">
        <v>1E-4</v>
      </c>
      <c r="AA40" s="18">
        <v>7.4000000000000003E-3</v>
      </c>
      <c r="AB40" s="18">
        <v>1.2999999999999999E-2</v>
      </c>
      <c r="AC40" s="15">
        <f t="shared" si="0"/>
        <v>5.6603773584905663E-4</v>
      </c>
      <c r="AD40" s="15">
        <f t="shared" si="1"/>
        <v>4.9056603773584906E-4</v>
      </c>
      <c r="AE40" s="15">
        <f t="shared" si="2"/>
        <v>8.4905660377358489E-4</v>
      </c>
      <c r="AF40" s="15">
        <f t="shared" si="3"/>
        <v>2.4528301886792454E-3</v>
      </c>
      <c r="AG40" s="15">
        <f t="shared" si="4"/>
        <v>9.4339622641509443E-5</v>
      </c>
    </row>
    <row r="41" spans="1:33" s="1" customFormat="1" ht="11.25" x14ac:dyDescent="0.2">
      <c r="A41" s="1" t="s">
        <v>130</v>
      </c>
      <c r="B41" s="1">
        <v>421.32625920000004</v>
      </c>
      <c r="C41" s="1" t="s">
        <v>63</v>
      </c>
      <c r="D41" s="3">
        <v>42268.614583333336</v>
      </c>
      <c r="E41" s="18">
        <v>5.6</v>
      </c>
      <c r="F41" s="18">
        <v>4.0000000000000002E-4</v>
      </c>
      <c r="G41" s="18">
        <v>2.5999999999999999E-3</v>
      </c>
      <c r="H41" s="18">
        <v>0.14000000000000001</v>
      </c>
      <c r="I41" s="18">
        <v>2.2000000000000001E-4</v>
      </c>
      <c r="J41" s="18">
        <v>5.0000000000000001E-4</v>
      </c>
      <c r="K41" s="18">
        <v>73</v>
      </c>
      <c r="L41" s="18">
        <v>2.8E-3</v>
      </c>
      <c r="M41" s="18">
        <v>1.6000000000000001E-3</v>
      </c>
      <c r="N41" s="18">
        <v>5.0999999999999995E-3</v>
      </c>
      <c r="O41" s="18">
        <v>3.5</v>
      </c>
      <c r="P41" s="18">
        <v>3.3999999999999998E-3</v>
      </c>
      <c r="Q41" s="18">
        <v>19</v>
      </c>
      <c r="R41" s="18">
        <v>8.6999999999999994E-2</v>
      </c>
      <c r="S41" s="18">
        <v>8.0000000000000007E-5</v>
      </c>
      <c r="T41" s="18">
        <v>1.9E-3</v>
      </c>
      <c r="U41" s="18">
        <v>3.2000000000000002E-3</v>
      </c>
      <c r="V41" s="18">
        <v>4.4000000000000004</v>
      </c>
      <c r="W41" s="18">
        <v>5.8E-4</v>
      </c>
      <c r="X41" s="18">
        <v>1E-4</v>
      </c>
      <c r="Y41" s="18">
        <v>40</v>
      </c>
      <c r="Z41" s="18">
        <v>1E-4</v>
      </c>
      <c r="AA41" s="18">
        <v>8.199999999999999E-3</v>
      </c>
      <c r="AB41" s="18">
        <v>1.6E-2</v>
      </c>
      <c r="AC41" s="15">
        <f t="shared" si="0"/>
        <v>6.0714285714285709E-4</v>
      </c>
      <c r="AD41" s="15">
        <f t="shared" si="1"/>
        <v>4.6428571428571428E-4</v>
      </c>
      <c r="AE41" s="15">
        <f t="shared" si="2"/>
        <v>9.1071428571428564E-4</v>
      </c>
      <c r="AF41" s="15">
        <f t="shared" si="3"/>
        <v>2.8571428571428576E-3</v>
      </c>
      <c r="AG41" s="15">
        <f t="shared" si="4"/>
        <v>8.9285714285714299E-5</v>
      </c>
    </row>
    <row r="42" spans="1:33" s="1" customFormat="1" ht="11.25" x14ac:dyDescent="0.2">
      <c r="A42" s="1" t="s">
        <v>131</v>
      </c>
      <c r="B42" s="1">
        <v>421.32625920000004</v>
      </c>
      <c r="C42" s="1" t="s">
        <v>63</v>
      </c>
      <c r="D42" s="3">
        <v>42271.420138888891</v>
      </c>
      <c r="E42" s="18">
        <v>2.9</v>
      </c>
      <c r="F42" s="18">
        <v>4.0000000000000002E-4</v>
      </c>
      <c r="G42" s="18">
        <v>1.9E-3</v>
      </c>
      <c r="H42" s="18">
        <v>0.13</v>
      </c>
      <c r="I42" s="18">
        <v>1.4999999999999999E-4</v>
      </c>
      <c r="J42" s="18">
        <v>5.0000000000000001E-4</v>
      </c>
      <c r="K42" s="18">
        <v>76</v>
      </c>
      <c r="L42" s="18">
        <v>2.3E-3</v>
      </c>
      <c r="M42" s="18">
        <v>1.1999999999999999E-3</v>
      </c>
      <c r="N42" s="18">
        <v>4.2000000000000006E-3</v>
      </c>
      <c r="O42" s="18">
        <v>2.2999999999999998</v>
      </c>
      <c r="P42" s="18">
        <v>2.2000000000000001E-3</v>
      </c>
      <c r="Q42" s="18">
        <v>19</v>
      </c>
      <c r="R42" s="18">
        <v>0.06</v>
      </c>
      <c r="S42" s="18">
        <v>8.0000000000000007E-5</v>
      </c>
      <c r="T42" s="18">
        <v>1.9E-3</v>
      </c>
      <c r="U42" s="18">
        <v>3.0999999999999999E-3</v>
      </c>
      <c r="V42" s="18">
        <v>4</v>
      </c>
      <c r="W42" s="18">
        <v>5.8E-4</v>
      </c>
      <c r="X42" s="18">
        <v>1E-4</v>
      </c>
      <c r="Y42" s="18">
        <v>43</v>
      </c>
      <c r="Z42" s="18">
        <v>1E-4</v>
      </c>
      <c r="AA42" s="18">
        <v>4.4999999999999997E-3</v>
      </c>
      <c r="AB42" s="18">
        <v>1.2E-2</v>
      </c>
      <c r="AC42" s="15">
        <f t="shared" si="0"/>
        <v>7.5862068965517249E-4</v>
      </c>
      <c r="AD42" s="15">
        <f t="shared" si="1"/>
        <v>6.551724137931035E-4</v>
      </c>
      <c r="AE42" s="15">
        <f t="shared" si="2"/>
        <v>1.4482758620689659E-3</v>
      </c>
      <c r="AF42" s="15">
        <f t="shared" si="3"/>
        <v>4.1379310344827587E-3</v>
      </c>
      <c r="AG42" s="15">
        <f t="shared" si="4"/>
        <v>1.7241379310344829E-4</v>
      </c>
    </row>
    <row r="43" spans="1:33" s="1" customFormat="1" ht="11.25" x14ac:dyDescent="0.2">
      <c r="A43" s="1" t="s">
        <v>132</v>
      </c>
      <c r="B43" s="1">
        <v>421.32625920000004</v>
      </c>
      <c r="C43" s="1" t="s">
        <v>63</v>
      </c>
      <c r="D43" s="3">
        <v>42271.420138888891</v>
      </c>
      <c r="E43" s="18">
        <v>2.9</v>
      </c>
      <c r="F43" s="18">
        <v>4.0000000000000002E-4</v>
      </c>
      <c r="G43" s="18">
        <v>2.1000000000000003E-3</v>
      </c>
      <c r="H43" s="18">
        <v>0.12</v>
      </c>
      <c r="I43" s="18">
        <v>1.4999999999999999E-4</v>
      </c>
      <c r="J43" s="18">
        <v>5.0000000000000001E-4</v>
      </c>
      <c r="K43" s="18">
        <v>74</v>
      </c>
      <c r="L43" s="18">
        <v>2.3999999999999998E-3</v>
      </c>
      <c r="M43" s="18">
        <v>1.1000000000000001E-3</v>
      </c>
      <c r="N43" s="18">
        <v>4.0999999999999995E-3</v>
      </c>
      <c r="O43" s="18">
        <v>2.2000000000000002</v>
      </c>
      <c r="P43" s="18">
        <v>2E-3</v>
      </c>
      <c r="Q43" s="18">
        <v>19</v>
      </c>
      <c r="R43" s="18">
        <v>5.5E-2</v>
      </c>
      <c r="S43" s="18">
        <v>8.0000000000000007E-5</v>
      </c>
      <c r="T43" s="18">
        <v>1.9E-3</v>
      </c>
      <c r="U43" s="18">
        <v>3.0999999999999999E-3</v>
      </c>
      <c r="V43" s="18">
        <v>3.9</v>
      </c>
      <c r="W43" s="18">
        <v>6.9999999999999999E-4</v>
      </c>
      <c r="X43" s="18">
        <v>1E-4</v>
      </c>
      <c r="Y43" s="18">
        <v>42</v>
      </c>
      <c r="Z43" s="18">
        <v>1E-4</v>
      </c>
      <c r="AA43" s="18">
        <v>4.7000000000000002E-3</v>
      </c>
      <c r="AB43" s="18">
        <v>0.01</v>
      </c>
      <c r="AC43" s="15">
        <f t="shared" si="0"/>
        <v>6.8965517241379316E-4</v>
      </c>
      <c r="AD43" s="15">
        <f t="shared" si="1"/>
        <v>7.2413793103448293E-4</v>
      </c>
      <c r="AE43" s="15">
        <f t="shared" si="2"/>
        <v>1.4137931034482758E-3</v>
      </c>
      <c r="AF43" s="15">
        <f t="shared" si="3"/>
        <v>3.4482758620689659E-3</v>
      </c>
      <c r="AG43" s="15">
        <f t="shared" si="4"/>
        <v>1.7241379310344829E-4</v>
      </c>
    </row>
    <row r="44" spans="1:33" s="1" customFormat="1" ht="11.25" x14ac:dyDescent="0.2">
      <c r="A44" s="1" t="s">
        <v>135</v>
      </c>
      <c r="B44" s="5">
        <v>421.32625920000004</v>
      </c>
      <c r="C44" s="1" t="s">
        <v>63</v>
      </c>
      <c r="D44" s="3">
        <v>42275.517361111109</v>
      </c>
      <c r="E44" s="18">
        <v>96</v>
      </c>
      <c r="F44" s="18">
        <v>4.0000000000000002E-4</v>
      </c>
      <c r="G44" s="18">
        <v>1.2999999999999999E-2</v>
      </c>
      <c r="H44" s="18">
        <v>1.5</v>
      </c>
      <c r="I44" s="18">
        <v>1.2E-2</v>
      </c>
      <c r="J44" s="18">
        <v>1.9E-3</v>
      </c>
      <c r="K44" s="18">
        <v>200</v>
      </c>
      <c r="L44" s="18">
        <v>6.7000000000000004E-2</v>
      </c>
      <c r="M44" s="18">
        <v>5.7000000000000002E-2</v>
      </c>
      <c r="N44" s="18">
        <v>0.13</v>
      </c>
      <c r="O44" s="18">
        <v>75</v>
      </c>
      <c r="P44" s="18">
        <v>6.6000000000000003E-2</v>
      </c>
      <c r="Q44" s="18">
        <v>40</v>
      </c>
      <c r="R44" s="18">
        <v>3.9</v>
      </c>
      <c r="S44" s="18">
        <v>2.0999999999999998E-4</v>
      </c>
      <c r="T44" s="18">
        <v>1.1000000000000001E-3</v>
      </c>
      <c r="U44" s="18">
        <v>6.7000000000000004E-2</v>
      </c>
      <c r="V44" s="18">
        <v>22</v>
      </c>
      <c r="W44" s="18">
        <v>3.3999999999999998E-3</v>
      </c>
      <c r="X44" s="18">
        <v>3.2000000000000003E-4</v>
      </c>
      <c r="Y44" s="18">
        <v>76</v>
      </c>
      <c r="Z44" s="18">
        <v>9.2000000000000003E-4</v>
      </c>
      <c r="AA44" s="18">
        <v>0.15</v>
      </c>
      <c r="AB44" s="18">
        <v>0.28000000000000003</v>
      </c>
      <c r="AC44" s="15">
        <f t="shared" si="0"/>
        <v>6.8750000000000007E-4</v>
      </c>
      <c r="AD44" s="15">
        <f t="shared" si="1"/>
        <v>1.3541666666666666E-4</v>
      </c>
      <c r="AE44" s="15">
        <f t="shared" si="2"/>
        <v>1.3541666666666667E-3</v>
      </c>
      <c r="AF44" s="15">
        <f t="shared" si="3"/>
        <v>2.9166666666666668E-3</v>
      </c>
      <c r="AG44" s="15">
        <f t="shared" si="4"/>
        <v>1.9791666666666665E-5</v>
      </c>
    </row>
    <row r="45" spans="1:33" s="1" customFormat="1" ht="11.25" x14ac:dyDescent="0.2">
      <c r="A45" s="1" t="s">
        <v>136</v>
      </c>
      <c r="B45" s="5">
        <v>421.32625920000004</v>
      </c>
      <c r="C45" s="1" t="s">
        <v>63</v>
      </c>
      <c r="D45" s="3">
        <v>42275.517361111109</v>
      </c>
      <c r="E45" s="18">
        <v>98</v>
      </c>
      <c r="F45" s="18">
        <v>4.0000000000000002E-4</v>
      </c>
      <c r="G45" s="18">
        <v>1.2999999999999999E-2</v>
      </c>
      <c r="H45" s="18">
        <v>1.6</v>
      </c>
      <c r="I45" s="18">
        <v>1.2E-2</v>
      </c>
      <c r="J45" s="18">
        <v>1.9E-3</v>
      </c>
      <c r="K45" s="18">
        <v>200</v>
      </c>
      <c r="L45" s="18">
        <v>6.7000000000000004E-2</v>
      </c>
      <c r="M45" s="18">
        <v>5.6000000000000001E-2</v>
      </c>
      <c r="N45" s="18">
        <v>0.13</v>
      </c>
      <c r="O45" s="18">
        <v>77</v>
      </c>
      <c r="P45" s="18">
        <v>6.7000000000000004E-2</v>
      </c>
      <c r="Q45" s="18">
        <v>41</v>
      </c>
      <c r="R45" s="18">
        <v>3.9</v>
      </c>
      <c r="S45" s="18">
        <v>2.2000000000000001E-4</v>
      </c>
      <c r="T45" s="18">
        <v>1.1000000000000001E-3</v>
      </c>
      <c r="U45" s="18">
        <v>6.6000000000000003E-2</v>
      </c>
      <c r="V45" s="18">
        <v>22</v>
      </c>
      <c r="W45" s="18">
        <v>3.3999999999999998E-3</v>
      </c>
      <c r="X45" s="18">
        <v>3.3E-4</v>
      </c>
      <c r="Y45" s="18">
        <v>76</v>
      </c>
      <c r="Z45" s="18">
        <v>9.3999999999999997E-4</v>
      </c>
      <c r="AA45" s="18">
        <v>0.15</v>
      </c>
      <c r="AB45" s="18">
        <v>0.28000000000000003</v>
      </c>
      <c r="AC45" s="15">
        <f t="shared" si="0"/>
        <v>6.836734693877551E-4</v>
      </c>
      <c r="AD45" s="15">
        <f t="shared" si="1"/>
        <v>1.326530612244898E-4</v>
      </c>
      <c r="AE45" s="15">
        <f t="shared" si="2"/>
        <v>1.326530612244898E-3</v>
      </c>
      <c r="AF45" s="15">
        <f t="shared" si="3"/>
        <v>2.8571428571428576E-3</v>
      </c>
      <c r="AG45" s="15">
        <f t="shared" si="4"/>
        <v>1.9387755102040817E-5</v>
      </c>
    </row>
    <row r="46" spans="1:33" s="1" customFormat="1" ht="11.25" x14ac:dyDescent="0.2">
      <c r="A46" s="1" t="s">
        <v>138</v>
      </c>
      <c r="B46" s="5">
        <v>421.32625920000004</v>
      </c>
      <c r="C46" s="1" t="s">
        <v>63</v>
      </c>
      <c r="D46" s="3">
        <v>42277.475694444445</v>
      </c>
      <c r="E46" s="18">
        <v>20</v>
      </c>
      <c r="F46" s="18">
        <v>4.0000000000000002E-4</v>
      </c>
      <c r="G46" s="18">
        <v>4.5999999999999999E-3</v>
      </c>
      <c r="H46" s="18">
        <v>0.24</v>
      </c>
      <c r="I46" s="18">
        <v>9.5999999999999992E-4</v>
      </c>
      <c r="J46" s="18">
        <v>5.0000000000000001E-4</v>
      </c>
      <c r="K46" s="18">
        <v>81</v>
      </c>
      <c r="L46" s="18">
        <v>1.2E-2</v>
      </c>
      <c r="M46" s="18">
        <v>6.7999999999999996E-3</v>
      </c>
      <c r="N46" s="18">
        <v>1.6E-2</v>
      </c>
      <c r="O46" s="18">
        <v>16</v>
      </c>
      <c r="P46" s="18">
        <v>1.2E-2</v>
      </c>
      <c r="Q46" s="18">
        <v>20</v>
      </c>
      <c r="R46" s="18">
        <v>0.28000000000000003</v>
      </c>
      <c r="S46" s="18">
        <v>8.0000000000000007E-5</v>
      </c>
      <c r="T46" s="18">
        <v>2E-3</v>
      </c>
      <c r="U46" s="18">
        <v>0.01</v>
      </c>
      <c r="V46" s="18">
        <v>6.2</v>
      </c>
      <c r="W46" s="18">
        <v>8.1000000000000006E-4</v>
      </c>
      <c r="X46" s="18">
        <v>1E-4</v>
      </c>
      <c r="Y46" s="18">
        <v>45</v>
      </c>
      <c r="Z46" s="18">
        <v>1.7999999999999998E-4</v>
      </c>
      <c r="AA46" s="18">
        <v>3.1E-2</v>
      </c>
      <c r="AB46" s="18">
        <v>4.8000000000000001E-2</v>
      </c>
      <c r="AC46" s="15">
        <f t="shared" si="0"/>
        <v>6.0000000000000006E-4</v>
      </c>
      <c r="AD46" s="15">
        <f t="shared" si="1"/>
        <v>2.3000000000000001E-4</v>
      </c>
      <c r="AE46" s="15">
        <f t="shared" si="2"/>
        <v>8.0000000000000004E-4</v>
      </c>
      <c r="AF46" s="15">
        <f t="shared" si="3"/>
        <v>2.4000000000000002E-3</v>
      </c>
      <c r="AG46" s="15">
        <f t="shared" si="4"/>
        <v>2.5000000000000001E-5</v>
      </c>
    </row>
    <row r="47" spans="1:33" s="1" customFormat="1" ht="11.25" x14ac:dyDescent="0.2">
      <c r="A47" s="1" t="s">
        <v>139</v>
      </c>
      <c r="B47" s="5">
        <v>421.32625920000004</v>
      </c>
      <c r="C47" s="1" t="s">
        <v>63</v>
      </c>
      <c r="D47" s="3">
        <v>42277.475694444445</v>
      </c>
      <c r="E47" s="18">
        <v>46</v>
      </c>
      <c r="F47" s="18">
        <v>4.0000000000000002E-4</v>
      </c>
      <c r="G47" s="18">
        <v>8.6999999999999994E-3</v>
      </c>
      <c r="H47" s="18">
        <v>0.48</v>
      </c>
      <c r="I47" s="18">
        <v>2.5999999999999999E-3</v>
      </c>
      <c r="J47" s="18">
        <v>5.0000000000000001E-4</v>
      </c>
      <c r="K47" s="18">
        <v>99</v>
      </c>
      <c r="L47" s="18">
        <v>2.7E-2</v>
      </c>
      <c r="M47" s="18">
        <v>1.6E-2</v>
      </c>
      <c r="N47" s="18">
        <v>4.1000000000000002E-2</v>
      </c>
      <c r="O47" s="18">
        <v>39</v>
      </c>
      <c r="P47" s="18">
        <v>2.9000000000000001E-2</v>
      </c>
      <c r="Q47" s="18">
        <v>24</v>
      </c>
      <c r="R47" s="18">
        <v>0.76</v>
      </c>
      <c r="S47" s="18">
        <v>8.0000000000000007E-5</v>
      </c>
      <c r="T47" s="18">
        <v>1.6999999999999999E-3</v>
      </c>
      <c r="U47" s="18">
        <v>2.5000000000000001E-2</v>
      </c>
      <c r="V47" s="18">
        <v>10</v>
      </c>
      <c r="W47" s="18">
        <v>1.4E-3</v>
      </c>
      <c r="X47" s="18">
        <v>1.6000000000000001E-4</v>
      </c>
      <c r="Y47" s="18">
        <v>51</v>
      </c>
      <c r="Z47" s="18">
        <v>4.2999999999999999E-4</v>
      </c>
      <c r="AA47" s="18">
        <v>6.3E-2</v>
      </c>
      <c r="AB47" s="18">
        <v>0.11</v>
      </c>
      <c r="AC47" s="15">
        <f t="shared" si="0"/>
        <v>6.3043478260869565E-4</v>
      </c>
      <c r="AD47" s="15">
        <f t="shared" si="1"/>
        <v>1.8913043478260868E-4</v>
      </c>
      <c r="AE47" s="15">
        <f t="shared" si="2"/>
        <v>8.9130434782608704E-4</v>
      </c>
      <c r="AF47" s="15">
        <f t="shared" si="3"/>
        <v>2.3913043478260869E-3</v>
      </c>
      <c r="AG47" s="15">
        <f t="shared" si="4"/>
        <v>1.0869565217391305E-5</v>
      </c>
    </row>
    <row r="48" spans="1:33" s="1" customFormat="1" ht="11.25" x14ac:dyDescent="0.2">
      <c r="A48" s="1" t="s">
        <v>141</v>
      </c>
      <c r="B48" s="5">
        <v>421.32625920000004</v>
      </c>
      <c r="C48" s="1" t="s">
        <v>63</v>
      </c>
      <c r="D48" s="3">
        <v>42282.525000000001</v>
      </c>
      <c r="E48" s="18">
        <v>40</v>
      </c>
      <c r="F48" s="18">
        <v>4.0000000000000002E-4</v>
      </c>
      <c r="G48" s="18">
        <v>1.4E-2</v>
      </c>
      <c r="H48" s="18">
        <v>1.3</v>
      </c>
      <c r="I48" s="18">
        <v>5.5999999999999999E-3</v>
      </c>
      <c r="J48" s="18">
        <v>2.3E-3</v>
      </c>
      <c r="K48" s="18">
        <v>1300</v>
      </c>
      <c r="L48" s="18">
        <v>6.6000000000000003E-2</v>
      </c>
      <c r="M48" s="18">
        <v>3.2000000000000001E-2</v>
      </c>
      <c r="N48" s="18">
        <v>2.8000000000000001E-2</v>
      </c>
      <c r="O48" s="18">
        <v>22</v>
      </c>
      <c r="P48" s="18">
        <v>0.04</v>
      </c>
      <c r="Q48" s="18">
        <v>61</v>
      </c>
      <c r="R48" s="18">
        <v>4.2</v>
      </c>
      <c r="S48" s="18">
        <v>8.0000000000000007E-5</v>
      </c>
      <c r="T48" s="18">
        <v>1.9E-3</v>
      </c>
      <c r="U48" s="18">
        <v>0.09</v>
      </c>
      <c r="V48" s="18">
        <v>25</v>
      </c>
      <c r="W48" s="18">
        <v>1.6999999999999999E-3</v>
      </c>
      <c r="X48" s="18">
        <v>1.1999999999999999E-4</v>
      </c>
      <c r="Y48" s="18">
        <v>77</v>
      </c>
      <c r="Z48" s="18">
        <v>7.0999999999999991E-4</v>
      </c>
      <c r="AA48" s="18">
        <v>9.6000000000000002E-2</v>
      </c>
      <c r="AB48" s="18">
        <v>0.18</v>
      </c>
      <c r="AC48" s="15">
        <f t="shared" si="0"/>
        <v>1E-3</v>
      </c>
      <c r="AD48" s="15">
        <f t="shared" si="1"/>
        <v>3.5E-4</v>
      </c>
      <c r="AE48" s="15">
        <f t="shared" si="2"/>
        <v>6.9999999999999999E-4</v>
      </c>
      <c r="AF48" s="15">
        <f t="shared" si="3"/>
        <v>4.4999999999999997E-3</v>
      </c>
      <c r="AG48" s="15">
        <f t="shared" si="4"/>
        <v>5.7500000000000002E-5</v>
      </c>
    </row>
    <row r="49" spans="1:33" s="1" customFormat="1" ht="11.25" x14ac:dyDescent="0.2">
      <c r="A49" s="1" t="s">
        <v>142</v>
      </c>
      <c r="B49" s="5">
        <v>421.32625920000004</v>
      </c>
      <c r="C49" s="1" t="s">
        <v>63</v>
      </c>
      <c r="D49" s="3">
        <v>42282.525000000001</v>
      </c>
      <c r="E49" s="18">
        <v>64</v>
      </c>
      <c r="F49" s="18">
        <v>4.0000000000000002E-4</v>
      </c>
      <c r="G49" s="18">
        <v>1.7999999999999999E-2</v>
      </c>
      <c r="H49" s="18">
        <v>1.6</v>
      </c>
      <c r="I49" s="18">
        <v>7.4999999999999997E-3</v>
      </c>
      <c r="J49" s="18">
        <v>2.5999999999999999E-3</v>
      </c>
      <c r="K49" s="18">
        <v>1300</v>
      </c>
      <c r="L49" s="18">
        <v>8.3000000000000004E-2</v>
      </c>
      <c r="M49" s="18">
        <v>4.1000000000000002E-2</v>
      </c>
      <c r="N49" s="18">
        <v>3.5999999999999997E-2</v>
      </c>
      <c r="O49" s="18">
        <v>37</v>
      </c>
      <c r="P49" s="18">
        <v>5.3999999999999999E-2</v>
      </c>
      <c r="Q49" s="18">
        <v>80</v>
      </c>
      <c r="R49" s="18">
        <v>4.5999999999999996</v>
      </c>
      <c r="S49" s="18">
        <v>1.7000000000000001E-4</v>
      </c>
      <c r="T49" s="18">
        <v>1.8E-3</v>
      </c>
      <c r="U49" s="18">
        <v>0.12</v>
      </c>
      <c r="V49" s="18">
        <v>29</v>
      </c>
      <c r="W49" s="18">
        <v>1.8E-3</v>
      </c>
      <c r="X49" s="18">
        <v>1.7999999999999998E-4</v>
      </c>
      <c r="Y49" s="18">
        <v>77</v>
      </c>
      <c r="Z49" s="18">
        <v>9.2000000000000003E-4</v>
      </c>
      <c r="AA49" s="18">
        <v>0.11</v>
      </c>
      <c r="AB49" s="18">
        <v>0.24</v>
      </c>
      <c r="AC49" s="15">
        <f t="shared" si="0"/>
        <v>8.4374999999999999E-4</v>
      </c>
      <c r="AD49" s="15">
        <f t="shared" si="1"/>
        <v>2.8124999999999998E-4</v>
      </c>
      <c r="AE49" s="15">
        <f t="shared" si="2"/>
        <v>5.6249999999999996E-4</v>
      </c>
      <c r="AF49" s="15">
        <f t="shared" si="3"/>
        <v>3.7499999999999999E-3</v>
      </c>
      <c r="AG49" s="15">
        <f t="shared" si="4"/>
        <v>4.0624999999999998E-5</v>
      </c>
    </row>
    <row r="50" spans="1:33" s="1" customFormat="1" ht="11.25" x14ac:dyDescent="0.2">
      <c r="A50" s="1" t="s">
        <v>144</v>
      </c>
      <c r="B50" s="5">
        <v>421.32625920000004</v>
      </c>
      <c r="C50" s="1" t="s">
        <v>63</v>
      </c>
      <c r="D50" s="3">
        <v>42285.508333333331</v>
      </c>
      <c r="E50" s="18">
        <v>16</v>
      </c>
      <c r="F50" s="18">
        <v>4.0000000000000002E-4</v>
      </c>
      <c r="G50" s="18">
        <v>9.1000000000000004E-3</v>
      </c>
      <c r="H50" s="18">
        <v>1.6</v>
      </c>
      <c r="I50" s="18">
        <v>3.0000000000000001E-3</v>
      </c>
      <c r="J50" s="18">
        <v>1.4E-3</v>
      </c>
      <c r="K50" s="18">
        <v>530</v>
      </c>
      <c r="L50" s="18">
        <v>7.7999999999999996E-3</v>
      </c>
      <c r="M50" s="18">
        <v>1.4999999999999999E-2</v>
      </c>
      <c r="N50" s="18">
        <v>2.9000000000000001E-2</v>
      </c>
      <c r="O50" s="18">
        <v>8.4</v>
      </c>
      <c r="P50" s="18">
        <v>2.5999999999999999E-2</v>
      </c>
      <c r="Q50" s="18">
        <v>39</v>
      </c>
      <c r="R50" s="18">
        <v>2.6</v>
      </c>
      <c r="S50" s="18">
        <v>2.5000000000000001E-4</v>
      </c>
      <c r="T50" s="18">
        <v>9.3000000000000005E-4</v>
      </c>
      <c r="U50" s="18">
        <v>1.9E-2</v>
      </c>
      <c r="V50" s="18">
        <v>17</v>
      </c>
      <c r="W50" s="18">
        <v>1.9E-3</v>
      </c>
      <c r="X50" s="18">
        <v>1E-4</v>
      </c>
      <c r="Y50" s="18">
        <v>97</v>
      </c>
      <c r="Z50" s="18">
        <v>1.4000000000000001E-4</v>
      </c>
      <c r="AA50" s="18">
        <v>3.6999999999999998E-2</v>
      </c>
      <c r="AB50" s="18">
        <v>5.0999999999999997E-2</v>
      </c>
      <c r="AC50" s="15">
        <f t="shared" si="0"/>
        <v>1.6249999999999999E-3</v>
      </c>
      <c r="AD50" s="15">
        <f t="shared" si="1"/>
        <v>5.6875000000000003E-4</v>
      </c>
      <c r="AE50" s="15">
        <f t="shared" si="2"/>
        <v>1.8125000000000001E-3</v>
      </c>
      <c r="AF50" s="15">
        <f t="shared" si="3"/>
        <v>3.1874999999999998E-3</v>
      </c>
      <c r="AG50" s="15">
        <f t="shared" si="4"/>
        <v>8.7499999999999999E-5</v>
      </c>
    </row>
    <row r="51" spans="1:33" s="1" customFormat="1" ht="11.25" x14ac:dyDescent="0.2">
      <c r="A51" s="1" t="s">
        <v>145</v>
      </c>
      <c r="B51" s="5">
        <v>421.32625920000004</v>
      </c>
      <c r="C51" s="1" t="s">
        <v>63</v>
      </c>
      <c r="D51" s="3">
        <v>42285.508333333331</v>
      </c>
      <c r="E51" s="18">
        <v>17</v>
      </c>
      <c r="F51" s="18">
        <v>4.0000000000000002E-4</v>
      </c>
      <c r="G51" s="18">
        <v>1.2999999999999999E-2</v>
      </c>
      <c r="H51" s="18">
        <v>0.98</v>
      </c>
      <c r="I51" s="18">
        <v>5.4000000000000003E-3</v>
      </c>
      <c r="J51" s="18">
        <v>2.5000000000000001E-3</v>
      </c>
      <c r="K51" s="18">
        <v>600</v>
      </c>
      <c r="L51" s="18">
        <v>8.6E-3</v>
      </c>
      <c r="M51" s="18">
        <v>3.4000000000000002E-2</v>
      </c>
      <c r="N51" s="18">
        <v>1.7999999999999999E-2</v>
      </c>
      <c r="O51" s="18">
        <v>7.7</v>
      </c>
      <c r="P51" s="18">
        <v>1.4999999999999999E-2</v>
      </c>
      <c r="Q51" s="18">
        <v>58</v>
      </c>
      <c r="R51" s="18">
        <v>4.5999999999999996</v>
      </c>
      <c r="S51" s="18">
        <v>8.0000000000000007E-5</v>
      </c>
      <c r="T51" s="18">
        <v>4.6999999999999999E-4</v>
      </c>
      <c r="U51" s="18">
        <v>0.03</v>
      </c>
      <c r="V51" s="18">
        <v>18</v>
      </c>
      <c r="W51" s="18">
        <v>1.6999999999999999E-3</v>
      </c>
      <c r="X51" s="18">
        <v>1E-4</v>
      </c>
      <c r="Y51" s="18">
        <v>100</v>
      </c>
      <c r="Z51" s="18">
        <v>1.4000000000000001E-4</v>
      </c>
      <c r="AA51" s="18">
        <v>2.7E-2</v>
      </c>
      <c r="AB51" s="18">
        <v>7.0000000000000007E-2</v>
      </c>
      <c r="AC51" s="15">
        <f t="shared" si="0"/>
        <v>8.8235294117647051E-4</v>
      </c>
      <c r="AD51" s="15">
        <f t="shared" si="1"/>
        <v>7.6470588235294111E-4</v>
      </c>
      <c r="AE51" s="15">
        <f t="shared" si="2"/>
        <v>1.0588235294117646E-3</v>
      </c>
      <c r="AF51" s="15">
        <f t="shared" si="3"/>
        <v>4.1176470588235297E-3</v>
      </c>
      <c r="AG51" s="15">
        <f t="shared" si="4"/>
        <v>1.4705882352941178E-4</v>
      </c>
    </row>
    <row r="52" spans="1:33" s="1" customFormat="1" ht="11.25" x14ac:dyDescent="0.2">
      <c r="A52" s="1" t="s">
        <v>147</v>
      </c>
      <c r="B52" s="5">
        <v>421.32625920000004</v>
      </c>
      <c r="C52" s="1" t="s">
        <v>63</v>
      </c>
      <c r="D52" s="3">
        <v>42289.538194444445</v>
      </c>
      <c r="E52" s="18">
        <v>100</v>
      </c>
      <c r="F52" s="18">
        <v>4.0000000000000002E-4</v>
      </c>
      <c r="G52" s="18">
        <v>0.02</v>
      </c>
      <c r="H52" s="18">
        <v>1.1000000000000001</v>
      </c>
      <c r="I52" s="18">
        <v>4.7000000000000002E-3</v>
      </c>
      <c r="J52" s="18">
        <v>8.1999999999999998E-4</v>
      </c>
      <c r="K52" s="18">
        <v>150</v>
      </c>
      <c r="L52" s="18">
        <v>5.0999999999999997E-2</v>
      </c>
      <c r="M52" s="18">
        <v>3.7999999999999999E-2</v>
      </c>
      <c r="N52" s="18">
        <v>8.6999999999999994E-2</v>
      </c>
      <c r="O52" s="18">
        <v>77</v>
      </c>
      <c r="P52" s="18">
        <v>6.6000000000000003E-2</v>
      </c>
      <c r="Q52" s="18">
        <v>39</v>
      </c>
      <c r="R52" s="18">
        <v>1.8</v>
      </c>
      <c r="S52" s="18">
        <v>8.0000000000000007E-5</v>
      </c>
      <c r="T52" s="18">
        <v>1.4E-3</v>
      </c>
      <c r="U52" s="18">
        <v>5.2999999999999999E-2</v>
      </c>
      <c r="V52" s="18">
        <v>22</v>
      </c>
      <c r="W52" s="18">
        <v>2.5999999999999999E-3</v>
      </c>
      <c r="X52" s="18">
        <v>3.8999999999999999E-4</v>
      </c>
      <c r="Y52" s="18">
        <v>65</v>
      </c>
      <c r="Z52" s="18">
        <v>1.1000000000000001E-3</v>
      </c>
      <c r="AA52" s="18">
        <v>0.12</v>
      </c>
      <c r="AB52" s="18">
        <v>0.24</v>
      </c>
      <c r="AC52" s="15">
        <f t="shared" si="0"/>
        <v>6.6E-4</v>
      </c>
      <c r="AD52" s="15">
        <f t="shared" si="1"/>
        <v>2.0000000000000001E-4</v>
      </c>
      <c r="AE52" s="15">
        <f t="shared" si="2"/>
        <v>8.699999999999999E-4</v>
      </c>
      <c r="AF52" s="15">
        <f t="shared" si="3"/>
        <v>2.3999999999999998E-3</v>
      </c>
      <c r="AG52" s="15">
        <f t="shared" si="4"/>
        <v>8.1999999999999994E-6</v>
      </c>
    </row>
    <row r="53" spans="1:33" s="1" customFormat="1" ht="11.25" x14ac:dyDescent="0.2">
      <c r="A53" s="1" t="s">
        <v>148</v>
      </c>
      <c r="B53" s="5">
        <v>421.32625920000004</v>
      </c>
      <c r="C53" s="1" t="s">
        <v>63</v>
      </c>
      <c r="D53" s="3">
        <v>42289.538194444445</v>
      </c>
      <c r="E53" s="18">
        <v>110</v>
      </c>
      <c r="F53" s="18">
        <v>4.0000000000000002E-4</v>
      </c>
      <c r="G53" s="18">
        <v>1.9E-2</v>
      </c>
      <c r="H53" s="18">
        <v>1.1000000000000001</v>
      </c>
      <c r="I53" s="18">
        <v>4.7999999999999996E-3</v>
      </c>
      <c r="J53" s="18">
        <v>7.2999999999999996E-4</v>
      </c>
      <c r="K53" s="18">
        <v>150</v>
      </c>
      <c r="L53" s="18">
        <v>5.0999999999999997E-2</v>
      </c>
      <c r="M53" s="18">
        <v>3.6999999999999998E-2</v>
      </c>
      <c r="N53" s="18">
        <v>8.6999999999999994E-2</v>
      </c>
      <c r="O53" s="18">
        <v>81</v>
      </c>
      <c r="P53" s="18">
        <v>6.7000000000000004E-2</v>
      </c>
      <c r="Q53" s="18">
        <v>39</v>
      </c>
      <c r="R53" s="18">
        <v>1.9</v>
      </c>
      <c r="S53" s="18">
        <v>8.0000000000000007E-5</v>
      </c>
      <c r="T53" s="18">
        <v>1.1999999999999999E-3</v>
      </c>
      <c r="U53" s="18">
        <v>5.5E-2</v>
      </c>
      <c r="V53" s="18">
        <v>22</v>
      </c>
      <c r="W53" s="18">
        <v>2.5999999999999999E-3</v>
      </c>
      <c r="X53" s="18">
        <v>3.8000000000000002E-4</v>
      </c>
      <c r="Y53" s="18">
        <v>66</v>
      </c>
      <c r="Z53" s="18">
        <v>1.1000000000000001E-3</v>
      </c>
      <c r="AA53" s="18">
        <v>0.12</v>
      </c>
      <c r="AB53" s="18">
        <v>0.24</v>
      </c>
      <c r="AC53" s="15">
        <f t="shared" si="0"/>
        <v>6.0909090909090917E-4</v>
      </c>
      <c r="AD53" s="15">
        <f t="shared" si="1"/>
        <v>1.7272727272727272E-4</v>
      </c>
      <c r="AE53" s="15">
        <f t="shared" si="2"/>
        <v>7.9090909090909082E-4</v>
      </c>
      <c r="AF53" s="15">
        <f t="shared" si="3"/>
        <v>2.1818181818181819E-3</v>
      </c>
      <c r="AG53" s="15">
        <f t="shared" si="4"/>
        <v>6.6363636363636358E-6</v>
      </c>
    </row>
    <row r="54" spans="1:33" s="1" customFormat="1" ht="11.25" x14ac:dyDescent="0.2">
      <c r="A54" s="1">
        <v>201600511</v>
      </c>
      <c r="B54" s="5">
        <v>421.48719360000001</v>
      </c>
      <c r="C54" s="5" t="s">
        <v>63</v>
      </c>
      <c r="D54" s="3">
        <v>42417.375</v>
      </c>
      <c r="E54" s="18">
        <v>70.227999999999994</v>
      </c>
      <c r="F54" s="18">
        <v>5.0000000000000001E-3</v>
      </c>
      <c r="G54" s="18">
        <v>1.2827999999999999E-2</v>
      </c>
      <c r="H54" s="18">
        <v>0.84499999999999997</v>
      </c>
      <c r="I54" s="18">
        <v>5.0000000000000001E-3</v>
      </c>
      <c r="J54" s="18">
        <v>1E-3</v>
      </c>
      <c r="K54" s="18">
        <v>124</v>
      </c>
      <c r="L54" s="18">
        <v>3.4173000000000002E-2</v>
      </c>
      <c r="M54" s="18">
        <v>0.03</v>
      </c>
      <c r="N54" s="18">
        <v>7.9288999999999998E-2</v>
      </c>
      <c r="O54" s="18">
        <v>51.3</v>
      </c>
      <c r="P54" s="18">
        <v>5.9872999999999996E-2</v>
      </c>
      <c r="Q54" s="18">
        <v>36.200000000000003</v>
      </c>
      <c r="R54" s="18">
        <v>1.5145</v>
      </c>
      <c r="S54" s="18">
        <v>2.0000000000000001E-4</v>
      </c>
      <c r="T54" s="18">
        <v>5.0000000000000001E-3</v>
      </c>
      <c r="U54" s="18">
        <v>3.8700000000000005E-2</v>
      </c>
      <c r="V54" s="18">
        <v>11.3</v>
      </c>
      <c r="W54" s="18">
        <v>2.5850000000000001E-2</v>
      </c>
      <c r="X54" s="18">
        <v>5.0000000000000001E-3</v>
      </c>
      <c r="Y54" s="18">
        <v>61.8</v>
      </c>
      <c r="Z54" s="18">
        <v>1E-3</v>
      </c>
      <c r="AA54" s="18">
        <v>7.2794999999999999E-2</v>
      </c>
      <c r="AB54" s="18">
        <v>0.19415000000000002</v>
      </c>
      <c r="AC54" s="15">
        <f t="shared" si="0"/>
        <v>8.5255168878509992E-4</v>
      </c>
      <c r="AD54" s="15">
        <f t="shared" si="1"/>
        <v>1.8266218602266902E-4</v>
      </c>
      <c r="AE54" s="15">
        <f t="shared" si="2"/>
        <v>1.1290226120635645E-3</v>
      </c>
      <c r="AF54" s="15">
        <f t="shared" si="3"/>
        <v>2.7645668394372619E-3</v>
      </c>
      <c r="AG54" s="15">
        <f t="shared" si="4"/>
        <v>1.4239334738281029E-5</v>
      </c>
    </row>
    <row r="55" spans="1:33" s="1" customFormat="1" ht="11.25" x14ac:dyDescent="0.2">
      <c r="A55" s="1">
        <v>201600691</v>
      </c>
      <c r="B55" s="5">
        <v>421.48719360000001</v>
      </c>
      <c r="C55" s="5" t="s">
        <v>63</v>
      </c>
      <c r="D55" s="3">
        <v>42424.388888888891</v>
      </c>
      <c r="E55" s="18">
        <v>2.2676999999999996</v>
      </c>
      <c r="F55" s="18">
        <v>3.0000000000000001E-3</v>
      </c>
      <c r="G55" s="18">
        <v>1.4859999999999999E-3</v>
      </c>
      <c r="H55" s="18">
        <v>0.16003000000000001</v>
      </c>
      <c r="I55" s="18">
        <v>1.2909999999999998E-3</v>
      </c>
      <c r="J55" s="18">
        <v>3.1500000000000001E-4</v>
      </c>
      <c r="K55" s="18">
        <v>102</v>
      </c>
      <c r="L55" s="18">
        <v>3.8549999999999999E-3</v>
      </c>
      <c r="M55" s="18">
        <v>0.03</v>
      </c>
      <c r="N55" s="18">
        <v>1.3643000000000001E-2</v>
      </c>
      <c r="O55" s="18">
        <v>1.36</v>
      </c>
      <c r="P55" s="18">
        <v>1.0843E-2</v>
      </c>
      <c r="Q55" s="18">
        <v>25.5</v>
      </c>
      <c r="R55" s="18">
        <v>0.63697999999999999</v>
      </c>
      <c r="S55" s="18">
        <v>2.0000000000000001E-4</v>
      </c>
      <c r="T55" s="18">
        <v>1E-3</v>
      </c>
      <c r="U55" s="18">
        <v>5.0880000000000005E-3</v>
      </c>
      <c r="V55" s="18">
        <v>3.34</v>
      </c>
      <c r="W55" s="18">
        <v>1E-3</v>
      </c>
      <c r="X55" s="18">
        <v>5.0000000000000001E-4</v>
      </c>
      <c r="Y55" s="18">
        <v>51.7</v>
      </c>
      <c r="Z55" s="18">
        <v>1E-4</v>
      </c>
      <c r="AA55" s="18">
        <v>0.03</v>
      </c>
      <c r="AB55" s="18">
        <v>3.3375999999999996E-2</v>
      </c>
      <c r="AC55" s="15">
        <f t="shared" si="0"/>
        <v>4.7814966706354461E-3</v>
      </c>
      <c r="AD55" s="15">
        <f t="shared" si="1"/>
        <v>6.5528950037482922E-4</v>
      </c>
      <c r="AE55" s="15">
        <f t="shared" si="2"/>
        <v>6.0162278961061882E-3</v>
      </c>
      <c r="AF55" s="15">
        <f t="shared" si="3"/>
        <v>1.4717996207611236E-2</v>
      </c>
      <c r="AG55" s="15">
        <f t="shared" si="4"/>
        <v>1.3890726286545842E-4</v>
      </c>
    </row>
    <row r="56" spans="1:33" s="1" customFormat="1" ht="11.25" x14ac:dyDescent="0.2">
      <c r="A56" s="1">
        <v>201600727</v>
      </c>
      <c r="B56" s="5">
        <v>421.48719360000001</v>
      </c>
      <c r="C56" s="5" t="s">
        <v>63</v>
      </c>
      <c r="D56" s="3">
        <v>42430.375</v>
      </c>
      <c r="E56" s="18">
        <v>3.7664</v>
      </c>
      <c r="F56" s="18">
        <v>3.0000000000000001E-3</v>
      </c>
      <c r="G56" s="18">
        <v>1.359E-3</v>
      </c>
      <c r="H56" s="18">
        <v>0.13042999999999999</v>
      </c>
      <c r="I56" s="18">
        <v>1E-3</v>
      </c>
      <c r="J56" s="18">
        <v>1.2799999999999999E-4</v>
      </c>
      <c r="K56" s="18">
        <v>79.099999999999994</v>
      </c>
      <c r="L56" s="18">
        <v>4.8179999999999994E-3</v>
      </c>
      <c r="M56" s="18">
        <v>0.03</v>
      </c>
      <c r="N56" s="18">
        <v>7.3929999999999994E-3</v>
      </c>
      <c r="O56" s="18">
        <v>3.36</v>
      </c>
      <c r="P56" s="18">
        <v>4.9610000000000001E-3</v>
      </c>
      <c r="Q56" s="18">
        <v>20.6</v>
      </c>
      <c r="R56" s="18">
        <v>0.19413999999999998</v>
      </c>
      <c r="S56" s="18">
        <v>2.0000000000000001E-4</v>
      </c>
      <c r="T56" s="18">
        <v>1.0920000000000001E-3</v>
      </c>
      <c r="U56" s="18">
        <v>5.0000000000000001E-3</v>
      </c>
      <c r="V56" s="18">
        <v>3.61</v>
      </c>
      <c r="W56" s="18">
        <v>1E-3</v>
      </c>
      <c r="X56" s="18">
        <v>5.0000000000000001E-4</v>
      </c>
      <c r="Y56" s="18">
        <v>42</v>
      </c>
      <c r="Z56" s="18">
        <v>1E-4</v>
      </c>
      <c r="AA56" s="18">
        <v>0.03</v>
      </c>
      <c r="AB56" s="18">
        <v>2.3428999999999998E-2</v>
      </c>
      <c r="AC56" s="15">
        <f t="shared" si="0"/>
        <v>1.3171728971962616E-3</v>
      </c>
      <c r="AD56" s="15">
        <f t="shared" si="1"/>
        <v>3.6082200509770601E-4</v>
      </c>
      <c r="AE56" s="15">
        <f t="shared" si="2"/>
        <v>1.9628823279524213E-3</v>
      </c>
      <c r="AF56" s="15">
        <f t="shared" si="3"/>
        <v>6.220528887000849E-3</v>
      </c>
      <c r="AG56" s="15">
        <f t="shared" si="4"/>
        <v>3.3984706881903142E-5</v>
      </c>
    </row>
    <row r="57" spans="1:33" s="1" customFormat="1" ht="11.25" x14ac:dyDescent="0.2">
      <c r="A57" s="1">
        <v>201600728</v>
      </c>
      <c r="B57" s="5">
        <v>421.48719360000001</v>
      </c>
      <c r="C57" s="5" t="s">
        <v>63</v>
      </c>
      <c r="D57" s="3">
        <v>42430.381944444445</v>
      </c>
      <c r="E57" s="18">
        <v>2.0778000000000003</v>
      </c>
      <c r="F57" s="18">
        <v>3.0000000000000001E-3</v>
      </c>
      <c r="G57" s="18">
        <v>1.1069999999999999E-3</v>
      </c>
      <c r="H57" s="18">
        <v>0.10414</v>
      </c>
      <c r="I57" s="18">
        <v>1E-3</v>
      </c>
      <c r="J57" s="18">
        <v>1.06E-4</v>
      </c>
      <c r="K57" s="18">
        <v>78.3</v>
      </c>
      <c r="L57" s="18">
        <v>3.6979999999999999E-3</v>
      </c>
      <c r="M57" s="18">
        <v>0.03</v>
      </c>
      <c r="N57" s="18">
        <v>6.5380000000000004E-3</v>
      </c>
      <c r="O57" s="18">
        <v>2.0299999999999998</v>
      </c>
      <c r="P57" s="18">
        <v>4.0000000000000001E-3</v>
      </c>
      <c r="Q57" s="18">
        <v>20.100000000000001</v>
      </c>
      <c r="R57" s="18">
        <v>0.14202000000000001</v>
      </c>
      <c r="S57" s="18">
        <v>2.0000000000000001E-4</v>
      </c>
      <c r="T57" s="18">
        <v>1E-3</v>
      </c>
      <c r="U57" s="18">
        <v>5.0000000000000001E-3</v>
      </c>
      <c r="V57" s="18">
        <v>3.25</v>
      </c>
      <c r="W57" s="18">
        <v>1E-3</v>
      </c>
      <c r="X57" s="18">
        <v>5.0000000000000001E-4</v>
      </c>
      <c r="Y57" s="18">
        <v>42.5</v>
      </c>
      <c r="Z57" s="18">
        <v>1E-4</v>
      </c>
      <c r="AA57" s="18">
        <v>0.03</v>
      </c>
      <c r="AB57" s="18">
        <v>1.8561000000000001E-2</v>
      </c>
      <c r="AC57" s="15">
        <f t="shared" si="0"/>
        <v>1.9251131003946479E-3</v>
      </c>
      <c r="AD57" s="15">
        <f t="shared" si="1"/>
        <v>5.3277505053421872E-4</v>
      </c>
      <c r="AE57" s="15">
        <f t="shared" si="2"/>
        <v>3.1465973625950522E-3</v>
      </c>
      <c r="AF57" s="15">
        <f t="shared" si="3"/>
        <v>8.9330060641062657E-3</v>
      </c>
      <c r="AG57" s="15">
        <f t="shared" si="4"/>
        <v>5.1015497160458172E-5</v>
      </c>
    </row>
    <row r="58" spans="1:33" s="1" customFormat="1" ht="11.25" x14ac:dyDescent="0.2">
      <c r="A58" s="1">
        <v>201600797</v>
      </c>
      <c r="B58" s="5">
        <v>421.48719360000001</v>
      </c>
      <c r="C58" s="5" t="s">
        <v>63</v>
      </c>
      <c r="D58" s="3">
        <v>42438.479166666664</v>
      </c>
      <c r="E58" s="18">
        <v>4.0301999999999998</v>
      </c>
      <c r="F58" s="18">
        <v>3.0000000000000001E-3</v>
      </c>
      <c r="G58" s="18">
        <v>1.0339000000000001E-2</v>
      </c>
      <c r="H58" s="18">
        <v>0.14016000000000001</v>
      </c>
      <c r="I58" s="18">
        <v>1E-3</v>
      </c>
      <c r="J58" s="18">
        <v>1.7100000000000001E-4</v>
      </c>
      <c r="K58" s="18">
        <v>77.900000000000006</v>
      </c>
      <c r="L58" s="18">
        <v>8.2070000000000008E-3</v>
      </c>
      <c r="M58" s="18">
        <v>0.03</v>
      </c>
      <c r="N58" s="18">
        <v>7.6130000000000008E-3</v>
      </c>
      <c r="O58" s="18">
        <v>4.17</v>
      </c>
      <c r="P58" s="18">
        <v>6.4340000000000005E-3</v>
      </c>
      <c r="Q58" s="18">
        <v>17.8</v>
      </c>
      <c r="R58" s="18">
        <v>0.2281</v>
      </c>
      <c r="S58" s="18">
        <v>2.0000000000000001E-4</v>
      </c>
      <c r="T58" s="18">
        <v>1.0640000000000001E-3</v>
      </c>
      <c r="U58" s="18">
        <v>5.0000000000000001E-3</v>
      </c>
      <c r="V58" s="18">
        <v>3.01</v>
      </c>
      <c r="W58" s="18">
        <v>1E-3</v>
      </c>
      <c r="X58" s="18">
        <v>5.0000000000000001E-4</v>
      </c>
      <c r="Y58" s="18">
        <v>35.6</v>
      </c>
      <c r="Z58" s="18">
        <v>1E-4</v>
      </c>
      <c r="AA58" s="18">
        <v>0.03</v>
      </c>
      <c r="AB58" s="18">
        <v>3.1576E-2</v>
      </c>
      <c r="AC58" s="15">
        <f t="shared" si="0"/>
        <v>1.5964468264602254E-3</v>
      </c>
      <c r="AD58" s="15">
        <f t="shared" si="1"/>
        <v>2.5653813706515809E-3</v>
      </c>
      <c r="AE58" s="15">
        <f t="shared" si="2"/>
        <v>1.8889881395464248E-3</v>
      </c>
      <c r="AF58" s="15">
        <f t="shared" si="3"/>
        <v>7.8348469058607522E-3</v>
      </c>
      <c r="AG58" s="15">
        <f t="shared" si="4"/>
        <v>4.2429656096471643E-5</v>
      </c>
    </row>
    <row r="59" spans="1:33" s="1" customFormat="1" ht="11.25" x14ac:dyDescent="0.2">
      <c r="A59" s="1">
        <v>201600826</v>
      </c>
      <c r="B59" s="5">
        <v>421.48719360000001</v>
      </c>
      <c r="C59" s="5" t="s">
        <v>63</v>
      </c>
      <c r="D59" s="3">
        <v>42444.489583333336</v>
      </c>
      <c r="E59" s="18">
        <v>2.3848000000000003</v>
      </c>
      <c r="F59" s="18">
        <v>3.0000000000000001E-3</v>
      </c>
      <c r="G59" s="18">
        <v>1E-3</v>
      </c>
      <c r="H59" s="18">
        <v>0.10577</v>
      </c>
      <c r="I59" s="18">
        <v>1E-3</v>
      </c>
      <c r="J59" s="18">
        <v>1E-4</v>
      </c>
      <c r="K59" s="18">
        <v>79</v>
      </c>
      <c r="L59" s="18">
        <v>5.5570000000000003E-3</v>
      </c>
      <c r="M59" s="18">
        <v>0.03</v>
      </c>
      <c r="N59" s="18">
        <v>5.3620000000000004E-3</v>
      </c>
      <c r="O59" s="18">
        <v>2.33</v>
      </c>
      <c r="P59" s="18">
        <v>3.13E-3</v>
      </c>
      <c r="Q59" s="18">
        <v>20.100000000000001</v>
      </c>
      <c r="R59" s="18">
        <v>8.7075E-2</v>
      </c>
      <c r="S59" s="18">
        <v>2.0000000000000001E-4</v>
      </c>
      <c r="T59" s="18">
        <v>1.485E-3</v>
      </c>
      <c r="U59" s="18">
        <v>5.0000000000000001E-3</v>
      </c>
      <c r="V59" s="18">
        <v>2.95</v>
      </c>
      <c r="W59" s="18">
        <v>1E-3</v>
      </c>
      <c r="X59" s="18">
        <v>5.0000000000000001E-4</v>
      </c>
      <c r="Y59" s="18">
        <v>40.5</v>
      </c>
      <c r="Z59" s="18">
        <v>1.6700000000000002E-4</v>
      </c>
      <c r="AA59" s="18">
        <v>0.03</v>
      </c>
      <c r="AB59" s="18">
        <v>1.5235E-2</v>
      </c>
      <c r="AC59" s="15">
        <f t="shared" si="0"/>
        <v>1.3124790338812477E-3</v>
      </c>
      <c r="AD59" s="15">
        <f t="shared" si="1"/>
        <v>4.1932237504193221E-4</v>
      </c>
      <c r="AE59" s="15">
        <f t="shared" si="2"/>
        <v>2.2484065749748404E-3</v>
      </c>
      <c r="AF59" s="15">
        <f t="shared" si="3"/>
        <v>6.388376383763837E-3</v>
      </c>
      <c r="AG59" s="15">
        <f t="shared" si="4"/>
        <v>4.1932237504193224E-5</v>
      </c>
    </row>
    <row r="60" spans="1:33" s="1" customFormat="1" ht="11.25" x14ac:dyDescent="0.2">
      <c r="A60" s="1" t="s">
        <v>153</v>
      </c>
      <c r="B60" s="5">
        <v>421.32625920000004</v>
      </c>
      <c r="C60" s="1" t="s">
        <v>63</v>
      </c>
      <c r="D60" s="3">
        <v>42451.461805555555</v>
      </c>
      <c r="E60" s="18">
        <v>3.7</v>
      </c>
      <c r="F60" s="18">
        <v>4.0000000000000002E-4</v>
      </c>
      <c r="G60" s="18">
        <v>1.8E-3</v>
      </c>
      <c r="H60" s="18">
        <v>0.17</v>
      </c>
      <c r="I60" s="18">
        <v>2.0999999999999998E-4</v>
      </c>
      <c r="J60" s="18">
        <v>8.8999999999999995E-5</v>
      </c>
      <c r="K60" s="18">
        <v>81</v>
      </c>
      <c r="L60" s="18">
        <v>2.7000000000000001E-3</v>
      </c>
      <c r="M60" s="18">
        <v>2.3999999999999998E-3</v>
      </c>
      <c r="N60" s="18">
        <v>6.7999999999999996E-3</v>
      </c>
      <c r="O60" s="18">
        <v>3.2</v>
      </c>
      <c r="P60" s="18">
        <v>4.0000000000000001E-3</v>
      </c>
      <c r="Q60" s="18">
        <v>21</v>
      </c>
      <c r="R60" s="18">
        <v>0.13</v>
      </c>
      <c r="S60" s="18">
        <v>8.0000000000000007E-5</v>
      </c>
      <c r="T60" s="18">
        <v>1.6000000000000001E-3</v>
      </c>
      <c r="U60" s="18">
        <v>5.0000000000000001E-3</v>
      </c>
      <c r="V60" s="18">
        <v>4</v>
      </c>
      <c r="W60" s="18">
        <v>6.9999999999999999E-4</v>
      </c>
      <c r="X60" s="18">
        <v>1E-4</v>
      </c>
      <c r="Y60" s="18">
        <v>41</v>
      </c>
      <c r="Z60" s="18">
        <v>1E-4</v>
      </c>
      <c r="AA60" s="18">
        <v>7.0999999999999995E-3</v>
      </c>
      <c r="AB60" s="18">
        <v>2.1000000000000001E-2</v>
      </c>
      <c r="AC60" s="15">
        <f t="shared" si="0"/>
        <v>1.0810810810810811E-3</v>
      </c>
      <c r="AD60" s="15">
        <f t="shared" si="1"/>
        <v>4.8648648648648646E-4</v>
      </c>
      <c r="AE60" s="15">
        <f t="shared" si="2"/>
        <v>1.8378378378378377E-3</v>
      </c>
      <c r="AF60" s="15">
        <f t="shared" si="3"/>
        <v>5.6756756756756758E-3</v>
      </c>
      <c r="AG60" s="15">
        <f t="shared" si="4"/>
        <v>2.4054054054054053E-5</v>
      </c>
    </row>
    <row r="61" spans="1:33" s="1" customFormat="1" ht="11.25" x14ac:dyDescent="0.2">
      <c r="A61" s="1">
        <v>201600930</v>
      </c>
      <c r="B61" s="5">
        <v>421.48719360000001</v>
      </c>
      <c r="C61" s="5" t="s">
        <v>63</v>
      </c>
      <c r="D61" s="3">
        <v>42451.517361111109</v>
      </c>
      <c r="E61" s="18">
        <v>1.7594000000000001</v>
      </c>
      <c r="F61" s="18">
        <v>3.0000000000000001E-3</v>
      </c>
      <c r="G61" s="18">
        <v>1.4570000000000002E-3</v>
      </c>
      <c r="H61" s="18">
        <v>0.11119</v>
      </c>
      <c r="I61" s="18">
        <v>1E-3</v>
      </c>
      <c r="J61" s="18">
        <v>1E-4</v>
      </c>
      <c r="K61" s="18">
        <v>77.8</v>
      </c>
      <c r="L61" s="18">
        <v>6.1729999999999997E-3</v>
      </c>
      <c r="M61" s="18">
        <v>0.03</v>
      </c>
      <c r="N61" s="18">
        <v>4.228E-3</v>
      </c>
      <c r="O61" s="18">
        <v>1.85</v>
      </c>
      <c r="P61" s="18">
        <v>2.6880000000000003E-3</v>
      </c>
      <c r="Q61" s="18">
        <v>19.100000000000001</v>
      </c>
      <c r="R61" s="18">
        <v>7.8856999999999997E-2</v>
      </c>
      <c r="S61" s="18">
        <v>2.0000000000000001E-4</v>
      </c>
      <c r="T61" s="18">
        <v>1.224E-3</v>
      </c>
      <c r="U61" s="18">
        <v>5.0000000000000001E-3</v>
      </c>
      <c r="V61" s="18">
        <v>2.63</v>
      </c>
      <c r="W61" s="18">
        <v>1E-3</v>
      </c>
      <c r="X61" s="18">
        <v>5.0000000000000001E-4</v>
      </c>
      <c r="Y61" s="18">
        <v>40.700000000000003</v>
      </c>
      <c r="Z61" s="18">
        <v>1E-4</v>
      </c>
      <c r="AA61" s="18">
        <v>0.03</v>
      </c>
      <c r="AB61" s="18">
        <v>0.01</v>
      </c>
      <c r="AC61" s="15">
        <f t="shared" si="0"/>
        <v>1.5277935659884052E-3</v>
      </c>
      <c r="AD61" s="15">
        <f t="shared" si="1"/>
        <v>8.2812322382630444E-4</v>
      </c>
      <c r="AE61" s="15">
        <f t="shared" si="2"/>
        <v>2.4030919631692622E-3</v>
      </c>
      <c r="AF61" s="15">
        <f t="shared" si="3"/>
        <v>5.6837558258497215E-3</v>
      </c>
      <c r="AG61" s="15">
        <f t="shared" si="4"/>
        <v>5.6837558258497215E-5</v>
      </c>
    </row>
    <row r="62" spans="1:33" s="1" customFormat="1" ht="11.25" x14ac:dyDescent="0.2">
      <c r="A62" s="1">
        <v>201601039</v>
      </c>
      <c r="B62" s="5">
        <v>421.48719360000001</v>
      </c>
      <c r="C62" s="5" t="s">
        <v>63</v>
      </c>
      <c r="D62" s="3">
        <v>42458.371527777781</v>
      </c>
      <c r="E62" s="18">
        <v>0.50070000000000003</v>
      </c>
      <c r="F62" s="18">
        <v>3.0000000000000001E-3</v>
      </c>
      <c r="G62" s="18">
        <v>4.3909999999999999E-3</v>
      </c>
      <c r="H62" s="18">
        <v>0.1</v>
      </c>
      <c r="I62" s="18">
        <v>1E-3</v>
      </c>
      <c r="J62" s="18">
        <v>1E-4</v>
      </c>
      <c r="K62" s="18">
        <v>73.900000000000006</v>
      </c>
      <c r="L62" s="18">
        <v>8.2799999999999992E-3</v>
      </c>
      <c r="M62" s="18">
        <v>0.03</v>
      </c>
      <c r="N62" s="18">
        <v>2.0600000000000002E-3</v>
      </c>
      <c r="O62" s="18">
        <v>0.48199999999999998</v>
      </c>
      <c r="P62" s="18">
        <v>9.0800000000000006E-4</v>
      </c>
      <c r="Q62" s="18">
        <v>17.399999999999999</v>
      </c>
      <c r="R62" s="18">
        <v>2.7185999999999998E-2</v>
      </c>
      <c r="S62" s="18">
        <v>2.0000000000000001E-4</v>
      </c>
      <c r="T62" s="18">
        <v>1.1999999999999999E-3</v>
      </c>
      <c r="U62" s="18">
        <v>5.0000000000000001E-3</v>
      </c>
      <c r="V62" s="18">
        <v>2.4500000000000002</v>
      </c>
      <c r="W62" s="18">
        <v>1E-3</v>
      </c>
      <c r="X62" s="18">
        <v>5.0000000000000001E-4</v>
      </c>
      <c r="Y62" s="18">
        <v>39.799999999999997</v>
      </c>
      <c r="Z62" s="18">
        <v>1E-4</v>
      </c>
      <c r="AA62" s="18">
        <v>0.03</v>
      </c>
      <c r="AB62" s="18">
        <v>0.01</v>
      </c>
      <c r="AC62" s="15">
        <f t="shared" si="0"/>
        <v>1.8134611543838626E-3</v>
      </c>
      <c r="AD62" s="15">
        <f t="shared" si="1"/>
        <v>8.7697223886558807E-3</v>
      </c>
      <c r="AE62" s="15">
        <f t="shared" si="2"/>
        <v>4.1142400639105252E-3</v>
      </c>
      <c r="AF62" s="15">
        <f t="shared" si="3"/>
        <v>1.9972039145196723E-2</v>
      </c>
      <c r="AG62" s="15">
        <f t="shared" si="4"/>
        <v>1.9972039145196724E-4</v>
      </c>
    </row>
    <row r="63" spans="1:33" s="1" customFormat="1" ht="11.25" x14ac:dyDescent="0.2">
      <c r="A63" s="1">
        <v>201601174</v>
      </c>
      <c r="B63" s="5">
        <v>421.48719360000001</v>
      </c>
      <c r="C63" s="5" t="s">
        <v>155</v>
      </c>
      <c r="D63" s="3">
        <v>42464.645833333336</v>
      </c>
      <c r="E63" s="18">
        <v>0.19293000000000002</v>
      </c>
      <c r="F63" s="18">
        <v>3.0000000000000001E-3</v>
      </c>
      <c r="G63" s="18">
        <v>1E-3</v>
      </c>
      <c r="H63" s="18">
        <v>0.1</v>
      </c>
      <c r="I63" s="18">
        <v>1E-3</v>
      </c>
      <c r="J63" s="18">
        <v>1E-4</v>
      </c>
      <c r="K63" s="18">
        <v>47.7</v>
      </c>
      <c r="L63" s="18">
        <v>2E-3</v>
      </c>
      <c r="M63" s="18">
        <v>0.03</v>
      </c>
      <c r="N63" s="18">
        <v>2.1610000000000002E-3</v>
      </c>
      <c r="O63" s="18">
        <v>0.13300000000000001</v>
      </c>
      <c r="P63" s="18">
        <v>1.224E-3</v>
      </c>
      <c r="Q63" s="18">
        <v>11.3</v>
      </c>
      <c r="R63" s="18">
        <v>4.3489E-2</v>
      </c>
      <c r="S63" s="18">
        <v>2.0000000000000001E-4</v>
      </c>
      <c r="T63" s="18">
        <v>1.25E-3</v>
      </c>
      <c r="U63" s="18">
        <v>5.0000000000000001E-3</v>
      </c>
      <c r="V63" s="18">
        <v>1.718</v>
      </c>
      <c r="W63" s="18">
        <v>1E-3</v>
      </c>
      <c r="X63" s="18">
        <v>5.0000000000000001E-4</v>
      </c>
      <c r="Y63" s="18">
        <v>28.5</v>
      </c>
      <c r="Z63" s="18">
        <v>1E-4</v>
      </c>
      <c r="AA63" s="18">
        <v>0.03</v>
      </c>
      <c r="AB63" s="18">
        <v>0.01</v>
      </c>
      <c r="AC63" s="15">
        <f t="shared" si="0"/>
        <v>6.3442699424661794E-3</v>
      </c>
      <c r="AD63" s="15">
        <f t="shared" si="1"/>
        <v>5.1832270771782511E-3</v>
      </c>
      <c r="AE63" s="15">
        <f t="shared" si="2"/>
        <v>1.1200953713782201E-2</v>
      </c>
      <c r="AF63" s="15">
        <f t="shared" si="3"/>
        <v>5.1832270771782506E-2</v>
      </c>
      <c r="AG63" s="15">
        <f t="shared" si="4"/>
        <v>5.1832270771782509E-4</v>
      </c>
    </row>
    <row r="64" spans="1:33" s="1" customFormat="1" ht="11.25" x14ac:dyDescent="0.2">
      <c r="A64" s="1">
        <v>201601340</v>
      </c>
      <c r="B64" s="5">
        <v>421.48719360000001</v>
      </c>
      <c r="C64" s="5" t="s">
        <v>155</v>
      </c>
      <c r="D64" s="3">
        <v>42472.46875</v>
      </c>
      <c r="E64" s="18">
        <v>0.8454299999999999</v>
      </c>
      <c r="F64" s="18">
        <v>3.0000000000000001E-3</v>
      </c>
      <c r="G64" s="18">
        <v>1.519E-3</v>
      </c>
      <c r="H64" s="18">
        <v>0.10221</v>
      </c>
      <c r="I64" s="18">
        <v>1E-3</v>
      </c>
      <c r="J64" s="18">
        <v>4.2200000000000001E-4</v>
      </c>
      <c r="K64" s="18">
        <v>74.400000000000006</v>
      </c>
      <c r="L64" s="18">
        <v>2E-3</v>
      </c>
      <c r="M64" s="18">
        <v>0.03</v>
      </c>
      <c r="N64" s="18">
        <v>1.1196999999999999E-2</v>
      </c>
      <c r="O64" s="18">
        <v>1.43</v>
      </c>
      <c r="P64" s="18">
        <v>9.4039999999999992E-3</v>
      </c>
      <c r="Q64" s="18">
        <v>13.8</v>
      </c>
      <c r="R64" s="18">
        <v>0.3609</v>
      </c>
      <c r="S64" s="18">
        <v>2.0000000000000001E-4</v>
      </c>
      <c r="T64" s="18">
        <v>1E-3</v>
      </c>
      <c r="U64" s="18">
        <v>5.0000000000000001E-3</v>
      </c>
      <c r="V64" s="18">
        <v>2.2799999999999998</v>
      </c>
      <c r="W64" s="18">
        <v>1E-3</v>
      </c>
      <c r="X64" s="18">
        <v>5.0000000000000001E-4</v>
      </c>
      <c r="Y64" s="18">
        <v>29.2</v>
      </c>
      <c r="Z64" s="18">
        <v>1E-4</v>
      </c>
      <c r="AA64" s="18">
        <v>0.03</v>
      </c>
      <c r="AB64" s="18">
        <v>5.8878E-2</v>
      </c>
      <c r="AC64" s="15">
        <f t="shared" si="0"/>
        <v>1.1123333688182345E-2</v>
      </c>
      <c r="AD64" s="15">
        <f t="shared" si="1"/>
        <v>1.7967188294713934E-3</v>
      </c>
      <c r="AE64" s="15">
        <f t="shared" si="2"/>
        <v>1.3244147948381297E-2</v>
      </c>
      <c r="AF64" s="15">
        <f t="shared" si="3"/>
        <v>6.9642667045172288E-2</v>
      </c>
      <c r="AG64" s="15">
        <f t="shared" si="4"/>
        <v>4.991542765220066E-4</v>
      </c>
    </row>
    <row r="65" spans="1:33" s="1" customFormat="1" ht="11.25" x14ac:dyDescent="0.2">
      <c r="A65" s="1">
        <v>201601430</v>
      </c>
      <c r="B65" s="5">
        <v>421.48719360000001</v>
      </c>
      <c r="C65" s="5" t="s">
        <v>155</v>
      </c>
      <c r="D65" s="3">
        <v>42479.397916666669</v>
      </c>
      <c r="E65" s="18">
        <v>2.7553000000000001</v>
      </c>
      <c r="F65" s="18">
        <v>3.0000000000000001E-3</v>
      </c>
      <c r="G65" s="18">
        <v>3.0219999999999999E-3</v>
      </c>
      <c r="H65" s="18">
        <v>0.26240000000000002</v>
      </c>
      <c r="I65" s="18">
        <v>1E-3</v>
      </c>
      <c r="J65" s="18">
        <v>4.1199999999999999E-4</v>
      </c>
      <c r="K65" s="18">
        <v>128</v>
      </c>
      <c r="L65" s="18">
        <v>2E-3</v>
      </c>
      <c r="M65" s="18">
        <v>0.03</v>
      </c>
      <c r="N65" s="18">
        <v>7.607E-3</v>
      </c>
      <c r="O65" s="18">
        <v>17.100000000000001</v>
      </c>
      <c r="P65" s="18">
        <v>1.1332E-2</v>
      </c>
      <c r="Q65" s="18">
        <v>28.9</v>
      </c>
      <c r="R65" s="18">
        <v>0.70692999999999995</v>
      </c>
      <c r="S65" s="18">
        <v>2.0000000000000001E-4</v>
      </c>
      <c r="T65" s="18">
        <v>1E-3</v>
      </c>
      <c r="U65" s="18">
        <v>5.0000000000000001E-3</v>
      </c>
      <c r="V65" s="18">
        <v>8.3000000000000007</v>
      </c>
      <c r="W65" s="18">
        <v>1E-3</v>
      </c>
      <c r="X65" s="18">
        <v>5.0000000000000001E-4</v>
      </c>
      <c r="Y65" s="18">
        <v>37.4</v>
      </c>
      <c r="Z65" s="18">
        <v>1.3200000000000001E-4</v>
      </c>
      <c r="AA65" s="18">
        <v>0.03</v>
      </c>
      <c r="AB65" s="18">
        <v>4.8362999999999996E-2</v>
      </c>
      <c r="AC65" s="15">
        <f t="shared" si="0"/>
        <v>4.1128007839436719E-3</v>
      </c>
      <c r="AD65" s="15">
        <f t="shared" si="1"/>
        <v>1.0967952673030159E-3</v>
      </c>
      <c r="AE65" s="15">
        <f t="shared" si="2"/>
        <v>2.7608608862918736E-3</v>
      </c>
      <c r="AF65" s="15">
        <f t="shared" si="3"/>
        <v>1.7552716582586288E-2</v>
      </c>
      <c r="AG65" s="15">
        <f t="shared" si="4"/>
        <v>1.4952999673356802E-4</v>
      </c>
    </row>
    <row r="66" spans="1:33" s="1" customFormat="1" ht="11.25" x14ac:dyDescent="0.2">
      <c r="A66" s="1">
        <v>201601508</v>
      </c>
      <c r="B66" s="5">
        <v>421.48719360000001</v>
      </c>
      <c r="C66" s="5" t="s">
        <v>155</v>
      </c>
      <c r="D66" s="3">
        <v>42486.354166666664</v>
      </c>
      <c r="E66" s="18">
        <v>5.2297000000000002</v>
      </c>
      <c r="F66" s="18">
        <v>3.0000000000000001E-3</v>
      </c>
      <c r="G66" s="18">
        <v>2.5830000000000002E-3</v>
      </c>
      <c r="H66" s="18">
        <v>0.1694</v>
      </c>
      <c r="I66" s="18">
        <v>1E-3</v>
      </c>
      <c r="J66" s="18">
        <v>2.22E-4</v>
      </c>
      <c r="K66" s="18">
        <v>87.3</v>
      </c>
      <c r="L66" s="18">
        <v>4.3070000000000001E-3</v>
      </c>
      <c r="M66" s="18">
        <v>0.03</v>
      </c>
      <c r="N66" s="18">
        <v>1.0492000000000001E-2</v>
      </c>
      <c r="O66" s="18">
        <v>6.01</v>
      </c>
      <c r="P66" s="18">
        <v>8.0769999999999991E-3</v>
      </c>
      <c r="Q66" s="18">
        <v>19.2</v>
      </c>
      <c r="R66" s="18">
        <v>0.20288</v>
      </c>
      <c r="S66" s="18">
        <v>2.0000000000000001E-4</v>
      </c>
      <c r="T66" s="18">
        <v>1.158E-3</v>
      </c>
      <c r="U66" s="18">
        <v>5.9199999999999999E-3</v>
      </c>
      <c r="V66" s="18">
        <v>3.46</v>
      </c>
      <c r="W66" s="18">
        <v>1.0449999999999999E-3</v>
      </c>
      <c r="X66" s="18">
        <v>5.0000000000000001E-4</v>
      </c>
      <c r="Y66" s="18">
        <v>41.3</v>
      </c>
      <c r="Z66" s="18">
        <v>1E-4</v>
      </c>
      <c r="AA66" s="18">
        <v>0.03</v>
      </c>
      <c r="AB66" s="18">
        <v>3.6143999999999996E-2</v>
      </c>
      <c r="AC66" s="15">
        <f t="shared" si="0"/>
        <v>1.5444480562938599E-3</v>
      </c>
      <c r="AD66" s="15">
        <f t="shared" si="1"/>
        <v>4.9390978450006696E-4</v>
      </c>
      <c r="AE66" s="15">
        <f t="shared" si="2"/>
        <v>2.0062336271679066E-3</v>
      </c>
      <c r="AF66" s="15">
        <f t="shared" si="3"/>
        <v>6.911295102969576E-3</v>
      </c>
      <c r="AG66" s="15">
        <f t="shared" si="4"/>
        <v>4.2449853720098663E-5</v>
      </c>
    </row>
    <row r="67" spans="1:33" s="1" customFormat="1" ht="11.25" x14ac:dyDescent="0.2">
      <c r="A67" s="1">
        <v>201601571</v>
      </c>
      <c r="B67" s="5">
        <v>421.48719360000001</v>
      </c>
      <c r="C67" s="5" t="s">
        <v>155</v>
      </c>
      <c r="D67" s="3">
        <v>42492.458333333336</v>
      </c>
      <c r="E67" s="18">
        <v>2.601</v>
      </c>
      <c r="F67" s="18">
        <v>3.0000000000000001E-3</v>
      </c>
      <c r="G67" s="18">
        <v>1.8440000000000002E-3</v>
      </c>
      <c r="H67" s="18">
        <v>0.13134000000000001</v>
      </c>
      <c r="I67" s="18">
        <v>1E-3</v>
      </c>
      <c r="J67" s="18">
        <v>1.06E-4</v>
      </c>
      <c r="K67" s="18">
        <v>79.2</v>
      </c>
      <c r="L67" s="18">
        <v>2E-3</v>
      </c>
      <c r="M67" s="18">
        <v>0.03</v>
      </c>
      <c r="N67" s="18">
        <v>5.751E-3</v>
      </c>
      <c r="O67" s="18">
        <v>2.76</v>
      </c>
      <c r="P67" s="18">
        <v>4.3899999999999998E-3</v>
      </c>
      <c r="Q67" s="18">
        <v>16.399999999999999</v>
      </c>
      <c r="R67" s="18">
        <v>0.12062</v>
      </c>
      <c r="S67" s="18">
        <v>2.0000000000000001E-4</v>
      </c>
      <c r="T67" s="18">
        <v>1.0449999999999999E-3</v>
      </c>
      <c r="U67" s="18">
        <v>5.0000000000000001E-3</v>
      </c>
      <c r="V67" s="18">
        <v>2.72</v>
      </c>
      <c r="W67" s="18">
        <v>1E-3</v>
      </c>
      <c r="X67" s="18">
        <v>5.0000000000000001E-4</v>
      </c>
      <c r="Y67" s="18">
        <v>38.1</v>
      </c>
      <c r="Z67" s="18">
        <v>1E-4</v>
      </c>
      <c r="AA67" s="18">
        <v>0.03</v>
      </c>
      <c r="AB67" s="18">
        <v>2.1885999999999999E-2</v>
      </c>
      <c r="AC67" s="15">
        <f t="shared" si="0"/>
        <v>1.6878123798539024E-3</v>
      </c>
      <c r="AD67" s="15">
        <f t="shared" si="1"/>
        <v>7.0895809304113804E-4</v>
      </c>
      <c r="AE67" s="15">
        <f t="shared" si="2"/>
        <v>2.2110726643598615E-3</v>
      </c>
      <c r="AF67" s="15">
        <f t="shared" si="3"/>
        <v>8.4144559784698186E-3</v>
      </c>
      <c r="AG67" s="15">
        <f t="shared" si="4"/>
        <v>4.0753556324490579E-5</v>
      </c>
    </row>
    <row r="68" spans="1:33" s="1" customFormat="1" ht="11.25" x14ac:dyDescent="0.2">
      <c r="A68" s="1">
        <v>201601638</v>
      </c>
      <c r="B68" s="5">
        <v>421.48719360000001</v>
      </c>
      <c r="C68" s="5" t="s">
        <v>155</v>
      </c>
      <c r="D68" s="3">
        <v>42499.75</v>
      </c>
      <c r="E68" s="18">
        <v>1.9564999999999999</v>
      </c>
      <c r="F68" s="18">
        <v>3.0000000000000001E-3</v>
      </c>
      <c r="G68" s="18">
        <v>3.5619999999999996E-3</v>
      </c>
      <c r="H68" s="18">
        <v>0.18096000000000001</v>
      </c>
      <c r="I68" s="18">
        <v>1E-3</v>
      </c>
      <c r="J68" s="18">
        <v>1.139E-3</v>
      </c>
      <c r="K68" s="18">
        <v>99.4</v>
      </c>
      <c r="L68" s="18">
        <v>2E-3</v>
      </c>
      <c r="M68" s="18">
        <v>0.03</v>
      </c>
      <c r="N68" s="18">
        <v>2.4506E-2</v>
      </c>
      <c r="O68" s="18">
        <v>2.9</v>
      </c>
      <c r="P68" s="18">
        <v>2.6279E-2</v>
      </c>
      <c r="Q68" s="18">
        <v>15.1</v>
      </c>
      <c r="R68" s="18">
        <v>1.0215000000000001</v>
      </c>
      <c r="S68" s="18">
        <v>2.0000000000000001E-4</v>
      </c>
      <c r="T68" s="18">
        <v>1E-3</v>
      </c>
      <c r="U68" s="18">
        <v>5.0000000000000001E-3</v>
      </c>
      <c r="V68" s="18">
        <v>2.57</v>
      </c>
      <c r="W68" s="18">
        <v>1E-3</v>
      </c>
      <c r="X68" s="18">
        <v>5.0000000000000001E-4</v>
      </c>
      <c r="Y68" s="18">
        <v>23.3</v>
      </c>
      <c r="Z68" s="18">
        <v>1E-4</v>
      </c>
      <c r="AA68" s="18">
        <v>0.03</v>
      </c>
      <c r="AB68" s="18">
        <v>0.19522999999999999</v>
      </c>
      <c r="AC68" s="15">
        <f t="shared" si="0"/>
        <v>1.3431638129312549E-2</v>
      </c>
      <c r="AD68" s="15">
        <f t="shared" si="1"/>
        <v>1.8205980066445181E-3</v>
      </c>
      <c r="AE68" s="15">
        <f t="shared" si="2"/>
        <v>1.2525428060311782E-2</v>
      </c>
      <c r="AF68" s="15">
        <f t="shared" si="3"/>
        <v>9.9785330948121642E-2</v>
      </c>
      <c r="AG68" s="15">
        <f t="shared" si="4"/>
        <v>5.8216202402248919E-4</v>
      </c>
    </row>
    <row r="69" spans="1:33" s="1" customFormat="1" ht="11.25" x14ac:dyDescent="0.2">
      <c r="A69" s="1">
        <v>201601704</v>
      </c>
      <c r="B69" s="5">
        <v>421.48719360000001</v>
      </c>
      <c r="C69" s="5" t="s">
        <v>155</v>
      </c>
      <c r="D69" s="3">
        <v>42505.395833333336</v>
      </c>
      <c r="E69" s="18">
        <v>6.9711999999999996</v>
      </c>
      <c r="F69" s="18">
        <v>3.0000000000000001E-3</v>
      </c>
      <c r="G69" s="18">
        <v>3.075E-3</v>
      </c>
      <c r="H69" s="18">
        <v>0.20168</v>
      </c>
      <c r="I69" s="18">
        <v>1E-3</v>
      </c>
      <c r="J69" s="18">
        <v>3.6699999999999998E-4</v>
      </c>
      <c r="K69" s="18">
        <v>74.2</v>
      </c>
      <c r="L69" s="18">
        <v>4.7629999999999999E-3</v>
      </c>
      <c r="M69" s="18">
        <v>0.03</v>
      </c>
      <c r="N69" s="18">
        <v>1.4823000000000001E-2</v>
      </c>
      <c r="O69" s="18">
        <v>8.15</v>
      </c>
      <c r="P69" s="18">
        <v>1.6403999999999998E-2</v>
      </c>
      <c r="Q69" s="18">
        <v>14.5</v>
      </c>
      <c r="R69" s="18">
        <v>0.45374999999999999</v>
      </c>
      <c r="S69" s="18">
        <v>2.0000000000000001E-4</v>
      </c>
      <c r="T69" s="18">
        <v>1E-3</v>
      </c>
      <c r="U69" s="18">
        <v>6.999E-3</v>
      </c>
      <c r="V69" s="18">
        <v>3.13</v>
      </c>
      <c r="W69" s="18">
        <v>1E-3</v>
      </c>
      <c r="X69" s="18">
        <v>5.0000000000000001E-4</v>
      </c>
      <c r="Y69" s="18">
        <v>22.1</v>
      </c>
      <c r="Z69" s="18">
        <v>1.55E-4</v>
      </c>
      <c r="AA69" s="18">
        <v>0.03</v>
      </c>
      <c r="AB69" s="18">
        <v>7.1982000000000004E-2</v>
      </c>
      <c r="AC69" s="15">
        <f t="shared" si="0"/>
        <v>2.353109938030755E-3</v>
      </c>
      <c r="AD69" s="15">
        <f t="shared" si="1"/>
        <v>4.4110052788616023E-4</v>
      </c>
      <c r="AE69" s="15">
        <f t="shared" si="2"/>
        <v>2.1263197154005051E-3</v>
      </c>
      <c r="AF69" s="15">
        <f t="shared" si="3"/>
        <v>1.0325625430341979E-2</v>
      </c>
      <c r="AG69" s="15">
        <f t="shared" si="4"/>
        <v>5.2645168694055546E-5</v>
      </c>
    </row>
    <row r="70" spans="1:33" s="1" customFormat="1" ht="11.25" x14ac:dyDescent="0.2">
      <c r="A70" s="1">
        <v>201601867</v>
      </c>
      <c r="B70" s="5">
        <v>421.48719360000001</v>
      </c>
      <c r="C70" s="5" t="s">
        <v>155</v>
      </c>
      <c r="D70" s="3">
        <v>42511.53125</v>
      </c>
      <c r="E70" s="18">
        <v>36.08</v>
      </c>
      <c r="F70" s="18">
        <v>3.0000000000000001E-3</v>
      </c>
      <c r="G70" s="18">
        <v>6.6810000000000003E-3</v>
      </c>
      <c r="H70" s="18">
        <v>0.84201000000000004</v>
      </c>
      <c r="I70" s="18">
        <v>2.9399999999999999E-3</v>
      </c>
      <c r="J70" s="18">
        <v>8.6399999999999997E-4</v>
      </c>
      <c r="K70" s="18">
        <v>124</v>
      </c>
      <c r="L70" s="18">
        <v>2.1134E-2</v>
      </c>
      <c r="M70" s="18">
        <v>0.03</v>
      </c>
      <c r="N70" s="18">
        <v>5.8837E-2</v>
      </c>
      <c r="O70" s="18">
        <v>34.799999999999997</v>
      </c>
      <c r="P70" s="18">
        <v>5.0789000000000001E-2</v>
      </c>
      <c r="Q70" s="18">
        <v>26.2</v>
      </c>
      <c r="R70" s="18">
        <v>1.593</v>
      </c>
      <c r="S70" s="18">
        <v>2.0000000000000001E-4</v>
      </c>
      <c r="T70" s="18">
        <v>1E-3</v>
      </c>
      <c r="U70" s="18">
        <v>3.0571000000000001E-2</v>
      </c>
      <c r="V70" s="18">
        <v>8.43</v>
      </c>
      <c r="W70" s="18">
        <v>4.3400000000000001E-3</v>
      </c>
      <c r="X70" s="18">
        <v>2.5000000000000001E-4</v>
      </c>
      <c r="Y70" s="18">
        <v>24.7</v>
      </c>
      <c r="Z70" s="18">
        <v>7.5699999999999997E-4</v>
      </c>
      <c r="AA70" s="18">
        <v>5.3777999999999999E-2</v>
      </c>
      <c r="AB70" s="18">
        <v>0.22419</v>
      </c>
      <c r="AC70" s="15">
        <f t="shared" si="0"/>
        <v>1.4076773835920179E-3</v>
      </c>
      <c r="AD70" s="15">
        <f t="shared" si="1"/>
        <v>1.851718403547672E-4</v>
      </c>
      <c r="AE70" s="15">
        <f t="shared" si="2"/>
        <v>1.6307372505543238E-3</v>
      </c>
      <c r="AF70" s="15">
        <f t="shared" si="3"/>
        <v>6.2136917960088694E-3</v>
      </c>
      <c r="AG70" s="15">
        <f t="shared" si="4"/>
        <v>2.394678492239468E-5</v>
      </c>
    </row>
    <row r="71" spans="1:33" s="1" customFormat="1" ht="11.25" x14ac:dyDescent="0.2">
      <c r="A71" s="1">
        <v>201602106</v>
      </c>
      <c r="B71" s="5">
        <v>421.48719360000001</v>
      </c>
      <c r="C71" s="5" t="s">
        <v>155</v>
      </c>
      <c r="D71" s="3">
        <v>42521.479166666664</v>
      </c>
      <c r="E71" s="18">
        <v>4.7266000000000004</v>
      </c>
      <c r="F71" s="18">
        <v>3.0000000000000001E-3</v>
      </c>
      <c r="G71" s="18">
        <v>2.5600000000000002E-3</v>
      </c>
      <c r="H71" s="18">
        <v>0.19825999999999999</v>
      </c>
      <c r="I71" s="18">
        <v>1E-3</v>
      </c>
      <c r="J71" s="18">
        <v>5.0000000000000001E-4</v>
      </c>
      <c r="K71" s="18">
        <v>48.5</v>
      </c>
      <c r="L71" s="18">
        <v>2.7780000000000001E-3</v>
      </c>
      <c r="M71" s="18">
        <v>0.03</v>
      </c>
      <c r="N71" s="18">
        <v>9.2550000000000011E-3</v>
      </c>
      <c r="O71" s="18">
        <v>5.41</v>
      </c>
      <c r="P71" s="18">
        <v>1.0592000000000001E-2</v>
      </c>
      <c r="Q71" s="18">
        <v>8.83</v>
      </c>
      <c r="R71" s="18">
        <v>0.28861999999999999</v>
      </c>
      <c r="S71" s="18">
        <v>2.0000000000000001E-4</v>
      </c>
      <c r="T71" s="18">
        <v>1E-3</v>
      </c>
      <c r="U71" s="18">
        <v>5.0000000000000001E-3</v>
      </c>
      <c r="V71" s="18">
        <v>3.18</v>
      </c>
      <c r="W71" s="18">
        <v>2.5000000000000001E-3</v>
      </c>
      <c r="X71" s="18">
        <v>2.5000000000000001E-3</v>
      </c>
      <c r="Y71" s="18">
        <v>15.8</v>
      </c>
      <c r="Z71" s="18">
        <v>5.0000000000000001E-4</v>
      </c>
      <c r="AA71" s="18">
        <v>0.03</v>
      </c>
      <c r="AB71" s="18">
        <v>4.7642000000000004E-2</v>
      </c>
      <c r="AC71" s="15">
        <f t="shared" si="0"/>
        <v>2.2409342868023527E-3</v>
      </c>
      <c r="AD71" s="15">
        <f t="shared" si="1"/>
        <v>5.4161553759573481E-4</v>
      </c>
      <c r="AE71" s="15">
        <f t="shared" si="2"/>
        <v>1.9580671095502052E-3</v>
      </c>
      <c r="AF71" s="15">
        <f t="shared" si="3"/>
        <v>1.0079549782084373E-2</v>
      </c>
      <c r="AG71" s="15">
        <f t="shared" si="4"/>
        <v>1.0578428468666694E-4</v>
      </c>
    </row>
    <row r="72" spans="1:33" s="1" customFormat="1" ht="11.25" x14ac:dyDescent="0.2">
      <c r="A72" s="1">
        <v>201602105</v>
      </c>
      <c r="B72" s="5">
        <v>421.48719360000001</v>
      </c>
      <c r="C72" s="5" t="s">
        <v>155</v>
      </c>
      <c r="D72" s="3">
        <v>42521.53125</v>
      </c>
      <c r="E72" s="18">
        <v>2.8319999999999999</v>
      </c>
      <c r="F72" s="18">
        <v>3.0000000000000001E-3</v>
      </c>
      <c r="G72" s="18">
        <v>1.771E-3</v>
      </c>
      <c r="H72" s="18">
        <v>0.21715999999999999</v>
      </c>
      <c r="I72" s="18">
        <v>1E-3</v>
      </c>
      <c r="J72" s="18">
        <v>5.0000000000000001E-4</v>
      </c>
      <c r="K72" s="18">
        <v>61.2</v>
      </c>
      <c r="L72" s="18">
        <v>2E-3</v>
      </c>
      <c r="M72" s="18">
        <v>0.03</v>
      </c>
      <c r="N72" s="18">
        <v>1.038E-2</v>
      </c>
      <c r="O72" s="18">
        <v>3.58</v>
      </c>
      <c r="P72" s="18">
        <v>1.5654999999999999E-2</v>
      </c>
      <c r="Q72" s="18">
        <v>9.6999999999999993</v>
      </c>
      <c r="R72" s="18">
        <v>0.52224999999999999</v>
      </c>
      <c r="S72" s="18">
        <v>2.0000000000000001E-4</v>
      </c>
      <c r="T72" s="18">
        <v>1E-3</v>
      </c>
      <c r="U72" s="18">
        <v>5.0000000000000001E-3</v>
      </c>
      <c r="V72" s="18">
        <v>3.01</v>
      </c>
      <c r="W72" s="18">
        <v>2.5000000000000001E-3</v>
      </c>
      <c r="X72" s="18">
        <v>2.5000000000000001E-3</v>
      </c>
      <c r="Y72" s="18">
        <v>16.7</v>
      </c>
      <c r="Z72" s="18">
        <v>5.0000000000000001E-4</v>
      </c>
      <c r="AA72" s="18">
        <v>0.03</v>
      </c>
      <c r="AB72" s="18">
        <v>0.1167</v>
      </c>
      <c r="AC72" s="15">
        <f t="shared" ref="AC72:AC77" si="10">P72/E72</f>
        <v>5.5278954802259889E-3</v>
      </c>
      <c r="AD72" s="15">
        <f t="shared" ref="AD72:AD77" si="11">G72/E72</f>
        <v>6.2535310734463279E-4</v>
      </c>
      <c r="AE72" s="15">
        <f t="shared" ref="AE72:AE77" si="12">N72/E72</f>
        <v>3.6652542372881359E-3</v>
      </c>
      <c r="AF72" s="15">
        <f t="shared" ref="AF72:AF77" si="13">AB72/E72</f>
        <v>4.120762711864407E-2</v>
      </c>
      <c r="AG72" s="15">
        <f t="shared" ref="AG72:AG77" si="14">J72/E72</f>
        <v>1.7655367231638421E-4</v>
      </c>
    </row>
    <row r="73" spans="1:33" s="1" customFormat="1" ht="11.25" x14ac:dyDescent="0.2">
      <c r="A73" s="1">
        <v>201602157</v>
      </c>
      <c r="B73" s="5">
        <v>421.48719360000001</v>
      </c>
      <c r="C73" s="5" t="s">
        <v>155</v>
      </c>
      <c r="D73" s="3">
        <v>42526.291666666664</v>
      </c>
      <c r="E73" s="18">
        <v>7.1532999999999998</v>
      </c>
      <c r="F73" s="18">
        <v>3.0000000000000001E-3</v>
      </c>
      <c r="G73" s="18">
        <v>4.0720000000000001E-3</v>
      </c>
      <c r="H73" s="18">
        <v>0.24373</v>
      </c>
      <c r="I73" s="18">
        <v>1E-3</v>
      </c>
      <c r="J73" s="18">
        <v>6.1499999999999999E-4</v>
      </c>
      <c r="K73" s="18">
        <v>44.9</v>
      </c>
      <c r="L73" s="18">
        <v>4.6210000000000001E-3</v>
      </c>
      <c r="M73" s="18">
        <v>0.03</v>
      </c>
      <c r="N73" s="18">
        <v>2.3956999999999999E-2</v>
      </c>
      <c r="O73" s="18">
        <v>9.66</v>
      </c>
      <c r="P73" s="18">
        <v>4.1453999999999998E-2</v>
      </c>
      <c r="Q73" s="18">
        <v>7.71</v>
      </c>
      <c r="R73" s="18">
        <v>0.60497000000000001</v>
      </c>
      <c r="S73" s="18">
        <v>2.0000000000000001E-4</v>
      </c>
      <c r="T73" s="18">
        <v>1.01E-3</v>
      </c>
      <c r="U73" s="18">
        <v>6.842E-3</v>
      </c>
      <c r="V73" s="18">
        <v>3.32</v>
      </c>
      <c r="W73" s="18">
        <v>2.5000000000000001E-3</v>
      </c>
      <c r="X73" s="18">
        <v>1.25E-3</v>
      </c>
      <c r="Y73" s="18">
        <v>11.9</v>
      </c>
      <c r="Z73" s="18">
        <v>2.5000000000000001E-4</v>
      </c>
      <c r="AA73" s="18">
        <v>0.03</v>
      </c>
      <c r="AB73" s="18">
        <v>0.14863999999999999</v>
      </c>
      <c r="AC73" s="15">
        <f t="shared" si="10"/>
        <v>5.7950875819551811E-3</v>
      </c>
      <c r="AD73" s="15">
        <f t="shared" si="11"/>
        <v>5.6924775977520872E-4</v>
      </c>
      <c r="AE73" s="15">
        <f t="shared" si="12"/>
        <v>3.3490836397187312E-3</v>
      </c>
      <c r="AF73" s="15">
        <f t="shared" si="13"/>
        <v>2.0779220779220779E-2</v>
      </c>
      <c r="AG73" s="15">
        <f t="shared" si="14"/>
        <v>8.597430556526359E-5</v>
      </c>
    </row>
    <row r="74" spans="1:33" s="1" customFormat="1" ht="11.25" x14ac:dyDescent="0.2">
      <c r="A74" s="1" t="s">
        <v>158</v>
      </c>
      <c r="B74" s="5">
        <v>421.32625920000004</v>
      </c>
      <c r="C74" s="5" t="s">
        <v>155</v>
      </c>
      <c r="D74" s="3">
        <v>42528.5</v>
      </c>
      <c r="E74" s="18">
        <v>11</v>
      </c>
      <c r="F74" s="18">
        <v>4.0000000000000002E-4</v>
      </c>
      <c r="G74" s="18">
        <v>5.7000000000000002E-3</v>
      </c>
      <c r="H74" s="18">
        <v>0.27</v>
      </c>
      <c r="I74" s="18">
        <v>6.4000000000000005E-4</v>
      </c>
      <c r="J74" s="18">
        <v>4.6999999999999999E-4</v>
      </c>
      <c r="K74" s="18">
        <v>46</v>
      </c>
      <c r="L74" s="18">
        <v>5.7999999999999996E-3</v>
      </c>
      <c r="M74" s="18">
        <v>5.0000000000000001E-3</v>
      </c>
      <c r="N74" s="18">
        <v>2.4E-2</v>
      </c>
      <c r="O74" s="18">
        <v>11</v>
      </c>
      <c r="P74" s="18">
        <v>4.8000000000000001E-2</v>
      </c>
      <c r="Q74" s="18">
        <v>9.1999999999999993</v>
      </c>
      <c r="R74" s="18">
        <v>0.53</v>
      </c>
      <c r="S74" s="18">
        <v>2.0000000000000002E-5</v>
      </c>
      <c r="T74" s="18">
        <v>1.6999999999999999E-3</v>
      </c>
      <c r="U74" s="18">
        <v>6.4000000000000003E-3</v>
      </c>
      <c r="V74" s="18">
        <v>5.2</v>
      </c>
      <c r="W74" s="18">
        <v>5.8E-4</v>
      </c>
      <c r="X74" s="18">
        <v>2.6000000000000003E-4</v>
      </c>
      <c r="Y74" s="18">
        <v>15</v>
      </c>
      <c r="Z74" s="18">
        <v>1.6000000000000001E-4</v>
      </c>
      <c r="AA74" s="18">
        <v>1.6E-2</v>
      </c>
      <c r="AB74" s="18">
        <v>0.15</v>
      </c>
      <c r="AC74" s="15">
        <f t="shared" si="10"/>
        <v>4.3636363636363638E-3</v>
      </c>
      <c r="AD74" s="15">
        <f t="shared" si="11"/>
        <v>5.1818181818181824E-4</v>
      </c>
      <c r="AE74" s="15">
        <f t="shared" si="12"/>
        <v>2.1818181818181819E-3</v>
      </c>
      <c r="AF74" s="15">
        <f t="shared" si="13"/>
        <v>1.3636363636363636E-2</v>
      </c>
      <c r="AG74" s="15">
        <f t="shared" si="14"/>
        <v>4.2727272727272724E-5</v>
      </c>
    </row>
    <row r="75" spans="1:33" s="1" customFormat="1" ht="11.25" x14ac:dyDescent="0.2">
      <c r="A75" s="1">
        <v>201602392</v>
      </c>
      <c r="B75" s="5">
        <v>421.48719360000001</v>
      </c>
      <c r="C75" s="5" t="s">
        <v>155</v>
      </c>
      <c r="D75" s="3">
        <v>42534.409722222219</v>
      </c>
      <c r="E75" s="18">
        <v>4.1166999999999998</v>
      </c>
      <c r="F75" s="18">
        <v>3.0000000000000001E-3</v>
      </c>
      <c r="G75" s="18">
        <v>2.385E-3</v>
      </c>
      <c r="H75" s="18">
        <v>0.17283000000000001</v>
      </c>
      <c r="I75" s="18">
        <v>1E-3</v>
      </c>
      <c r="J75" s="18">
        <v>1.94E-4</v>
      </c>
      <c r="K75" s="18">
        <v>41.3</v>
      </c>
      <c r="L75" s="18">
        <v>2.6210000000000001E-3</v>
      </c>
      <c r="M75" s="18">
        <v>0.03</v>
      </c>
      <c r="N75" s="18">
        <v>1.0554000000000001E-2</v>
      </c>
      <c r="O75" s="18">
        <v>6.41</v>
      </c>
      <c r="P75" s="18">
        <v>1.8461999999999999E-2</v>
      </c>
      <c r="Q75" s="18">
        <v>7.43</v>
      </c>
      <c r="R75" s="18">
        <v>0.26368000000000003</v>
      </c>
      <c r="S75" s="18">
        <v>2.0000000000000001E-4</v>
      </c>
      <c r="T75" s="18">
        <v>1E-3</v>
      </c>
      <c r="U75" s="18">
        <v>5.0000000000000001E-3</v>
      </c>
      <c r="V75" s="18">
        <v>3.93</v>
      </c>
      <c r="W75" s="18">
        <v>1E-3</v>
      </c>
      <c r="X75" s="18">
        <v>5.0000000000000001E-4</v>
      </c>
      <c r="Y75" s="18">
        <v>13.5</v>
      </c>
      <c r="Z75" s="18">
        <v>2.0899999999999998E-4</v>
      </c>
      <c r="AA75" s="18">
        <v>0.03</v>
      </c>
      <c r="AB75" s="18">
        <v>5.8008999999999998E-2</v>
      </c>
      <c r="AC75" s="15">
        <f t="shared" si="10"/>
        <v>4.4846600432385166E-3</v>
      </c>
      <c r="AD75" s="15">
        <f t="shared" si="11"/>
        <v>5.7934753564748461E-4</v>
      </c>
      <c r="AE75" s="15">
        <f t="shared" si="12"/>
        <v>2.5637039376199388E-3</v>
      </c>
      <c r="AF75" s="15">
        <f t="shared" si="13"/>
        <v>1.4091140962421356E-2</v>
      </c>
      <c r="AG75" s="15">
        <f t="shared" si="14"/>
        <v>4.7125124492919087E-5</v>
      </c>
    </row>
    <row r="76" spans="1:33" x14ac:dyDescent="0.2">
      <c r="A76" s="1">
        <v>201602467</v>
      </c>
      <c r="B76" s="5">
        <v>421.48719360000001</v>
      </c>
      <c r="C76" s="5" t="s">
        <v>155</v>
      </c>
      <c r="D76" s="3">
        <v>42539.541666666664</v>
      </c>
      <c r="E76" s="18">
        <v>3.4861999999999997</v>
      </c>
      <c r="F76" s="18">
        <v>3.0000000000000001E-3</v>
      </c>
      <c r="G76" s="18">
        <v>2.0769999999999999E-3</v>
      </c>
      <c r="H76" s="18">
        <v>0.18511</v>
      </c>
      <c r="I76" s="18">
        <v>1E-3</v>
      </c>
      <c r="J76" s="18">
        <v>1.8200000000000001E-4</v>
      </c>
      <c r="K76" s="18">
        <v>40.5</v>
      </c>
      <c r="L76" s="18">
        <v>2.9940000000000001E-3</v>
      </c>
      <c r="M76" s="18">
        <v>0.03</v>
      </c>
      <c r="N76" s="18">
        <v>7.4580000000000002E-3</v>
      </c>
      <c r="O76" s="18">
        <v>4.46</v>
      </c>
      <c r="P76" s="18">
        <v>1.3553000000000001E-2</v>
      </c>
      <c r="Q76" s="18">
        <v>6.78</v>
      </c>
      <c r="R76" s="18">
        <v>0.24283000000000002</v>
      </c>
      <c r="S76" s="18">
        <v>2.0000000000000001E-4</v>
      </c>
      <c r="T76" s="18">
        <v>1.119E-3</v>
      </c>
      <c r="U76" s="18">
        <v>5.0000000000000001E-3</v>
      </c>
      <c r="V76" s="18">
        <v>2.57</v>
      </c>
      <c r="W76" s="18">
        <v>1E-3</v>
      </c>
      <c r="X76" s="18">
        <v>5.0000000000000001E-4</v>
      </c>
      <c r="Y76" s="18">
        <v>12.3</v>
      </c>
      <c r="Z76" s="18">
        <v>1.95E-4</v>
      </c>
      <c r="AA76" s="18">
        <v>0.03</v>
      </c>
      <c r="AB76" s="18">
        <v>4.7063000000000001E-2</v>
      </c>
      <c r="AC76" s="15">
        <f t="shared" si="10"/>
        <v>3.8876140209970749E-3</v>
      </c>
      <c r="AD76" s="15">
        <f t="shared" si="11"/>
        <v>5.9577763754230966E-4</v>
      </c>
      <c r="AE76" s="15">
        <f t="shared" si="12"/>
        <v>2.1392920658596755E-3</v>
      </c>
      <c r="AF76" s="15">
        <f t="shared" si="13"/>
        <v>1.349979920830704E-2</v>
      </c>
      <c r="AG76" s="15">
        <f t="shared" si="14"/>
        <v>5.220584016981241E-5</v>
      </c>
    </row>
    <row r="77" spans="1:33" x14ac:dyDescent="0.2">
      <c r="A77" s="1">
        <v>201602558</v>
      </c>
      <c r="B77" s="5">
        <v>421.48719360000001</v>
      </c>
      <c r="C77" s="5" t="s">
        <v>155</v>
      </c>
      <c r="D77" s="3">
        <v>42546.520833333336</v>
      </c>
      <c r="E77" s="18">
        <v>2.9443000000000001</v>
      </c>
      <c r="F77" s="18">
        <v>3.0000000000000001E-3</v>
      </c>
      <c r="G77" s="18">
        <v>1.7929999999999999E-3</v>
      </c>
      <c r="H77" s="18">
        <v>0.17731</v>
      </c>
      <c r="I77" s="18">
        <v>1E-3</v>
      </c>
      <c r="J77" s="18">
        <v>1.06E-4</v>
      </c>
      <c r="K77" s="18">
        <v>37.700000000000003</v>
      </c>
      <c r="L77" s="18">
        <v>2E-3</v>
      </c>
      <c r="M77" s="18">
        <v>0.03</v>
      </c>
      <c r="N77" s="18">
        <v>5.7080000000000004E-3</v>
      </c>
      <c r="O77" s="18">
        <v>3.06</v>
      </c>
      <c r="P77" s="18">
        <v>7.6189999999999999E-3</v>
      </c>
      <c r="Q77" s="2">
        <v>6.33</v>
      </c>
      <c r="R77" s="2">
        <v>0.16136</v>
      </c>
      <c r="S77" s="2">
        <v>2.0000000000000001E-4</v>
      </c>
      <c r="T77" s="2">
        <v>1.101E-3</v>
      </c>
      <c r="U77" s="2">
        <v>5.0000000000000001E-3</v>
      </c>
      <c r="V77" s="2">
        <v>2.48</v>
      </c>
      <c r="W77" s="2">
        <v>1E-3</v>
      </c>
      <c r="X77" s="2">
        <v>5.0000000000000001E-4</v>
      </c>
      <c r="Y77" s="2">
        <v>13.4</v>
      </c>
      <c r="Z77" s="2">
        <v>1.3000000000000002E-4</v>
      </c>
      <c r="AA77" s="2">
        <v>0.03</v>
      </c>
      <c r="AB77" s="2">
        <v>2.8393999999999999E-2</v>
      </c>
      <c r="AC77" s="15">
        <f t="shared" si="10"/>
        <v>2.5877118500152838E-3</v>
      </c>
      <c r="AD77" s="15">
        <f t="shared" si="11"/>
        <v>6.0897327038684915E-4</v>
      </c>
      <c r="AE77" s="15">
        <f t="shared" si="12"/>
        <v>1.9386611418673368E-3</v>
      </c>
      <c r="AF77" s="15">
        <f t="shared" si="13"/>
        <v>9.6437183710899009E-3</v>
      </c>
      <c r="AG77" s="15">
        <f t="shared" si="14"/>
        <v>3.6001766124375911E-5</v>
      </c>
    </row>
    <row r="78" spans="1:33" x14ac:dyDescent="0.2">
      <c r="P78"/>
      <c r="AC78"/>
    </row>
    <row r="79" spans="1:33" x14ac:dyDescent="0.2">
      <c r="P79"/>
      <c r="AC79"/>
    </row>
    <row r="80" spans="1:33" x14ac:dyDescent="0.2">
      <c r="P80"/>
      <c r="AC80"/>
    </row>
    <row r="81" spans="16:29" x14ac:dyDescent="0.2">
      <c r="P81"/>
      <c r="AC81"/>
    </row>
    <row r="82" spans="16:29" x14ac:dyDescent="0.2">
      <c r="P82"/>
      <c r="AC82"/>
    </row>
    <row r="83" spans="16:29" x14ac:dyDescent="0.2">
      <c r="P83"/>
      <c r="AC83"/>
    </row>
    <row r="84" spans="16:29" x14ac:dyDescent="0.2">
      <c r="P84"/>
      <c r="AC84"/>
    </row>
    <row r="85" spans="16:29" x14ac:dyDescent="0.2">
      <c r="P85"/>
      <c r="AC85"/>
    </row>
    <row r="86" spans="16:29" x14ac:dyDescent="0.2">
      <c r="P86"/>
      <c r="AC86"/>
    </row>
    <row r="87" spans="16:29" x14ac:dyDescent="0.2">
      <c r="P87"/>
      <c r="AC87"/>
    </row>
    <row r="88" spans="16:29" x14ac:dyDescent="0.2">
      <c r="P88"/>
      <c r="AC88"/>
    </row>
    <row r="89" spans="16:29" x14ac:dyDescent="0.2">
      <c r="P89"/>
      <c r="AC89"/>
    </row>
    <row r="90" spans="16:29" x14ac:dyDescent="0.2">
      <c r="P90"/>
      <c r="AC90"/>
    </row>
    <row r="91" spans="16:29" x14ac:dyDescent="0.2">
      <c r="P91"/>
      <c r="AC91"/>
    </row>
    <row r="92" spans="16:29" x14ac:dyDescent="0.2">
      <c r="P92"/>
      <c r="AC92"/>
    </row>
    <row r="93" spans="16:29" x14ac:dyDescent="0.2">
      <c r="P93"/>
      <c r="AC93"/>
    </row>
    <row r="94" spans="16:29" x14ac:dyDescent="0.2">
      <c r="P94"/>
      <c r="AC94"/>
    </row>
    <row r="95" spans="16:29" x14ac:dyDescent="0.2">
      <c r="P95"/>
      <c r="AC95"/>
    </row>
    <row r="96" spans="16:29" x14ac:dyDescent="0.2">
      <c r="P96"/>
      <c r="AC96"/>
    </row>
    <row r="97" spans="16:29" x14ac:dyDescent="0.2">
      <c r="P97"/>
      <c r="AC97"/>
    </row>
    <row r="98" spans="16:29" x14ac:dyDescent="0.2">
      <c r="P98"/>
      <c r="AC98"/>
    </row>
    <row r="99" spans="16:29" x14ac:dyDescent="0.2">
      <c r="P99"/>
      <c r="AC99"/>
    </row>
    <row r="100" spans="16:29" x14ac:dyDescent="0.2">
      <c r="P100"/>
      <c r="AC100"/>
    </row>
    <row r="101" spans="16:29" x14ac:dyDescent="0.2">
      <c r="P101"/>
      <c r="AC101"/>
    </row>
    <row r="102" spans="16:29" x14ac:dyDescent="0.2">
      <c r="P102"/>
      <c r="AC102"/>
    </row>
    <row r="103" spans="16:29" x14ac:dyDescent="0.2">
      <c r="P103"/>
      <c r="AC103"/>
    </row>
    <row r="104" spans="16:29" x14ac:dyDescent="0.2">
      <c r="P104"/>
      <c r="AC104"/>
    </row>
    <row r="105" spans="16:29" x14ac:dyDescent="0.2">
      <c r="P105"/>
      <c r="AC105"/>
    </row>
    <row r="106" spans="16:29" x14ac:dyDescent="0.2">
      <c r="P106"/>
      <c r="AC106"/>
    </row>
    <row r="107" spans="16:29" x14ac:dyDescent="0.2">
      <c r="P107"/>
      <c r="AC107"/>
    </row>
    <row r="108" spans="16:29" x14ac:dyDescent="0.2">
      <c r="P108"/>
      <c r="AC108"/>
    </row>
    <row r="109" spans="16:29" x14ac:dyDescent="0.2">
      <c r="P109"/>
      <c r="AC109"/>
    </row>
    <row r="110" spans="16:29" x14ac:dyDescent="0.2">
      <c r="P110"/>
      <c r="AC110"/>
    </row>
    <row r="111" spans="16:29" x14ac:dyDescent="0.2">
      <c r="P111"/>
      <c r="AC111"/>
    </row>
    <row r="112" spans="16:29" x14ac:dyDescent="0.2">
      <c r="P112"/>
      <c r="AC112"/>
    </row>
    <row r="113" spans="16:29" x14ac:dyDescent="0.2">
      <c r="P113"/>
      <c r="AC113"/>
    </row>
    <row r="114" spans="16:29" x14ac:dyDescent="0.2">
      <c r="P114"/>
      <c r="AC114"/>
    </row>
    <row r="115" spans="16:29" x14ac:dyDescent="0.2">
      <c r="P115"/>
      <c r="AC115"/>
    </row>
    <row r="116" spans="16:29" x14ac:dyDescent="0.2">
      <c r="P116"/>
      <c r="AC116"/>
    </row>
    <row r="117" spans="16:29" x14ac:dyDescent="0.2">
      <c r="P117"/>
      <c r="AC117"/>
    </row>
    <row r="118" spans="16:29" x14ac:dyDescent="0.2">
      <c r="P118"/>
      <c r="AC118"/>
    </row>
    <row r="119" spans="16:29" x14ac:dyDescent="0.2">
      <c r="P119"/>
      <c r="AC119"/>
    </row>
    <row r="120" spans="16:29" x14ac:dyDescent="0.2">
      <c r="P120"/>
      <c r="AC120"/>
    </row>
    <row r="121" spans="16:29" x14ac:dyDescent="0.2">
      <c r="P121"/>
      <c r="AC121"/>
    </row>
    <row r="122" spans="16:29" x14ac:dyDescent="0.2">
      <c r="P122"/>
      <c r="AC122"/>
    </row>
    <row r="123" spans="16:29" x14ac:dyDescent="0.2">
      <c r="P123"/>
      <c r="AC123"/>
    </row>
    <row r="124" spans="16:29" x14ac:dyDescent="0.2">
      <c r="P124"/>
      <c r="AC124"/>
    </row>
    <row r="125" spans="16:29" x14ac:dyDescent="0.2">
      <c r="P125"/>
      <c r="AC125"/>
    </row>
    <row r="126" spans="16:29" x14ac:dyDescent="0.2">
      <c r="P126"/>
      <c r="AC126"/>
    </row>
    <row r="127" spans="16:29" x14ac:dyDescent="0.2">
      <c r="P127"/>
      <c r="AC127"/>
    </row>
    <row r="128" spans="16:29" x14ac:dyDescent="0.2">
      <c r="P128"/>
      <c r="AC128"/>
    </row>
    <row r="129" spans="16:29" x14ac:dyDescent="0.2">
      <c r="P129"/>
      <c r="AC129"/>
    </row>
    <row r="130" spans="16:29" x14ac:dyDescent="0.2">
      <c r="P130"/>
      <c r="AC130"/>
    </row>
    <row r="131" spans="16:29" x14ac:dyDescent="0.2">
      <c r="P131"/>
      <c r="AC131"/>
    </row>
    <row r="132" spans="16:29" x14ac:dyDescent="0.2">
      <c r="P132"/>
      <c r="AC132"/>
    </row>
    <row r="133" spans="16:29" x14ac:dyDescent="0.2">
      <c r="P133"/>
      <c r="AC133"/>
    </row>
    <row r="134" spans="16:29" x14ac:dyDescent="0.2">
      <c r="P134"/>
      <c r="AC134"/>
    </row>
    <row r="135" spans="16:29" x14ac:dyDescent="0.2">
      <c r="P135"/>
      <c r="AC135"/>
    </row>
    <row r="136" spans="16:29" x14ac:dyDescent="0.2">
      <c r="P136"/>
      <c r="AC136"/>
    </row>
    <row r="137" spans="16:29" x14ac:dyDescent="0.2">
      <c r="P137"/>
      <c r="AC137"/>
    </row>
    <row r="138" spans="16:29" x14ac:dyDescent="0.2">
      <c r="P138"/>
      <c r="AC138"/>
    </row>
    <row r="139" spans="16:29" x14ac:dyDescent="0.2">
      <c r="P139"/>
      <c r="AC139"/>
    </row>
    <row r="140" spans="16:29" x14ac:dyDescent="0.2">
      <c r="P140"/>
      <c r="AC140"/>
    </row>
    <row r="141" spans="16:29" x14ac:dyDescent="0.2">
      <c r="P141"/>
      <c r="AC141"/>
    </row>
    <row r="142" spans="16:29" x14ac:dyDescent="0.2">
      <c r="P142"/>
      <c r="AC142"/>
    </row>
    <row r="143" spans="16:29" x14ac:dyDescent="0.2">
      <c r="P143"/>
      <c r="AC143"/>
    </row>
    <row r="144" spans="16:29" x14ac:dyDescent="0.2">
      <c r="P144"/>
      <c r="AC144"/>
    </row>
    <row r="145" spans="16:29" x14ac:dyDescent="0.2">
      <c r="P145"/>
      <c r="AC145"/>
    </row>
    <row r="146" spans="16:29" x14ac:dyDescent="0.2">
      <c r="P146"/>
      <c r="AC146"/>
    </row>
    <row r="147" spans="16:29" x14ac:dyDescent="0.2">
      <c r="P147"/>
      <c r="AC147"/>
    </row>
    <row r="148" spans="16:29" x14ac:dyDescent="0.2">
      <c r="P148"/>
      <c r="AC148"/>
    </row>
    <row r="149" spans="16:29" x14ac:dyDescent="0.2">
      <c r="P149"/>
      <c r="AC149"/>
    </row>
    <row r="150" spans="16:29" x14ac:dyDescent="0.2">
      <c r="P150"/>
      <c r="AC150"/>
    </row>
    <row r="151" spans="16:29" x14ac:dyDescent="0.2">
      <c r="P151"/>
      <c r="AC151"/>
    </row>
    <row r="152" spans="16:29" x14ac:dyDescent="0.2">
      <c r="P152"/>
      <c r="AC152"/>
    </row>
    <row r="153" spans="16:29" x14ac:dyDescent="0.2">
      <c r="P153"/>
      <c r="AC153"/>
    </row>
    <row r="154" spans="16:29" x14ac:dyDescent="0.2">
      <c r="P154"/>
      <c r="AC154"/>
    </row>
    <row r="155" spans="16:29" x14ac:dyDescent="0.2">
      <c r="P155"/>
      <c r="AC155"/>
    </row>
    <row r="156" spans="16:29" x14ac:dyDescent="0.2">
      <c r="P156"/>
      <c r="AC156"/>
    </row>
    <row r="157" spans="16:29" x14ac:dyDescent="0.2">
      <c r="P157"/>
      <c r="AC157"/>
    </row>
    <row r="158" spans="16:29" x14ac:dyDescent="0.2">
      <c r="P158"/>
      <c r="AC158"/>
    </row>
    <row r="159" spans="16:29" x14ac:dyDescent="0.2">
      <c r="P159"/>
      <c r="AC159"/>
    </row>
    <row r="160" spans="16:29" x14ac:dyDescent="0.2">
      <c r="P160"/>
      <c r="AC160"/>
    </row>
    <row r="161" spans="16:29" x14ac:dyDescent="0.2">
      <c r="P161"/>
      <c r="AC161"/>
    </row>
    <row r="162" spans="16:29" x14ac:dyDescent="0.2">
      <c r="P162"/>
      <c r="AC162"/>
    </row>
    <row r="163" spans="16:29" x14ac:dyDescent="0.2">
      <c r="P163"/>
      <c r="AC163"/>
    </row>
    <row r="164" spans="16:29" x14ac:dyDescent="0.2">
      <c r="P164"/>
      <c r="AC164"/>
    </row>
    <row r="165" spans="16:29" x14ac:dyDescent="0.2">
      <c r="P165"/>
      <c r="AC165"/>
    </row>
    <row r="166" spans="16:29" x14ac:dyDescent="0.2">
      <c r="P166"/>
      <c r="AC166"/>
    </row>
    <row r="167" spans="16:29" x14ac:dyDescent="0.2">
      <c r="P167"/>
      <c r="AC167"/>
    </row>
    <row r="168" spans="16:29" x14ac:dyDescent="0.2">
      <c r="P168"/>
      <c r="AC168"/>
    </row>
    <row r="169" spans="16:29" x14ac:dyDescent="0.2">
      <c r="P169"/>
      <c r="AC169"/>
    </row>
    <row r="170" spans="16:29" x14ac:dyDescent="0.2">
      <c r="P170"/>
      <c r="AC170"/>
    </row>
    <row r="171" spans="16:29" x14ac:dyDescent="0.2">
      <c r="P171"/>
      <c r="AC171"/>
    </row>
    <row r="172" spans="16:29" x14ac:dyDescent="0.2">
      <c r="P172"/>
      <c r="AC172"/>
    </row>
    <row r="173" spans="16:29" x14ac:dyDescent="0.2">
      <c r="P173"/>
      <c r="AC173"/>
    </row>
    <row r="174" spans="16:29" x14ac:dyDescent="0.2">
      <c r="P174"/>
      <c r="AC174"/>
    </row>
    <row r="175" spans="16:29" x14ac:dyDescent="0.2">
      <c r="P175"/>
      <c r="AC175"/>
    </row>
    <row r="176" spans="16:29" x14ac:dyDescent="0.2">
      <c r="P176"/>
      <c r="AC176"/>
    </row>
    <row r="177" spans="16:29" x14ac:dyDescent="0.2">
      <c r="P177"/>
      <c r="AC177"/>
    </row>
    <row r="178" spans="16:29" x14ac:dyDescent="0.2">
      <c r="P178"/>
      <c r="AC178"/>
    </row>
    <row r="179" spans="16:29" x14ac:dyDescent="0.2">
      <c r="P179"/>
      <c r="AC179"/>
    </row>
    <row r="180" spans="16:29" x14ac:dyDescent="0.2">
      <c r="P180"/>
      <c r="AC180"/>
    </row>
    <row r="181" spans="16:29" x14ac:dyDescent="0.2">
      <c r="P181"/>
      <c r="AC181"/>
    </row>
    <row r="182" spans="16:29" x14ac:dyDescent="0.2">
      <c r="P182"/>
      <c r="AC182"/>
    </row>
    <row r="183" spans="16:29" x14ac:dyDescent="0.2">
      <c r="P183"/>
      <c r="AC183"/>
    </row>
    <row r="184" spans="16:29" x14ac:dyDescent="0.2">
      <c r="P184"/>
      <c r="AC184"/>
    </row>
    <row r="185" spans="16:29" x14ac:dyDescent="0.2">
      <c r="P185"/>
      <c r="AC185"/>
    </row>
    <row r="186" spans="16:29" x14ac:dyDescent="0.2">
      <c r="P186"/>
      <c r="AC186"/>
    </row>
    <row r="187" spans="16:29" x14ac:dyDescent="0.2">
      <c r="P187"/>
      <c r="AC187"/>
    </row>
    <row r="188" spans="16:29" x14ac:dyDescent="0.2">
      <c r="P188"/>
      <c r="AC188"/>
    </row>
    <row r="189" spans="16:29" x14ac:dyDescent="0.2">
      <c r="P189"/>
      <c r="AC189"/>
    </row>
    <row r="190" spans="16:29" x14ac:dyDescent="0.2">
      <c r="P190"/>
      <c r="AC190"/>
    </row>
    <row r="191" spans="16:29" x14ac:dyDescent="0.2">
      <c r="P191"/>
      <c r="AC191"/>
    </row>
    <row r="192" spans="16:29" x14ac:dyDescent="0.2">
      <c r="P192"/>
      <c r="AC192"/>
    </row>
    <row r="193" spans="16:29" x14ac:dyDescent="0.2">
      <c r="P193"/>
      <c r="AC193"/>
    </row>
    <row r="194" spans="16:29" x14ac:dyDescent="0.2">
      <c r="P194"/>
      <c r="AC194"/>
    </row>
    <row r="195" spans="16:29" x14ac:dyDescent="0.2">
      <c r="P195"/>
      <c r="AC195"/>
    </row>
    <row r="196" spans="16:29" x14ac:dyDescent="0.2">
      <c r="P196"/>
      <c r="AC196"/>
    </row>
    <row r="197" spans="16:29" x14ac:dyDescent="0.2">
      <c r="P197"/>
      <c r="AC197"/>
    </row>
    <row r="198" spans="16:29" x14ac:dyDescent="0.2">
      <c r="P198"/>
      <c r="AC198"/>
    </row>
    <row r="199" spans="16:29" x14ac:dyDescent="0.2">
      <c r="P199"/>
      <c r="AC199"/>
    </row>
    <row r="200" spans="16:29" x14ac:dyDescent="0.2">
      <c r="P200"/>
      <c r="AC200"/>
    </row>
    <row r="201" spans="16:29" x14ac:dyDescent="0.2">
      <c r="P201"/>
      <c r="AC201"/>
    </row>
    <row r="202" spans="16:29" x14ac:dyDescent="0.2">
      <c r="P202"/>
      <c r="AC202"/>
    </row>
    <row r="203" spans="16:29" x14ac:dyDescent="0.2">
      <c r="P203"/>
      <c r="AC203"/>
    </row>
    <row r="204" spans="16:29" x14ac:dyDescent="0.2">
      <c r="P204"/>
      <c r="AC204"/>
    </row>
    <row r="205" spans="16:29" x14ac:dyDescent="0.2">
      <c r="P205"/>
      <c r="AC205"/>
    </row>
    <row r="206" spans="16:29" x14ac:dyDescent="0.2">
      <c r="P206"/>
      <c r="AC206"/>
    </row>
    <row r="207" spans="16:29" ht="11.25" customHeight="1" x14ac:dyDescent="0.2">
      <c r="P207"/>
      <c r="AC207"/>
    </row>
    <row r="208" spans="16:29" ht="11.25" customHeight="1" x14ac:dyDescent="0.2">
      <c r="P208"/>
      <c r="AC208"/>
    </row>
    <row r="209" spans="16:29" ht="11.25" customHeight="1" x14ac:dyDescent="0.2">
      <c r="P209"/>
      <c r="AC209"/>
    </row>
    <row r="210" spans="16:29" ht="11.25" customHeight="1" x14ac:dyDescent="0.2">
      <c r="P210"/>
      <c r="AC210"/>
    </row>
    <row r="211" spans="16:29" ht="11.25" customHeight="1" x14ac:dyDescent="0.2">
      <c r="P211"/>
      <c r="AC211"/>
    </row>
    <row r="212" spans="16:29" ht="11.25" customHeight="1" x14ac:dyDescent="0.2">
      <c r="P212"/>
      <c r="AC212"/>
    </row>
    <row r="213" spans="16:29" ht="11.25" customHeight="1" x14ac:dyDescent="0.2">
      <c r="P213"/>
      <c r="AC213"/>
    </row>
    <row r="214" spans="16:29" ht="11.25" customHeight="1" x14ac:dyDescent="0.2">
      <c r="P214"/>
      <c r="AC214"/>
    </row>
    <row r="215" spans="16:29" ht="11.25" customHeight="1" x14ac:dyDescent="0.2">
      <c r="P215"/>
      <c r="AC215"/>
    </row>
    <row r="216" spans="16:29" ht="11.25" customHeight="1" x14ac:dyDescent="0.2">
      <c r="P216"/>
      <c r="AC216"/>
    </row>
    <row r="217" spans="16:29" ht="11.25" customHeight="1" x14ac:dyDescent="0.2">
      <c r="P217"/>
      <c r="AC217"/>
    </row>
    <row r="218" spans="16:29" ht="11.25" customHeight="1" x14ac:dyDescent="0.2">
      <c r="P218"/>
      <c r="AC218"/>
    </row>
    <row r="219" spans="16:29" ht="11.25" customHeight="1" x14ac:dyDescent="0.2">
      <c r="P219"/>
      <c r="AC219"/>
    </row>
    <row r="220" spans="16:29" ht="11.25" customHeight="1" x14ac:dyDescent="0.2">
      <c r="P220"/>
      <c r="AC220"/>
    </row>
    <row r="221" spans="16:29" ht="11.25" customHeight="1" x14ac:dyDescent="0.2">
      <c r="P221"/>
      <c r="AC221"/>
    </row>
    <row r="222" spans="16:29" x14ac:dyDescent="0.2">
      <c r="P222"/>
      <c r="AC222"/>
    </row>
    <row r="223" spans="16:29" x14ac:dyDescent="0.2">
      <c r="P223"/>
      <c r="AC223"/>
    </row>
    <row r="224" spans="16:29" x14ac:dyDescent="0.2">
      <c r="P224"/>
      <c r="AC224"/>
    </row>
    <row r="225" spans="16:29" x14ac:dyDescent="0.2">
      <c r="P225"/>
      <c r="AC225"/>
    </row>
  </sheetData>
  <sheetProtection algorithmName="SHA-512" hashValue="z3r5juOvsCiT3xcsbEVNs/xuHndLERpUeAlSG690xtb2ovcMc04Ic6vVK+HSoezcx5eWpx2yfcpMdrE3g1jzeg==" saltValue="qYr3FpA/TbZNTu9D7DRSnQ==" spinCount="100000" sheet="1" scenarios="1"/>
  <mergeCells count="1">
    <mergeCell ref="E2:AB2"/>
  </mergeCells>
  <pageMargins left="0.7" right="0.7" top="0.75" bottom="0.75" header="0.3" footer="0.3"/>
  <pageSetup paperSize="3" scale="41" orientation="landscape" verticalDpi="597" r:id="rId1"/>
  <headerFooter>
    <oddFooter>&amp;L&amp;Z&amp;F&amp;R&amp;P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README</vt:lpstr>
      <vt:lpstr>Silverton A72</vt:lpstr>
      <vt:lpstr>Bakers Bridge</vt:lpstr>
      <vt:lpstr>SUIT 103</vt:lpstr>
      <vt:lpstr>Durango</vt:lpstr>
      <vt:lpstr>SJ 4-Corners</vt:lpstr>
      <vt:lpstr>SJ Bluff</vt:lpstr>
      <vt:lpstr>SJ Mexican Hat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EPA/ORD GKM Release Study</dc:title>
  <dc:creator>K Sullivan</dc:creator>
  <cp:keywords>Post event</cp:keywords>
  <cp:lastModifiedBy>K Sullivan</cp:lastModifiedBy>
  <cp:lastPrinted>2017-06-09T20:57:04Z</cp:lastPrinted>
  <dcterms:created xsi:type="dcterms:W3CDTF">2016-11-11T17:22:49Z</dcterms:created>
  <dcterms:modified xsi:type="dcterms:W3CDTF">2017-07-12T21:23:16Z</dcterms:modified>
  <cp:category>Concentrations</cp:category>
</cp:coreProperties>
</file>