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210" windowWidth="19200" windowHeight="10605" tabRatio="783" activeTab="2"/>
  </bookViews>
  <sheets>
    <sheet name="Readme" sheetId="70" r:id="rId1"/>
    <sheet name="Fig 2-10" sheetId="39" r:id="rId2"/>
    <sheet name="Example Plume Calc. Durango" sheetId="5" r:id="rId3"/>
  </sheets>
  <definedNames>
    <definedName name="_Toc469413489" localSheetId="2">'Example Plume Calc. Durango'!$AL$57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5" l="1"/>
  <c r="C5" i="5"/>
  <c r="C6" i="5"/>
  <c r="C7" i="5"/>
  <c r="C8" i="5"/>
  <c r="C9" i="5"/>
  <c r="C10" i="5"/>
  <c r="C11" i="5"/>
  <c r="C12" i="5"/>
  <c r="C13"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D36" i="39"/>
  <c r="D37" i="39" s="1"/>
  <c r="D38" i="39" s="1"/>
  <c r="D39" i="39" s="1"/>
  <c r="D40" i="39" s="1"/>
  <c r="D41" i="39" s="1"/>
  <c r="D42" i="39" s="1"/>
  <c r="D43" i="39" s="1"/>
  <c r="D44" i="39" s="1"/>
  <c r="D45" i="39" s="1"/>
  <c r="D46" i="39" s="1"/>
  <c r="D47" i="39" s="1"/>
  <c r="D48" i="39" s="1"/>
  <c r="D49" i="39" s="1"/>
  <c r="D50" i="39" s="1"/>
  <c r="D51" i="39" s="1"/>
  <c r="D52" i="39" s="1"/>
  <c r="D53" i="39" s="1"/>
  <c r="D32" i="39"/>
  <c r="D33" i="39" s="1"/>
  <c r="D34" i="39" s="1"/>
  <c r="D22" i="39"/>
  <c r="D26" i="39"/>
  <c r="D28" i="39"/>
  <c r="D29" i="39"/>
  <c r="D17" i="39"/>
  <c r="D10" i="39"/>
  <c r="D11" i="39" s="1"/>
  <c r="D12" i="39" s="1"/>
  <c r="D13" i="39" s="1"/>
  <c r="D14" i="39" s="1"/>
  <c r="D15" i="39" s="1"/>
  <c r="AH24" i="5"/>
  <c r="AH165" i="5" l="1"/>
  <c r="AH20" i="5"/>
  <c r="AH16" i="5"/>
  <c r="AH44" i="5"/>
  <c r="AH64" i="5"/>
  <c r="AH12" i="5"/>
  <c r="AH8" i="5"/>
  <c r="AH84" i="5"/>
  <c r="AH29" i="5"/>
  <c r="AH26" i="5"/>
  <c r="AH56" i="5" l="1"/>
</calcChain>
</file>

<file path=xl/sharedStrings.xml><?xml version="1.0" encoding="utf-8"?>
<sst xmlns="http://schemas.openxmlformats.org/spreadsheetml/2006/main" count="93" uniqueCount="58">
  <si>
    <t>Aluminum</t>
  </si>
  <si>
    <t>Antimony</t>
  </si>
  <si>
    <t>Barium</t>
  </si>
  <si>
    <t>Cadmium</t>
  </si>
  <si>
    <t>Calcium</t>
  </si>
  <si>
    <t>Chromium</t>
  </si>
  <si>
    <t>Cobalt</t>
  </si>
  <si>
    <t>Magnesium</t>
  </si>
  <si>
    <t>Manganese</t>
  </si>
  <si>
    <t>Nickel</t>
  </si>
  <si>
    <t>Potassium</t>
  </si>
  <si>
    <t>Selenium</t>
  </si>
  <si>
    <t>Silver</t>
  </si>
  <si>
    <t>Sodium</t>
  </si>
  <si>
    <t>Thallium</t>
  </si>
  <si>
    <t>Vanadium</t>
  </si>
  <si>
    <t>Date</t>
  </si>
  <si>
    <t>Flow (cfs)</t>
  </si>
  <si>
    <t>As</t>
  </si>
  <si>
    <t>Cu</t>
  </si>
  <si>
    <t>Pb</t>
  </si>
  <si>
    <t>Hg</t>
  </si>
  <si>
    <t>Zn</t>
  </si>
  <si>
    <t>16:15 MDT</t>
  </si>
  <si>
    <t>Trace</t>
  </si>
  <si>
    <t>Major Cations</t>
  </si>
  <si>
    <t>Actual Measurement</t>
  </si>
  <si>
    <t>Time</t>
  </si>
  <si>
    <t>measurement at a nearby site, GKMSW01, about 7km downstream</t>
  </si>
  <si>
    <t>Actual Measurement (GKMSW04_080815)</t>
  </si>
  <si>
    <t>Linear</t>
  </si>
  <si>
    <t>Steeper</t>
  </si>
  <si>
    <t>Berylium</t>
  </si>
  <si>
    <t>Fe</t>
  </si>
  <si>
    <t>Molybedenum</t>
  </si>
  <si>
    <t>Ideal</t>
  </si>
  <si>
    <t>Conc (mg/l)</t>
  </si>
  <si>
    <t>Constructed Plume Concentration--TOTAL mg/l</t>
  </si>
  <si>
    <t>Total Metals Less Cations</t>
  </si>
  <si>
    <t>All Total Metals</t>
  </si>
  <si>
    <t>Plume Cations</t>
  </si>
  <si>
    <t>Normalized Shape Factor</t>
  </si>
  <si>
    <t>Approved</t>
  </si>
  <si>
    <t>Sample</t>
  </si>
  <si>
    <t>CO River Watch 8/7/8:20 at RK 94.6.  That puts this sample at 8:00 here</t>
  </si>
  <si>
    <t>WASP Total</t>
  </si>
  <si>
    <t>Liters During Interval</t>
  </si>
  <si>
    <t>CO River Watch</t>
  </si>
  <si>
    <t>CO River Watch 8/7 0:500  Did not measure all metals WQX-3576.301M</t>
  </si>
  <si>
    <t>Estimated Peak</t>
  </si>
  <si>
    <t>Durango-Rotary Park  RK 94</t>
  </si>
  <si>
    <t xml:space="preserve">NOTE:  At this site, sampling was intensive so observations were primarily used to fit the plume. </t>
  </si>
  <si>
    <t>USED FOR GRAPHING</t>
  </si>
  <si>
    <t>C)</t>
  </si>
  <si>
    <t>B)</t>
  </si>
  <si>
    <t xml:space="preserve">The WASP modeled plume hydrograph also served as the basis for the schematic in Fig 2-11A. </t>
  </si>
  <si>
    <t>This file is based on the empirically modeled plume at Durango in the file:</t>
  </si>
  <si>
    <t>Empirical Model Total Calculation.xls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</si>
</sst>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m/d/yy\ h:mm;@"/>
    <numFmt numFmtId="166" formatCode="[$-409]m/d/yy\ h:mm\ AM/PM;@"/>
    <numFmt numFmtId="167" formatCode="0.000"/>
    <numFmt numFmtId="168" formatCode="0.0000"/>
    <numFmt numFmtId="170" formatCode="0.000000"/>
    <numFmt numFmtId="177" formatCode="#,##0.0000"/>
  </numFmts>
  <fonts count="12" x14ac:knownFonts="1">
    <font>
      <sz val="11"/>
      <color theme="1"/>
      <name val="Calibri"/>
      <family val="2"/>
      <scheme val="minor"/>
    </font>
    <font>
      <sz val="8"/>
      <color theme="1"/>
      <name val="Calibri"/>
      <family val="2"/>
      <scheme val="minor"/>
    </font>
    <font>
      <b/>
      <sz val="14"/>
      <color theme="1"/>
      <name val="Calibri"/>
      <family val="2"/>
      <scheme val="minor"/>
    </font>
    <font>
      <sz val="9"/>
      <color theme="1"/>
      <name val="Calibri"/>
      <family val="2"/>
      <scheme val="minor"/>
    </font>
    <font>
      <b/>
      <sz val="11"/>
      <color theme="1"/>
      <name val="Calibri"/>
      <family val="2"/>
      <scheme val="minor"/>
    </font>
    <font>
      <b/>
      <sz val="12"/>
      <color theme="1"/>
      <name val="Calibri"/>
      <family val="2"/>
      <scheme val="minor"/>
    </font>
    <font>
      <sz val="9"/>
      <name val="Calibri"/>
      <family val="2"/>
      <scheme val="minor"/>
    </font>
    <font>
      <sz val="9"/>
      <color rgb="FFFF0000"/>
      <name val="Calibri"/>
      <family val="2"/>
      <scheme val="minor"/>
    </font>
    <font>
      <b/>
      <sz val="9"/>
      <color theme="1"/>
      <name val="Calibri"/>
      <family val="2"/>
      <scheme val="minor"/>
    </font>
    <font>
      <sz val="9"/>
      <color rgb="FF000000"/>
      <name val="Calibri"/>
      <family val="2"/>
    </font>
    <font>
      <sz val="9"/>
      <color rgb="FFFF0000"/>
      <name val="Calibri"/>
      <family val="2"/>
    </font>
    <font>
      <b/>
      <sz val="10"/>
      <color rgb="FF00000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9BC2E6"/>
        <bgColor rgb="FF000000"/>
      </patternFill>
    </fill>
    <fill>
      <patternFill patternType="solid">
        <fgColor theme="4" tint="0.39997558519241921"/>
        <bgColor rgb="FF000000"/>
      </patternFill>
    </fill>
  </fills>
  <borders count="2">
    <border>
      <left/>
      <right/>
      <top/>
      <bottom/>
      <diagonal/>
    </border>
    <border>
      <left/>
      <right/>
      <top/>
      <bottom style="thin">
        <color theme="0" tint="-0.34998626667073579"/>
      </bottom>
      <diagonal/>
    </border>
  </borders>
  <cellStyleXfs count="1">
    <xf numFmtId="0" fontId="0" fillId="0" borderId="0"/>
  </cellStyleXfs>
  <cellXfs count="61">
    <xf numFmtId="0" fontId="0" fillId="0" borderId="0" xfId="0"/>
    <xf numFmtId="1" fontId="1" fillId="0" borderId="0" xfId="0" applyNumberFormat="1" applyFont="1" applyAlignment="1">
      <alignment horizontal="center"/>
    </xf>
    <xf numFmtId="0" fontId="3" fillId="0" borderId="0" xfId="0"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xf numFmtId="2" fontId="3" fillId="0" borderId="0" xfId="0" applyNumberFormat="1" applyFont="1" applyAlignment="1">
      <alignment horizontal="center"/>
    </xf>
    <xf numFmtId="1" fontId="3" fillId="2" borderId="0" xfId="0" applyNumberFormat="1" applyFont="1" applyFill="1" applyAlignment="1">
      <alignment horizontal="center"/>
    </xf>
    <xf numFmtId="2" fontId="3" fillId="2" borderId="0" xfId="0" applyNumberFormat="1" applyFont="1" applyFill="1" applyAlignment="1">
      <alignment horizontal="center"/>
    </xf>
    <xf numFmtId="0" fontId="3" fillId="0" borderId="0" xfId="0" applyFont="1" applyAlignment="1">
      <alignment horizontal="center"/>
    </xf>
    <xf numFmtId="2" fontId="3" fillId="5" borderId="0" xfId="0" applyNumberFormat="1" applyFont="1" applyFill="1" applyAlignment="1">
      <alignment horizontal="center"/>
    </xf>
    <xf numFmtId="0" fontId="3" fillId="0" borderId="0" xfId="0" applyFont="1" applyAlignment="1">
      <alignment horizontal="center"/>
    </xf>
    <xf numFmtId="0" fontId="3" fillId="0" borderId="0" xfId="0" applyFont="1" applyFill="1" applyAlignment="1">
      <alignment horizontal="center" vertical="center"/>
    </xf>
    <xf numFmtId="1" fontId="3" fillId="0" borderId="0" xfId="0" applyNumberFormat="1" applyFont="1" applyFill="1" applyAlignment="1">
      <alignment horizontal="center" vertical="center"/>
    </xf>
    <xf numFmtId="165" fontId="3" fillId="0" borderId="0" xfId="0" applyNumberFormat="1" applyFont="1" applyAlignment="1">
      <alignment horizontal="center"/>
    </xf>
    <xf numFmtId="0" fontId="3" fillId="0" borderId="0" xfId="0" applyFont="1" applyFill="1" applyBorder="1" applyAlignment="1">
      <alignment horizontal="center" vertical="center"/>
    </xf>
    <xf numFmtId="0" fontId="7" fillId="0" borderId="0" xfId="0" applyFont="1" applyAlignment="1">
      <alignment horizontal="center" vertical="center"/>
    </xf>
    <xf numFmtId="2" fontId="3" fillId="0" borderId="0" xfId="0" applyNumberFormat="1" applyFont="1" applyFill="1" applyAlignment="1">
      <alignment horizontal="center" vertical="center"/>
    </xf>
    <xf numFmtId="170" fontId="3" fillId="0" borderId="0" xfId="0" applyNumberFormat="1" applyFont="1" applyFill="1" applyAlignment="1">
      <alignment horizontal="center" vertical="center"/>
    </xf>
    <xf numFmtId="170" fontId="3" fillId="2" borderId="0" xfId="0" applyNumberFormat="1" applyFont="1" applyFill="1" applyAlignment="1">
      <alignment horizontal="center" vertical="center"/>
    </xf>
    <xf numFmtId="0" fontId="4" fillId="0" borderId="0" xfId="0" applyFont="1"/>
    <xf numFmtId="177" fontId="3" fillId="2" borderId="0" xfId="0" applyNumberFormat="1" applyFont="1" applyFill="1" applyAlignment="1">
      <alignment horizontal="center" vertical="center"/>
    </xf>
    <xf numFmtId="0" fontId="0" fillId="0" borderId="0" xfId="0" applyAlignment="1">
      <alignment wrapText="1"/>
    </xf>
    <xf numFmtId="0" fontId="3" fillId="0" borderId="0" xfId="0" applyFont="1" applyAlignment="1">
      <alignment horizontal="center" vertical="center" wrapText="1"/>
    </xf>
    <xf numFmtId="165" fontId="3" fillId="0" borderId="0" xfId="0" applyNumberFormat="1" applyFont="1" applyAlignment="1">
      <alignment horizontal="center" vertical="center"/>
    </xf>
    <xf numFmtId="166" fontId="3" fillId="0" borderId="0" xfId="0" applyNumberFormat="1" applyFont="1" applyAlignment="1">
      <alignment horizontal="center" vertical="center"/>
    </xf>
    <xf numFmtId="166" fontId="3" fillId="0" borderId="0" xfId="0" applyNumberFormat="1" applyFont="1" applyFill="1" applyAlignment="1">
      <alignment horizontal="center" vertical="center"/>
    </xf>
    <xf numFmtId="166" fontId="3"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8" fillId="0" borderId="0" xfId="0" applyFont="1" applyFill="1" applyAlignment="1">
      <alignment horizontal="center" vertical="center"/>
    </xf>
    <xf numFmtId="22" fontId="3" fillId="0" borderId="0" xfId="0" applyNumberFormat="1" applyFont="1" applyAlignment="1">
      <alignment horizontal="center" vertical="center"/>
    </xf>
    <xf numFmtId="22" fontId="3" fillId="3" borderId="0" xfId="0" applyNumberFormat="1" applyFont="1" applyFill="1" applyAlignment="1">
      <alignment horizontal="center" vertical="center"/>
    </xf>
    <xf numFmtId="164" fontId="3" fillId="0" borderId="0" xfId="0" applyNumberFormat="1" applyFont="1" applyFill="1" applyAlignment="1">
      <alignment horizontal="center" vertical="center"/>
    </xf>
    <xf numFmtId="0" fontId="8" fillId="0" borderId="0" xfId="0" applyFont="1" applyAlignment="1">
      <alignment horizontal="center" vertical="center"/>
    </xf>
    <xf numFmtId="2" fontId="3" fillId="0" borderId="0" xfId="0" applyNumberFormat="1" applyFont="1" applyAlignment="1">
      <alignment horizontal="center" vertical="center"/>
    </xf>
    <xf numFmtId="167" fontId="9" fillId="0" borderId="0" xfId="0" applyNumberFormat="1" applyFont="1" applyFill="1" applyBorder="1" applyAlignment="1">
      <alignment horizontal="center" vertical="center" wrapText="1"/>
    </xf>
    <xf numFmtId="165" fontId="3" fillId="3" borderId="0" xfId="0" applyNumberFormat="1" applyFont="1" applyFill="1" applyAlignment="1">
      <alignment horizontal="center" vertical="center"/>
    </xf>
    <xf numFmtId="177" fontId="3" fillId="6" borderId="0" xfId="0" applyNumberFormat="1" applyFont="1" applyFill="1" applyAlignment="1">
      <alignment horizontal="center" vertical="center"/>
    </xf>
    <xf numFmtId="177" fontId="10" fillId="8" borderId="0" xfId="0" applyNumberFormat="1" applyFont="1" applyFill="1" applyBorder="1" applyAlignment="1">
      <alignment horizontal="center" vertical="center"/>
    </xf>
    <xf numFmtId="177" fontId="6" fillId="6" borderId="0" xfId="0" applyNumberFormat="1" applyFont="1" applyFill="1" applyAlignment="1">
      <alignment horizontal="center" vertical="center"/>
    </xf>
    <xf numFmtId="177" fontId="10" fillId="7" borderId="0" xfId="0" applyNumberFormat="1" applyFont="1" applyFill="1" applyBorder="1" applyAlignment="1">
      <alignment horizontal="center" vertical="center"/>
    </xf>
    <xf numFmtId="168" fontId="3" fillId="2" borderId="0" xfId="0" applyNumberFormat="1" applyFont="1" applyFill="1" applyAlignment="1">
      <alignment horizontal="center" vertical="center"/>
    </xf>
    <xf numFmtId="168" fontId="7" fillId="2" borderId="0" xfId="0" applyNumberFormat="1" applyFont="1" applyFill="1" applyAlignment="1">
      <alignment horizontal="center" vertical="center"/>
    </xf>
    <xf numFmtId="168" fontId="3" fillId="0" borderId="0" xfId="0" applyNumberFormat="1" applyFont="1" applyAlignment="1">
      <alignment horizontal="center" vertical="center"/>
    </xf>
    <xf numFmtId="165" fontId="3" fillId="0" borderId="0" xfId="0" applyNumberFormat="1" applyFont="1" applyFill="1" applyAlignment="1">
      <alignment horizontal="center" vertical="center"/>
    </xf>
    <xf numFmtId="0" fontId="3" fillId="0" borderId="0" xfId="0" applyFont="1" applyFill="1" applyAlignment="1">
      <alignment vertical="center"/>
    </xf>
    <xf numFmtId="14" fontId="3" fillId="0" borderId="0" xfId="0" applyNumberFormat="1" applyFont="1" applyBorder="1" applyAlignment="1">
      <alignment horizontal="center" vertical="center"/>
    </xf>
    <xf numFmtId="0" fontId="3" fillId="2" borderId="0" xfId="0" applyFont="1" applyFill="1" applyAlignment="1">
      <alignment horizontal="center" vertical="center"/>
    </xf>
    <xf numFmtId="0" fontId="2" fillId="0" borderId="0" xfId="0" applyFont="1" applyBorder="1" applyAlignment="1">
      <alignment horizontal="left" vertical="center"/>
    </xf>
    <xf numFmtId="0" fontId="4" fillId="0" borderId="0"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 xfId="0" applyFont="1" applyFill="1" applyBorder="1" applyAlignment="1">
      <alignment vertical="center"/>
    </xf>
    <xf numFmtId="168" fontId="3" fillId="0" borderId="0" xfId="0" applyNumberFormat="1" applyFont="1" applyFill="1" applyAlignment="1">
      <alignment horizontal="center" vertical="center"/>
    </xf>
    <xf numFmtId="0" fontId="4" fillId="0" borderId="0" xfId="0" applyFont="1" applyAlignment="1">
      <alignment horizontal="center" vertical="center"/>
    </xf>
    <xf numFmtId="0" fontId="8" fillId="0" borderId="0" xfId="0" applyFont="1" applyAlignment="1">
      <alignment horizontal="center" vertical="center"/>
    </xf>
    <xf numFmtId="0" fontId="11"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Fill="1" applyAlignment="1">
      <alignment horizontal="center" vertical="center"/>
    </xf>
    <xf numFmtId="3" fontId="4" fillId="0" borderId="0" xfId="0" applyNumberFormat="1" applyFont="1" applyFill="1" applyAlignment="1">
      <alignment horizontal="center" vertical="center"/>
    </xf>
    <xf numFmtId="3" fontId="4" fillId="0" borderId="0" xfId="0" applyNumberFormat="1" applyFont="1" applyFill="1" applyBorder="1" applyAlignment="1">
      <alignment horizontal="center" vertical="center"/>
    </xf>
    <xf numFmtId="0" fontId="5" fillId="0" borderId="0" xfId="0" applyFont="1"/>
  </cellXfs>
  <cellStyles count="1">
    <cellStyle name="Normal" xfId="0" builtinId="0"/>
  </cellStyles>
  <dxfs count="0"/>
  <tableStyles count="0" defaultTableStyle="TableStyleMedium2" defaultPivotStyle="PivotStyleLight16"/>
  <colors>
    <mruColors>
      <color rgb="FF9A0000"/>
      <color rgb="FFE96C05"/>
      <color rgb="FFDCE6EC"/>
      <color rgb="FF2A52AC"/>
      <color rgb="FF7A4FE5"/>
      <color rgb="FF993366"/>
      <color rgb="FFFF9900"/>
      <color rgb="FFF6C09C"/>
      <color rgb="FF003399"/>
      <color rgb="FFC475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27682059544537"/>
          <c:y val="8.685360163312919E-2"/>
          <c:w val="0.79667454934469828"/>
          <c:h val="0.68368387284922716"/>
        </c:manualLayout>
      </c:layout>
      <c:scatterChart>
        <c:scatterStyle val="lineMarker"/>
        <c:varyColors val="0"/>
        <c:ser>
          <c:idx val="0"/>
          <c:order val="0"/>
          <c:spPr>
            <a:ln w="19050" cap="rnd">
              <a:solidFill>
                <a:schemeClr val="tx1"/>
              </a:solidFill>
              <a:prstDash val="sysDash"/>
              <a:round/>
            </a:ln>
            <a:effectLst/>
          </c:spPr>
          <c:marker>
            <c:symbol val="none"/>
          </c:marker>
          <c:xVal>
            <c:numRef>
              <c:f>'Fig 2-10'!$A$4:$A$53</c:f>
              <c:numCache>
                <c:formatCode>m/d/yy\ h:mm;@</c:formatCode>
                <c:ptCount val="50"/>
                <c:pt idx="0">
                  <c:v>42222</c:v>
                </c:pt>
                <c:pt idx="1">
                  <c:v>42222.020833333336</c:v>
                </c:pt>
                <c:pt idx="2">
                  <c:v>42222.041666666664</c:v>
                </c:pt>
                <c:pt idx="3">
                  <c:v>42222.0625</c:v>
                </c:pt>
                <c:pt idx="4">
                  <c:v>42222.083333333336</c:v>
                </c:pt>
                <c:pt idx="5">
                  <c:v>42222.104166666664</c:v>
                </c:pt>
                <c:pt idx="6">
                  <c:v>42222.125</c:v>
                </c:pt>
                <c:pt idx="7">
                  <c:v>42222.145833333336</c:v>
                </c:pt>
                <c:pt idx="8">
                  <c:v>42222.166666666664</c:v>
                </c:pt>
                <c:pt idx="9">
                  <c:v>42222.1875</c:v>
                </c:pt>
                <c:pt idx="10">
                  <c:v>42222.208333333336</c:v>
                </c:pt>
                <c:pt idx="11">
                  <c:v>42222.229166666664</c:v>
                </c:pt>
                <c:pt idx="12">
                  <c:v>42222.25</c:v>
                </c:pt>
                <c:pt idx="13">
                  <c:v>42222.270833333336</c:v>
                </c:pt>
                <c:pt idx="14">
                  <c:v>42222.291666666664</c:v>
                </c:pt>
                <c:pt idx="15">
                  <c:v>42222.3125</c:v>
                </c:pt>
                <c:pt idx="16">
                  <c:v>42222.333333333336</c:v>
                </c:pt>
                <c:pt idx="17">
                  <c:v>42222.354166666664</c:v>
                </c:pt>
                <c:pt idx="18">
                  <c:v>42222.375</c:v>
                </c:pt>
                <c:pt idx="19">
                  <c:v>42222.416666666664</c:v>
                </c:pt>
                <c:pt idx="20">
                  <c:v>42222.45833321759</c:v>
                </c:pt>
                <c:pt idx="21">
                  <c:v>42222.499999826388</c:v>
                </c:pt>
                <c:pt idx="22">
                  <c:v>42222.541666435187</c:v>
                </c:pt>
                <c:pt idx="23">
                  <c:v>42222.583333043978</c:v>
                </c:pt>
                <c:pt idx="24">
                  <c:v>42222.624999652777</c:v>
                </c:pt>
                <c:pt idx="25">
                  <c:v>42222.666666261575</c:v>
                </c:pt>
                <c:pt idx="26">
                  <c:v>42222.708332870374</c:v>
                </c:pt>
                <c:pt idx="27">
                  <c:v>42222.749999479165</c:v>
                </c:pt>
                <c:pt idx="28">
                  <c:v>42222.791666087964</c:v>
                </c:pt>
                <c:pt idx="29">
                  <c:v>42222.833332696762</c:v>
                </c:pt>
                <c:pt idx="30">
                  <c:v>42222.874999305554</c:v>
                </c:pt>
                <c:pt idx="31">
                  <c:v>42222.916665914352</c:v>
                </c:pt>
                <c:pt idx="32">
                  <c:v>42222.958332523151</c:v>
                </c:pt>
                <c:pt idx="33">
                  <c:v>42222.999999131942</c:v>
                </c:pt>
                <c:pt idx="34">
                  <c:v>42223.04166574074</c:v>
                </c:pt>
                <c:pt idx="35">
                  <c:v>42223.083332349539</c:v>
                </c:pt>
                <c:pt idx="36">
                  <c:v>42223.12499895833</c:v>
                </c:pt>
                <c:pt idx="37">
                  <c:v>42223.166665567129</c:v>
                </c:pt>
                <c:pt idx="38">
                  <c:v>42223.208332175927</c:v>
                </c:pt>
                <c:pt idx="39">
                  <c:v>42223.249998784719</c:v>
                </c:pt>
                <c:pt idx="40">
                  <c:v>42223.291665393517</c:v>
                </c:pt>
                <c:pt idx="41">
                  <c:v>42223.333332002316</c:v>
                </c:pt>
                <c:pt idx="42">
                  <c:v>42223.374998611114</c:v>
                </c:pt>
                <c:pt idx="43">
                  <c:v>42223.416665219906</c:v>
                </c:pt>
                <c:pt idx="44">
                  <c:v>42223.458331828704</c:v>
                </c:pt>
                <c:pt idx="45">
                  <c:v>42223.499998437503</c:v>
                </c:pt>
                <c:pt idx="46">
                  <c:v>42223.541665046294</c:v>
                </c:pt>
                <c:pt idx="47">
                  <c:v>42223.583331539354</c:v>
                </c:pt>
                <c:pt idx="48">
                  <c:v>42223.624998090279</c:v>
                </c:pt>
                <c:pt idx="49">
                  <c:v>42223.666664641205</c:v>
                </c:pt>
              </c:numCache>
            </c:numRef>
          </c:xVal>
          <c:yVal>
            <c:numRef>
              <c:f>'Fig 2-10'!$B$4:$B$53</c:f>
              <c:numCache>
                <c:formatCode>0.00</c:formatCode>
                <c:ptCount val="50"/>
                <c:pt idx="0">
                  <c:v>1.28</c:v>
                </c:pt>
                <c:pt idx="1">
                  <c:v>75.152000000000001</c:v>
                </c:pt>
                <c:pt idx="2">
                  <c:v>149.024</c:v>
                </c:pt>
                <c:pt idx="3">
                  <c:v>222.89600000000002</c:v>
                </c:pt>
                <c:pt idx="4">
                  <c:v>296.76800000000003</c:v>
                </c:pt>
                <c:pt idx="5">
                  <c:v>370.64000000000004</c:v>
                </c:pt>
                <c:pt idx="6">
                  <c:v>444.51200000000006</c:v>
                </c:pt>
                <c:pt idx="7">
                  <c:v>518.38400000000001</c:v>
                </c:pt>
                <c:pt idx="8">
                  <c:v>592.25599999999997</c:v>
                </c:pt>
                <c:pt idx="9">
                  <c:v>666.12799999999993</c:v>
                </c:pt>
                <c:pt idx="10">
                  <c:v>740</c:v>
                </c:pt>
                <c:pt idx="11">
                  <c:v>693.75</c:v>
                </c:pt>
                <c:pt idx="12">
                  <c:v>647.5</c:v>
                </c:pt>
                <c:pt idx="13">
                  <c:v>601.25</c:v>
                </c:pt>
                <c:pt idx="14">
                  <c:v>555</c:v>
                </c:pt>
                <c:pt idx="15">
                  <c:v>508.75</c:v>
                </c:pt>
                <c:pt idx="16">
                  <c:v>462.5</c:v>
                </c:pt>
                <c:pt idx="17">
                  <c:v>416.25</c:v>
                </c:pt>
                <c:pt idx="18">
                  <c:v>370</c:v>
                </c:pt>
                <c:pt idx="19">
                  <c:v>358.23225806451615</c:v>
                </c:pt>
                <c:pt idx="20">
                  <c:v>346.46451612903229</c:v>
                </c:pt>
                <c:pt idx="21">
                  <c:v>334.69677419354844</c:v>
                </c:pt>
                <c:pt idx="22">
                  <c:v>322.92903225806458</c:v>
                </c:pt>
                <c:pt idx="23">
                  <c:v>311.16129032258073</c:v>
                </c:pt>
                <c:pt idx="24">
                  <c:v>299.39354838709687</c:v>
                </c:pt>
                <c:pt idx="25">
                  <c:v>287.62580645161302</c:v>
                </c:pt>
                <c:pt idx="26">
                  <c:v>275.85806451612916</c:v>
                </c:pt>
                <c:pt idx="27">
                  <c:v>264.09032258064531</c:v>
                </c:pt>
                <c:pt idx="28">
                  <c:v>252.32258064516142</c:v>
                </c:pt>
                <c:pt idx="29">
                  <c:v>240.55483870967754</c:v>
                </c:pt>
                <c:pt idx="30">
                  <c:v>228.78709677419366</c:v>
                </c:pt>
                <c:pt idx="31">
                  <c:v>217.01935483870977</c:v>
                </c:pt>
                <c:pt idx="32">
                  <c:v>205.25161290322589</c:v>
                </c:pt>
                <c:pt idx="33">
                  <c:v>193.48387096774201</c:v>
                </c:pt>
                <c:pt idx="34">
                  <c:v>181.71612903225812</c:v>
                </c:pt>
                <c:pt idx="35">
                  <c:v>169.94838709677424</c:v>
                </c:pt>
                <c:pt idx="36">
                  <c:v>158.18064516129036</c:v>
                </c:pt>
                <c:pt idx="37">
                  <c:v>146.41290322580647</c:v>
                </c:pt>
                <c:pt idx="38">
                  <c:v>134.64516129032259</c:v>
                </c:pt>
                <c:pt idx="39">
                  <c:v>122.87741935483872</c:v>
                </c:pt>
                <c:pt idx="40">
                  <c:v>111.10967741935485</c:v>
                </c:pt>
                <c:pt idx="41">
                  <c:v>99.341935483870984</c:v>
                </c:pt>
                <c:pt idx="42">
                  <c:v>87.574193548387115</c:v>
                </c:pt>
                <c:pt idx="43">
                  <c:v>75.806451612903246</c:v>
                </c:pt>
                <c:pt idx="44">
                  <c:v>64.038709677419376</c:v>
                </c:pt>
                <c:pt idx="45">
                  <c:v>52.270967741935507</c:v>
                </c:pt>
                <c:pt idx="46">
                  <c:v>40.503225806451638</c:v>
                </c:pt>
                <c:pt idx="47">
                  <c:v>28.735483870967769</c:v>
                </c:pt>
                <c:pt idx="48">
                  <c:v>16.9677419354839</c:v>
                </c:pt>
                <c:pt idx="49">
                  <c:v>5.2</c:v>
                </c:pt>
              </c:numCache>
            </c:numRef>
          </c:yVal>
          <c:smooth val="0"/>
          <c:extLst>
            <c:ext xmlns:c16="http://schemas.microsoft.com/office/drawing/2014/chart" uri="{C3380CC4-5D6E-409C-BE32-E72D297353CC}">
              <c16:uniqueId val="{00000000-147F-4A70-BD16-50392BA1AF8B}"/>
            </c:ext>
          </c:extLst>
        </c:ser>
        <c:ser>
          <c:idx val="1"/>
          <c:order val="1"/>
          <c:spPr>
            <a:ln w="22225" cap="rnd">
              <a:solidFill>
                <a:srgbClr val="FF0000"/>
              </a:solidFill>
              <a:prstDash val="dash"/>
              <a:round/>
            </a:ln>
            <a:effectLst/>
          </c:spPr>
          <c:marker>
            <c:symbol val="none"/>
          </c:marker>
          <c:xVal>
            <c:numRef>
              <c:f>'Fig 2-10'!$A$4:$A$53</c:f>
              <c:numCache>
                <c:formatCode>m/d/yy\ h:mm;@</c:formatCode>
                <c:ptCount val="50"/>
                <c:pt idx="0">
                  <c:v>42222</c:v>
                </c:pt>
                <c:pt idx="1">
                  <c:v>42222.020833333336</c:v>
                </c:pt>
                <c:pt idx="2">
                  <c:v>42222.041666666664</c:v>
                </c:pt>
                <c:pt idx="3">
                  <c:v>42222.0625</c:v>
                </c:pt>
                <c:pt idx="4">
                  <c:v>42222.083333333336</c:v>
                </c:pt>
                <c:pt idx="5">
                  <c:v>42222.104166666664</c:v>
                </c:pt>
                <c:pt idx="6">
                  <c:v>42222.125</c:v>
                </c:pt>
                <c:pt idx="7">
                  <c:v>42222.145833333336</c:v>
                </c:pt>
                <c:pt idx="8">
                  <c:v>42222.166666666664</c:v>
                </c:pt>
                <c:pt idx="9">
                  <c:v>42222.1875</c:v>
                </c:pt>
                <c:pt idx="10">
                  <c:v>42222.208333333336</c:v>
                </c:pt>
                <c:pt idx="11">
                  <c:v>42222.229166666664</c:v>
                </c:pt>
                <c:pt idx="12">
                  <c:v>42222.25</c:v>
                </c:pt>
                <c:pt idx="13">
                  <c:v>42222.270833333336</c:v>
                </c:pt>
                <c:pt idx="14">
                  <c:v>42222.291666666664</c:v>
                </c:pt>
                <c:pt idx="15">
                  <c:v>42222.3125</c:v>
                </c:pt>
                <c:pt idx="16">
                  <c:v>42222.333333333336</c:v>
                </c:pt>
                <c:pt idx="17">
                  <c:v>42222.354166666664</c:v>
                </c:pt>
                <c:pt idx="18">
                  <c:v>42222.375</c:v>
                </c:pt>
                <c:pt idx="19">
                  <c:v>42222.416666666664</c:v>
                </c:pt>
                <c:pt idx="20">
                  <c:v>42222.45833321759</c:v>
                </c:pt>
                <c:pt idx="21">
                  <c:v>42222.499999826388</c:v>
                </c:pt>
                <c:pt idx="22">
                  <c:v>42222.541666435187</c:v>
                </c:pt>
                <c:pt idx="23">
                  <c:v>42222.583333043978</c:v>
                </c:pt>
                <c:pt idx="24">
                  <c:v>42222.624999652777</c:v>
                </c:pt>
                <c:pt idx="25">
                  <c:v>42222.666666261575</c:v>
                </c:pt>
                <c:pt idx="26">
                  <c:v>42222.708332870374</c:v>
                </c:pt>
                <c:pt idx="27">
                  <c:v>42222.749999479165</c:v>
                </c:pt>
                <c:pt idx="28">
                  <c:v>42222.791666087964</c:v>
                </c:pt>
                <c:pt idx="29">
                  <c:v>42222.833332696762</c:v>
                </c:pt>
                <c:pt idx="30">
                  <c:v>42222.874999305554</c:v>
                </c:pt>
                <c:pt idx="31">
                  <c:v>42222.916665914352</c:v>
                </c:pt>
                <c:pt idx="32">
                  <c:v>42222.958332523151</c:v>
                </c:pt>
                <c:pt idx="33">
                  <c:v>42222.999999131942</c:v>
                </c:pt>
                <c:pt idx="34">
                  <c:v>42223.04166574074</c:v>
                </c:pt>
                <c:pt idx="35">
                  <c:v>42223.083332349539</c:v>
                </c:pt>
                <c:pt idx="36">
                  <c:v>42223.12499895833</c:v>
                </c:pt>
                <c:pt idx="37">
                  <c:v>42223.166665567129</c:v>
                </c:pt>
                <c:pt idx="38">
                  <c:v>42223.208332175927</c:v>
                </c:pt>
                <c:pt idx="39">
                  <c:v>42223.249998784719</c:v>
                </c:pt>
                <c:pt idx="40">
                  <c:v>42223.291665393517</c:v>
                </c:pt>
                <c:pt idx="41">
                  <c:v>42223.333332002316</c:v>
                </c:pt>
                <c:pt idx="42">
                  <c:v>42223.374998611114</c:v>
                </c:pt>
                <c:pt idx="43">
                  <c:v>42223.416665219906</c:v>
                </c:pt>
                <c:pt idx="44">
                  <c:v>42223.458331828704</c:v>
                </c:pt>
                <c:pt idx="45">
                  <c:v>42223.499998437503</c:v>
                </c:pt>
                <c:pt idx="46">
                  <c:v>42223.541665046294</c:v>
                </c:pt>
                <c:pt idx="47">
                  <c:v>42223.583331539354</c:v>
                </c:pt>
                <c:pt idx="48">
                  <c:v>42223.624998090279</c:v>
                </c:pt>
                <c:pt idx="49">
                  <c:v>42223.666664641205</c:v>
                </c:pt>
              </c:numCache>
            </c:numRef>
          </c:xVal>
          <c:yVal>
            <c:numRef>
              <c:f>'Fig 2-10'!$C$4:$C$53</c:f>
              <c:numCache>
                <c:formatCode>0.00</c:formatCode>
                <c:ptCount val="50"/>
                <c:pt idx="0">
                  <c:v>1.28</c:v>
                </c:pt>
                <c:pt idx="1">
                  <c:v>1.28</c:v>
                </c:pt>
                <c:pt idx="2">
                  <c:v>1.28</c:v>
                </c:pt>
                <c:pt idx="3">
                  <c:v>1.28</c:v>
                </c:pt>
                <c:pt idx="4">
                  <c:v>1.28</c:v>
                </c:pt>
                <c:pt idx="5">
                  <c:v>124.4</c:v>
                </c:pt>
                <c:pt idx="6">
                  <c:v>247.52</c:v>
                </c:pt>
                <c:pt idx="7">
                  <c:v>370.64</c:v>
                </c:pt>
                <c:pt idx="8">
                  <c:v>493.76</c:v>
                </c:pt>
                <c:pt idx="9">
                  <c:v>616.88</c:v>
                </c:pt>
                <c:pt idx="10">
                  <c:v>740</c:v>
                </c:pt>
                <c:pt idx="11">
                  <c:v>693.75</c:v>
                </c:pt>
                <c:pt idx="12">
                  <c:v>647.5</c:v>
                </c:pt>
                <c:pt idx="13">
                  <c:v>601.25</c:v>
                </c:pt>
                <c:pt idx="14">
                  <c:v>555</c:v>
                </c:pt>
                <c:pt idx="15">
                  <c:v>508.75</c:v>
                </c:pt>
                <c:pt idx="16">
                  <c:v>462.5</c:v>
                </c:pt>
                <c:pt idx="17">
                  <c:v>416.25</c:v>
                </c:pt>
                <c:pt idx="18">
                  <c:v>370</c:v>
                </c:pt>
                <c:pt idx="19">
                  <c:v>305.62</c:v>
                </c:pt>
                <c:pt idx="20">
                  <c:v>241.24</c:v>
                </c:pt>
                <c:pt idx="21">
                  <c:v>176.86</c:v>
                </c:pt>
                <c:pt idx="22">
                  <c:v>112.48000000000002</c:v>
                </c:pt>
                <c:pt idx="23">
                  <c:v>48.1</c:v>
                </c:pt>
                <c:pt idx="24">
                  <c:v>39.081249999999997</c:v>
                </c:pt>
                <c:pt idx="25">
                  <c:v>30.062499999999996</c:v>
                </c:pt>
                <c:pt idx="26">
                  <c:v>21.043749999999996</c:v>
                </c:pt>
                <c:pt idx="27">
                  <c:v>12.025</c:v>
                </c:pt>
                <c:pt idx="28">
                  <c:v>11.714772727272727</c:v>
                </c:pt>
                <c:pt idx="29">
                  <c:v>11.404545454545454</c:v>
                </c:pt>
                <c:pt idx="30">
                  <c:v>11.094318181818181</c:v>
                </c:pt>
                <c:pt idx="31">
                  <c:v>10.784090909090908</c:v>
                </c:pt>
                <c:pt idx="32">
                  <c:v>10.473863636363635</c:v>
                </c:pt>
                <c:pt idx="33">
                  <c:v>10.163636363636362</c:v>
                </c:pt>
                <c:pt idx="34">
                  <c:v>9.8534090909090892</c:v>
                </c:pt>
                <c:pt idx="35">
                  <c:v>9.5431818181818162</c:v>
                </c:pt>
                <c:pt idx="36">
                  <c:v>9.2329545454545432</c:v>
                </c:pt>
                <c:pt idx="37">
                  <c:v>8.9227272727272702</c:v>
                </c:pt>
                <c:pt idx="38">
                  <c:v>8.6124999999999972</c:v>
                </c:pt>
                <c:pt idx="39">
                  <c:v>8.3022727272727241</c:v>
                </c:pt>
                <c:pt idx="40">
                  <c:v>7.9920454545454511</c:v>
                </c:pt>
                <c:pt idx="41">
                  <c:v>7.6818181818181781</c:v>
                </c:pt>
                <c:pt idx="42">
                  <c:v>7.3715909090909051</c:v>
                </c:pt>
                <c:pt idx="43">
                  <c:v>7.0613636363636321</c:v>
                </c:pt>
                <c:pt idx="44">
                  <c:v>6.7511363636363591</c:v>
                </c:pt>
                <c:pt idx="45">
                  <c:v>6.440909090909086</c:v>
                </c:pt>
                <c:pt idx="46">
                  <c:v>6.130681818181813</c:v>
                </c:pt>
                <c:pt idx="47">
                  <c:v>5.82045454545454</c:v>
                </c:pt>
                <c:pt idx="48">
                  <c:v>5.510227272727267</c:v>
                </c:pt>
                <c:pt idx="49">
                  <c:v>5.2</c:v>
                </c:pt>
              </c:numCache>
            </c:numRef>
          </c:yVal>
          <c:smooth val="0"/>
          <c:extLst>
            <c:ext xmlns:c16="http://schemas.microsoft.com/office/drawing/2014/chart" uri="{C3380CC4-5D6E-409C-BE32-E72D297353CC}">
              <c16:uniqueId val="{00000001-147F-4A70-BD16-50392BA1AF8B}"/>
            </c:ext>
          </c:extLst>
        </c:ser>
        <c:dLbls>
          <c:showLegendKey val="0"/>
          <c:showVal val="0"/>
          <c:showCatName val="0"/>
          <c:showSerName val="0"/>
          <c:showPercent val="0"/>
          <c:showBubbleSize val="0"/>
        </c:dLbls>
        <c:axId val="783038736"/>
        <c:axId val="783039128"/>
      </c:scatterChart>
      <c:valAx>
        <c:axId val="783038736"/>
        <c:scaling>
          <c:orientation val="minMax"/>
        </c:scaling>
        <c:delete val="0"/>
        <c:axPos val="b"/>
        <c:numFmt formatCode="m/d\ h:mm;@" sourceLinked="0"/>
        <c:majorTickMark val="out"/>
        <c:minorTickMark val="out"/>
        <c:tickLblPos val="nextTo"/>
        <c:spPr>
          <a:noFill/>
          <a:ln w="9525" cap="flat" cmpd="sng" algn="ctr">
            <a:solidFill>
              <a:schemeClr val="tx1">
                <a:lumMod val="50000"/>
                <a:lumOff val="50000"/>
              </a:schemeClr>
            </a:solidFill>
            <a:round/>
          </a:ln>
          <a:effectLst/>
        </c:spPr>
        <c:txPr>
          <a:bodyPr rot="-5400000" spcFirstLastPara="1" vertOverflow="ellipsis" wrap="square" anchor="ctr" anchorCtr="1"/>
          <a:lstStyle/>
          <a:p>
            <a:pPr>
              <a:defRPr sz="1100" b="0" i="0" u="none" strike="noStrike" kern="1200" baseline="0">
                <a:solidFill>
                  <a:sysClr val="windowText" lastClr="000000"/>
                </a:solidFill>
                <a:latin typeface="Gill Sans MT" panose="020B0502020104020203" pitchFamily="34" charset="0"/>
                <a:ea typeface="+mn-ea"/>
                <a:cs typeface="+mn-cs"/>
              </a:defRPr>
            </a:pPr>
            <a:endParaRPr lang="en-US"/>
          </a:p>
        </c:txPr>
        <c:crossAx val="783039128"/>
        <c:crosses val="autoZero"/>
        <c:crossBetween val="midCat"/>
        <c:majorUnit val="0.125"/>
        <c:minorUnit val="4.1666666600000013E-2"/>
      </c:valAx>
      <c:valAx>
        <c:axId val="783039128"/>
        <c:scaling>
          <c:orientation val="minMax"/>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r>
                  <a:rPr lang="en-US" sz="1200" b="1"/>
                  <a:t>Concentration (ug/l)</a:t>
                </a:r>
              </a:p>
            </c:rich>
          </c:tx>
          <c:layout>
            <c:manualLayout>
              <c:xMode val="edge"/>
              <c:yMode val="edge"/>
              <c:x val="1.7048586748438625E-2"/>
              <c:y val="0.2205045202682998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Gill Sans MT" panose="020B0502020104020203" pitchFamily="34" charset="0"/>
                <a:ea typeface="+mn-ea"/>
                <a:cs typeface="+mn-cs"/>
              </a:defRPr>
            </a:pPr>
            <a:endParaRPr lang="en-US"/>
          </a:p>
        </c:txPr>
        <c:crossAx val="783038736"/>
        <c:crosses val="autoZero"/>
        <c:crossBetween val="midCat"/>
        <c:minorUnit val="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400">
          <a:solidFill>
            <a:sysClr val="windowText" lastClr="000000"/>
          </a:solidFill>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754839193291741"/>
          <c:y val="7.2038572776081458E-2"/>
          <c:w val="0.78000815192392214"/>
          <c:h val="0.71701726589651071"/>
        </c:manualLayout>
      </c:layout>
      <c:scatterChart>
        <c:scatterStyle val="lineMarker"/>
        <c:varyColors val="0"/>
        <c:ser>
          <c:idx val="0"/>
          <c:order val="0"/>
          <c:tx>
            <c:v>Ideal</c:v>
          </c:tx>
          <c:spPr>
            <a:ln w="19050" cap="rnd">
              <a:solidFill>
                <a:schemeClr val="accent1"/>
              </a:solidFill>
              <a:round/>
            </a:ln>
            <a:effectLst/>
          </c:spPr>
          <c:marker>
            <c:symbol val="none"/>
          </c:marker>
          <c:xVal>
            <c:numRef>
              <c:f>'Fig 2-10'!$A$4:$A$54</c:f>
              <c:numCache>
                <c:formatCode>m/d/yy\ h:mm;@</c:formatCode>
                <c:ptCount val="51"/>
                <c:pt idx="0">
                  <c:v>42222</c:v>
                </c:pt>
                <c:pt idx="1">
                  <c:v>42222.020833333336</c:v>
                </c:pt>
                <c:pt idx="2">
                  <c:v>42222.041666666664</c:v>
                </c:pt>
                <c:pt idx="3">
                  <c:v>42222.0625</c:v>
                </c:pt>
                <c:pt idx="4">
                  <c:v>42222.083333333336</c:v>
                </c:pt>
                <c:pt idx="5">
                  <c:v>42222.104166666664</c:v>
                </c:pt>
                <c:pt idx="6">
                  <c:v>42222.125</c:v>
                </c:pt>
                <c:pt idx="7">
                  <c:v>42222.145833333336</c:v>
                </c:pt>
                <c:pt idx="8">
                  <c:v>42222.166666666664</c:v>
                </c:pt>
                <c:pt idx="9">
                  <c:v>42222.1875</c:v>
                </c:pt>
                <c:pt idx="10">
                  <c:v>42222.208333333336</c:v>
                </c:pt>
                <c:pt idx="11">
                  <c:v>42222.229166666664</c:v>
                </c:pt>
                <c:pt idx="12">
                  <c:v>42222.25</c:v>
                </c:pt>
                <c:pt idx="13">
                  <c:v>42222.270833333336</c:v>
                </c:pt>
                <c:pt idx="14">
                  <c:v>42222.291666666664</c:v>
                </c:pt>
                <c:pt idx="15">
                  <c:v>42222.3125</c:v>
                </c:pt>
                <c:pt idx="16">
                  <c:v>42222.333333333336</c:v>
                </c:pt>
                <c:pt idx="17">
                  <c:v>42222.354166666664</c:v>
                </c:pt>
                <c:pt idx="18">
                  <c:v>42222.375</c:v>
                </c:pt>
                <c:pt idx="19">
                  <c:v>42222.416666666664</c:v>
                </c:pt>
                <c:pt idx="20">
                  <c:v>42222.45833321759</c:v>
                </c:pt>
                <c:pt idx="21">
                  <c:v>42222.499999826388</c:v>
                </c:pt>
                <c:pt idx="22">
                  <c:v>42222.541666435187</c:v>
                </c:pt>
                <c:pt idx="23">
                  <c:v>42222.583333043978</c:v>
                </c:pt>
                <c:pt idx="24">
                  <c:v>42222.624999652777</c:v>
                </c:pt>
                <c:pt idx="25">
                  <c:v>42222.666666261575</c:v>
                </c:pt>
                <c:pt idx="26">
                  <c:v>42222.708332870374</c:v>
                </c:pt>
                <c:pt idx="27">
                  <c:v>42222.749999479165</c:v>
                </c:pt>
                <c:pt idx="28">
                  <c:v>42222.791666087964</c:v>
                </c:pt>
                <c:pt idx="29">
                  <c:v>42222.833332696762</c:v>
                </c:pt>
                <c:pt idx="30">
                  <c:v>42222.874999305554</c:v>
                </c:pt>
                <c:pt idx="31">
                  <c:v>42222.916665914352</c:v>
                </c:pt>
                <c:pt idx="32">
                  <c:v>42222.958332523151</c:v>
                </c:pt>
                <c:pt idx="33">
                  <c:v>42222.999999131942</c:v>
                </c:pt>
                <c:pt idx="34">
                  <c:v>42223.04166574074</c:v>
                </c:pt>
                <c:pt idx="35">
                  <c:v>42223.083332349539</c:v>
                </c:pt>
                <c:pt idx="36">
                  <c:v>42223.12499895833</c:v>
                </c:pt>
                <c:pt idx="37">
                  <c:v>42223.166665567129</c:v>
                </c:pt>
                <c:pt idx="38">
                  <c:v>42223.208332175927</c:v>
                </c:pt>
                <c:pt idx="39">
                  <c:v>42223.249998784719</c:v>
                </c:pt>
                <c:pt idx="40">
                  <c:v>42223.291665393517</c:v>
                </c:pt>
                <c:pt idx="41">
                  <c:v>42223.333332002316</c:v>
                </c:pt>
                <c:pt idx="42">
                  <c:v>42223.374998611114</c:v>
                </c:pt>
                <c:pt idx="43">
                  <c:v>42223.416665219906</c:v>
                </c:pt>
                <c:pt idx="44">
                  <c:v>42223.458331828704</c:v>
                </c:pt>
                <c:pt idx="45">
                  <c:v>42223.499998437503</c:v>
                </c:pt>
                <c:pt idx="46">
                  <c:v>42223.541665046294</c:v>
                </c:pt>
                <c:pt idx="47">
                  <c:v>42223.583331539354</c:v>
                </c:pt>
                <c:pt idx="48">
                  <c:v>42223.624998090279</c:v>
                </c:pt>
                <c:pt idx="49">
                  <c:v>42223.666664641205</c:v>
                </c:pt>
                <c:pt idx="50">
                  <c:v>42223.708331192131</c:v>
                </c:pt>
              </c:numCache>
            </c:numRef>
          </c:xVal>
          <c:yVal>
            <c:numRef>
              <c:f>'Fig 2-10'!$D$4:$D$54</c:f>
              <c:numCache>
                <c:formatCode>General</c:formatCode>
                <c:ptCount val="51"/>
                <c:pt idx="0">
                  <c:v>5</c:v>
                </c:pt>
                <c:pt idx="1">
                  <c:v>5</c:v>
                </c:pt>
                <c:pt idx="2">
                  <c:v>5</c:v>
                </c:pt>
                <c:pt idx="3">
                  <c:v>5</c:v>
                </c:pt>
                <c:pt idx="4">
                  <c:v>5</c:v>
                </c:pt>
                <c:pt idx="5" formatCode="0">
                  <c:v>5</c:v>
                </c:pt>
                <c:pt idx="6" formatCode="0">
                  <c:v>54.285714285714285</c:v>
                </c:pt>
                <c:pt idx="7" formatCode="0">
                  <c:v>103.57142857142857</c:v>
                </c:pt>
                <c:pt idx="8" formatCode="0">
                  <c:v>152.85714285714286</c:v>
                </c:pt>
                <c:pt idx="9" formatCode="0">
                  <c:v>202.14285714285714</c:v>
                </c:pt>
                <c:pt idx="10" formatCode="0">
                  <c:v>251.42857142857142</c:v>
                </c:pt>
                <c:pt idx="11" formatCode="0">
                  <c:v>300.71428571428572</c:v>
                </c:pt>
                <c:pt idx="12" formatCode="0.00">
                  <c:v>350</c:v>
                </c:pt>
                <c:pt idx="13" formatCode="0">
                  <c:v>466.66666666666663</c:v>
                </c:pt>
                <c:pt idx="14" formatCode="0">
                  <c:v>650</c:v>
                </c:pt>
                <c:pt idx="15" formatCode="0.00">
                  <c:v>700</c:v>
                </c:pt>
                <c:pt idx="16" formatCode="0.00">
                  <c:v>685</c:v>
                </c:pt>
                <c:pt idx="17" formatCode="0.00">
                  <c:v>650</c:v>
                </c:pt>
                <c:pt idx="18" formatCode="0">
                  <c:v>595.55555555555554</c:v>
                </c:pt>
                <c:pt idx="19" formatCode="0">
                  <c:v>530</c:v>
                </c:pt>
                <c:pt idx="20" formatCode="0">
                  <c:v>460</c:v>
                </c:pt>
                <c:pt idx="21" formatCode="0">
                  <c:v>400</c:v>
                </c:pt>
                <c:pt idx="22" formatCode="0">
                  <c:v>345.55555555555554</c:v>
                </c:pt>
                <c:pt idx="23" formatCode="0">
                  <c:v>280</c:v>
                </c:pt>
                <c:pt idx="24" formatCode="0">
                  <c:v>225.55555555555554</c:v>
                </c:pt>
                <c:pt idx="25" formatCode="0">
                  <c:v>171.11111111111109</c:v>
                </c:pt>
                <c:pt idx="26" formatCode="0.00">
                  <c:v>160</c:v>
                </c:pt>
                <c:pt idx="27" formatCode="0">
                  <c:v>130</c:v>
                </c:pt>
                <c:pt idx="28" formatCode="0">
                  <c:v>103</c:v>
                </c:pt>
                <c:pt idx="29" formatCode="0">
                  <c:v>76</c:v>
                </c:pt>
                <c:pt idx="30" formatCode="0">
                  <c:v>49</c:v>
                </c:pt>
                <c:pt idx="31" formatCode="0.00">
                  <c:v>25</c:v>
                </c:pt>
                <c:pt idx="32" formatCode="0">
                  <c:v>23.94736842105263</c:v>
                </c:pt>
                <c:pt idx="33" formatCode="0">
                  <c:v>22.89473684210526</c:v>
                </c:pt>
                <c:pt idx="34" formatCode="0">
                  <c:v>21.84210526315789</c:v>
                </c:pt>
                <c:pt idx="35" formatCode="0">
                  <c:v>20.78947368421052</c:v>
                </c:pt>
                <c:pt idx="36" formatCode="0">
                  <c:v>19.73684210526315</c:v>
                </c:pt>
                <c:pt idx="37" formatCode="0">
                  <c:v>18.68421052631578</c:v>
                </c:pt>
                <c:pt idx="38" formatCode="0">
                  <c:v>17.631578947368411</c:v>
                </c:pt>
                <c:pt idx="39" formatCode="0">
                  <c:v>16.578947368421041</c:v>
                </c:pt>
                <c:pt idx="40" formatCode="0">
                  <c:v>15.526315789473673</c:v>
                </c:pt>
                <c:pt idx="41" formatCode="0">
                  <c:v>14.473684210526304</c:v>
                </c:pt>
                <c:pt idx="42" formatCode="0">
                  <c:v>13.421052631578936</c:v>
                </c:pt>
                <c:pt idx="43" formatCode="0">
                  <c:v>12.368421052631568</c:v>
                </c:pt>
                <c:pt idx="44" formatCode="0">
                  <c:v>11.3157894736842</c:v>
                </c:pt>
                <c:pt idx="45" formatCode="0">
                  <c:v>10.263157894736832</c:v>
                </c:pt>
                <c:pt idx="46" formatCode="0">
                  <c:v>9.2105263157894637</c:v>
                </c:pt>
                <c:pt idx="47" formatCode="0">
                  <c:v>8.1578947368420955</c:v>
                </c:pt>
                <c:pt idx="48" formatCode="0">
                  <c:v>7.1052631578947274</c:v>
                </c:pt>
                <c:pt idx="49" formatCode="0">
                  <c:v>6.0526315789473593</c:v>
                </c:pt>
                <c:pt idx="50" formatCode="0.00">
                  <c:v>5</c:v>
                </c:pt>
              </c:numCache>
            </c:numRef>
          </c:yVal>
          <c:smooth val="0"/>
          <c:extLst>
            <c:ext xmlns:c16="http://schemas.microsoft.com/office/drawing/2014/chart" uri="{C3380CC4-5D6E-409C-BE32-E72D297353CC}">
              <c16:uniqueId val="{00000000-6F88-43A4-AD33-E36989483480}"/>
            </c:ext>
          </c:extLst>
        </c:ser>
        <c:dLbls>
          <c:showLegendKey val="0"/>
          <c:showVal val="0"/>
          <c:showCatName val="0"/>
          <c:showSerName val="0"/>
          <c:showPercent val="0"/>
          <c:showBubbleSize val="0"/>
        </c:dLbls>
        <c:axId val="783039912"/>
        <c:axId val="783040304"/>
      </c:scatterChart>
      <c:valAx>
        <c:axId val="783039912"/>
        <c:scaling>
          <c:orientation val="minMax"/>
          <c:max val="42223.5"/>
          <c:min val="42222"/>
        </c:scaling>
        <c:delete val="0"/>
        <c:axPos val="b"/>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1050" b="0" i="0" u="none" strike="noStrike" kern="1200" baseline="0">
                <a:solidFill>
                  <a:sysClr val="windowText" lastClr="000000"/>
                </a:solidFill>
                <a:latin typeface="Gill Sans MT" panose="020B0502020104020203" pitchFamily="34" charset="0"/>
                <a:ea typeface="+mn-ea"/>
                <a:cs typeface="+mn-cs"/>
              </a:defRPr>
            </a:pPr>
            <a:endParaRPr lang="en-US"/>
          </a:p>
        </c:txPr>
        <c:crossAx val="783040304"/>
        <c:crosses val="autoZero"/>
        <c:crossBetween val="midCat"/>
        <c:majorUnit val="0.125"/>
        <c:minorUnit val="4.1666660000000015E-2"/>
      </c:valAx>
      <c:valAx>
        <c:axId val="783040304"/>
        <c:scaling>
          <c:orientation val="minMax"/>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r>
                  <a:rPr lang="en-US" sz="1200" b="1"/>
                  <a:t>Concentration (ug/l)</a:t>
                </a:r>
              </a:p>
            </c:rich>
          </c:tx>
          <c:layout>
            <c:manualLayout>
              <c:xMode val="edge"/>
              <c:yMode val="edge"/>
              <c:x val="1.7668177329923793E-2"/>
              <c:y val="0.2471276595744680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Gill Sans MT" panose="020B0502020104020203" pitchFamily="34" charset="0"/>
                <a:ea typeface="+mn-ea"/>
                <a:cs typeface="+mn-cs"/>
              </a:defRPr>
            </a:pPr>
            <a:endParaRPr lang="en-US"/>
          </a:p>
        </c:txPr>
        <c:crossAx val="78303991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400">
          <a:solidFill>
            <a:sysClr val="windowText" lastClr="000000"/>
          </a:solidFill>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r>
              <a:rPr lang="en-US"/>
              <a:t>Metals Concentration During GKM Release</a:t>
            </a:r>
          </a:p>
        </c:rich>
      </c:tx>
      <c:layout>
        <c:manualLayout>
          <c:xMode val="edge"/>
          <c:yMode val="edge"/>
          <c:x val="0.29785436203258359"/>
          <c:y val="6.9350378261540835E-2"/>
        </c:manualLayout>
      </c:layout>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0005850817885037"/>
          <c:y val="0.16242688661278817"/>
          <c:w val="0.76650589985933903"/>
          <c:h val="0.70574228353381951"/>
        </c:manualLayout>
      </c:layout>
      <c:scatterChart>
        <c:scatterStyle val="smoothMarker"/>
        <c:varyColors val="0"/>
        <c:ser>
          <c:idx val="1"/>
          <c:order val="1"/>
          <c:tx>
            <c:strRef>
              <c:f>'Example Plume Calc. Durango'!$AH$6</c:f>
              <c:strCache>
                <c:ptCount val="1"/>
                <c:pt idx="0">
                  <c:v>Sample</c:v>
                </c:pt>
              </c:strCache>
            </c:strRef>
          </c:tx>
          <c:spPr>
            <a:ln w="19050" cap="rnd">
              <a:solidFill>
                <a:schemeClr val="accent2"/>
              </a:solidFill>
              <a:round/>
            </a:ln>
            <a:effectLst/>
          </c:spPr>
          <c:marker>
            <c:symbol val="circle"/>
            <c:size val="8"/>
            <c:spPr>
              <a:solidFill>
                <a:schemeClr val="accent2">
                  <a:lumMod val="60000"/>
                  <a:lumOff val="40000"/>
                </a:schemeClr>
              </a:solidFill>
              <a:ln w="9525">
                <a:solidFill>
                  <a:schemeClr val="tx1">
                    <a:lumMod val="65000"/>
                    <a:lumOff val="35000"/>
                  </a:schemeClr>
                </a:solidFill>
              </a:ln>
              <a:effectLst/>
            </c:spPr>
          </c:marker>
          <c:xVal>
            <c:numRef>
              <c:f>'Example Plume Calc. Durango'!$A$7:$A$165</c:f>
              <c:numCache>
                <c:formatCode>m/d/yyyy\ h:mm</c:formatCode>
                <c:ptCount val="159"/>
                <c:pt idx="0">
                  <c:v>42222.822916666664</c:v>
                </c:pt>
                <c:pt idx="1">
                  <c:v>42222.833333333336</c:v>
                </c:pt>
                <c:pt idx="2">
                  <c:v>42222.84375</c:v>
                </c:pt>
                <c:pt idx="3">
                  <c:v>42222.854166666664</c:v>
                </c:pt>
                <c:pt idx="4">
                  <c:v>42222.864583333336</c:v>
                </c:pt>
                <c:pt idx="5">
                  <c:v>42222.875</c:v>
                </c:pt>
                <c:pt idx="6">
                  <c:v>42222.885416666664</c:v>
                </c:pt>
                <c:pt idx="7">
                  <c:v>42222.895833333336</c:v>
                </c:pt>
                <c:pt idx="8">
                  <c:v>42222.90625</c:v>
                </c:pt>
                <c:pt idx="9" formatCode="m/d/yy\ h:mm;@">
                  <c:v>42222.916666666664</c:v>
                </c:pt>
                <c:pt idx="10" formatCode="m/d/yy\ h:mm;@">
                  <c:v>42222.927083333336</c:v>
                </c:pt>
                <c:pt idx="11" formatCode="m/d/yy\ h:mm;@">
                  <c:v>42222.937500057873</c:v>
                </c:pt>
                <c:pt idx="12" formatCode="m/d/yy\ h:mm;@">
                  <c:v>42222.94791678241</c:v>
                </c:pt>
                <c:pt idx="13" formatCode="m/d/yy\ h:mm;@">
                  <c:v>42222.958333506947</c:v>
                </c:pt>
                <c:pt idx="14" formatCode="m/d/yy\ h:mm;@">
                  <c:v>42222.968750231485</c:v>
                </c:pt>
                <c:pt idx="15" formatCode="m/d/yy\ h:mm;@">
                  <c:v>42222.979166956022</c:v>
                </c:pt>
                <c:pt idx="16" formatCode="m/d/yy\ h:mm;@">
                  <c:v>42222.989583680559</c:v>
                </c:pt>
                <c:pt idx="17" formatCode="m/d/yy\ h:mm;@">
                  <c:v>42223.000000405096</c:v>
                </c:pt>
                <c:pt idx="18" formatCode="m/d/yy\ h:mm;@">
                  <c:v>42223.010417129626</c:v>
                </c:pt>
                <c:pt idx="19" formatCode="m/d/yy\ h:mm;@">
                  <c:v>42223.020833854163</c:v>
                </c:pt>
                <c:pt idx="20" formatCode="m/d/yy\ h:mm;@">
                  <c:v>42223.031250578701</c:v>
                </c:pt>
                <c:pt idx="21" formatCode="m/d/yy\ h:mm;@">
                  <c:v>42223.041667303238</c:v>
                </c:pt>
                <c:pt idx="22" formatCode="m/d/yy\ h:mm;@">
                  <c:v>42223.052084027775</c:v>
                </c:pt>
                <c:pt idx="23" formatCode="m/d/yy\ h:mm;@">
                  <c:v>42223.062500752312</c:v>
                </c:pt>
                <c:pt idx="24" formatCode="m/d/yy\ h:mm;@">
                  <c:v>42223.072917476849</c:v>
                </c:pt>
                <c:pt idx="25" formatCode="m/d/yy\ h:mm;@">
                  <c:v>42223.083334201387</c:v>
                </c:pt>
                <c:pt idx="26" formatCode="m/d/yy\ h:mm;@">
                  <c:v>42223.093750925924</c:v>
                </c:pt>
                <c:pt idx="27" formatCode="m/d/yy\ h:mm;@">
                  <c:v>42223.104167650461</c:v>
                </c:pt>
                <c:pt idx="28" formatCode="m/d/yy\ h:mm;@">
                  <c:v>42223.114584374998</c:v>
                </c:pt>
                <c:pt idx="29" formatCode="m/d/yy\ h:mm;@">
                  <c:v>42223.125001099535</c:v>
                </c:pt>
                <c:pt idx="30" formatCode="m/d/yy\ h:mm;@">
                  <c:v>42223.135417824073</c:v>
                </c:pt>
                <c:pt idx="31" formatCode="m/d/yy\ h:mm;@">
                  <c:v>42223.14583454861</c:v>
                </c:pt>
                <c:pt idx="32" formatCode="m/d/yy\ h:mm;@">
                  <c:v>42223.156251273147</c:v>
                </c:pt>
                <c:pt idx="33" formatCode="m/d/yy\ h:mm;@">
                  <c:v>42223.166667997684</c:v>
                </c:pt>
                <c:pt idx="34" formatCode="m/d/yy\ h:mm;@">
                  <c:v>42223.177084722221</c:v>
                </c:pt>
                <c:pt idx="35" formatCode="m/d/yy\ h:mm;@">
                  <c:v>42223.187501446759</c:v>
                </c:pt>
                <c:pt idx="36" formatCode="m/d/yy\ h:mm;@">
                  <c:v>42223.197918171296</c:v>
                </c:pt>
                <c:pt idx="37" formatCode="m/d/yy\ h:mm;@">
                  <c:v>42223.208334895833</c:v>
                </c:pt>
                <c:pt idx="38" formatCode="m/d/yy\ h:mm;@">
                  <c:v>42223.21875162037</c:v>
                </c:pt>
                <c:pt idx="39" formatCode="m/d/yy\ h:mm;@">
                  <c:v>42223.229168344908</c:v>
                </c:pt>
                <c:pt idx="40" formatCode="m/d/yy\ h:mm;@">
                  <c:v>42223.239585069445</c:v>
                </c:pt>
                <c:pt idx="41" formatCode="m/d/yy\ h:mm;@">
                  <c:v>42223.250001793982</c:v>
                </c:pt>
                <c:pt idx="42" formatCode="m/d/yy\ h:mm;@">
                  <c:v>42223.260418518519</c:v>
                </c:pt>
                <c:pt idx="43" formatCode="m/d/yy\ h:mm;@">
                  <c:v>42223.270835243056</c:v>
                </c:pt>
                <c:pt idx="44" formatCode="m/d/yy\ h:mm;@">
                  <c:v>42223.281251967594</c:v>
                </c:pt>
                <c:pt idx="45" formatCode="m/d/yy\ h:mm;@">
                  <c:v>42223.291668692131</c:v>
                </c:pt>
                <c:pt idx="46" formatCode="m/d/yy\ h:mm;@">
                  <c:v>42223.302085416668</c:v>
                </c:pt>
                <c:pt idx="47" formatCode="m/d/yy\ h:mm;@">
                  <c:v>42223.312502141205</c:v>
                </c:pt>
                <c:pt idx="48" formatCode="m/d/yy\ h:mm;@">
                  <c:v>42223.322918865742</c:v>
                </c:pt>
                <c:pt idx="49" formatCode="m/d/yy\ h:mm;@">
                  <c:v>42223.33333559028</c:v>
                </c:pt>
                <c:pt idx="50" formatCode="m/d/yy\ h:mm;@">
                  <c:v>42223.343752314817</c:v>
                </c:pt>
                <c:pt idx="51" formatCode="m/d/yy\ h:mm;@">
                  <c:v>42223.354169039354</c:v>
                </c:pt>
                <c:pt idx="52" formatCode="m/d/yy\ h:mm;@">
                  <c:v>42223.364585763891</c:v>
                </c:pt>
                <c:pt idx="53" formatCode="m/d/yy\ h:mm;@">
                  <c:v>42223.375002488428</c:v>
                </c:pt>
                <c:pt idx="54" formatCode="m/d/yy\ h:mm;@">
                  <c:v>42223.385419212966</c:v>
                </c:pt>
                <c:pt idx="55" formatCode="m/d/yy\ h:mm;@">
                  <c:v>42223.395835937503</c:v>
                </c:pt>
                <c:pt idx="56" formatCode="m/d/yy\ h:mm;@">
                  <c:v>42223.40625266204</c:v>
                </c:pt>
                <c:pt idx="57" formatCode="m/d/yy\ h:mm;@">
                  <c:v>42223.416669386577</c:v>
                </c:pt>
                <c:pt idx="58" formatCode="m/d/yy\ h:mm;@">
                  <c:v>42223.427086111114</c:v>
                </c:pt>
                <c:pt idx="59" formatCode="m/d/yy\ h:mm;@">
                  <c:v>42223.437502835652</c:v>
                </c:pt>
                <c:pt idx="60" formatCode="m/d/yy\ h:mm;@">
                  <c:v>42223.447919560182</c:v>
                </c:pt>
                <c:pt idx="61" formatCode="m/d/yy\ h:mm;@">
                  <c:v>42223.458336284719</c:v>
                </c:pt>
                <c:pt idx="62" formatCode="m/d/yy\ h:mm;@">
                  <c:v>42223.468753009256</c:v>
                </c:pt>
                <c:pt idx="63" formatCode="m/d/yy\ h:mm;@">
                  <c:v>42223.479169733793</c:v>
                </c:pt>
                <c:pt idx="64" formatCode="m/d/yy\ h:mm;@">
                  <c:v>42223.48958645833</c:v>
                </c:pt>
                <c:pt idx="65" formatCode="m/d/yy\ h:mm;@">
                  <c:v>42223.500003182868</c:v>
                </c:pt>
                <c:pt idx="66" formatCode="m/d/yy\ h:mm;@">
                  <c:v>42223.510419907405</c:v>
                </c:pt>
                <c:pt idx="67" formatCode="m/d/yy\ h:mm;@">
                  <c:v>42223.520836631942</c:v>
                </c:pt>
                <c:pt idx="68" formatCode="m/d/yy\ h:mm;@">
                  <c:v>42223.531253356479</c:v>
                </c:pt>
                <c:pt idx="69" formatCode="m/d/yy\ h:mm;@">
                  <c:v>42223.541670081016</c:v>
                </c:pt>
                <c:pt idx="70" formatCode="m/d/yy\ h:mm;@">
                  <c:v>42223.552086805554</c:v>
                </c:pt>
                <c:pt idx="71" formatCode="m/d/yy\ h:mm;@">
                  <c:v>42223.562503530091</c:v>
                </c:pt>
                <c:pt idx="72" formatCode="m/d/yy\ h:mm;@">
                  <c:v>42223.572920254628</c:v>
                </c:pt>
                <c:pt idx="73" formatCode="m/d/yy\ h:mm;@">
                  <c:v>42223.583336979165</c:v>
                </c:pt>
                <c:pt idx="74" formatCode="m/d/yy\ h:mm;@">
                  <c:v>42223.593753703703</c:v>
                </c:pt>
                <c:pt idx="75" formatCode="m/d/yy\ h:mm;@">
                  <c:v>42223.60417042824</c:v>
                </c:pt>
                <c:pt idx="76" formatCode="m/d/yy\ h:mm;@">
                  <c:v>42223.614587152777</c:v>
                </c:pt>
                <c:pt idx="77" formatCode="m/d/yy\ h:mm;@">
                  <c:v>42223.625003877314</c:v>
                </c:pt>
                <c:pt idx="78" formatCode="m/d/yy\ h:mm;@">
                  <c:v>42223.635420601851</c:v>
                </c:pt>
                <c:pt idx="79" formatCode="m/d/yy\ h:mm;@">
                  <c:v>42223.645837326389</c:v>
                </c:pt>
                <c:pt idx="80" formatCode="m/d/yy\ h:mm;@">
                  <c:v>42223.656254050926</c:v>
                </c:pt>
                <c:pt idx="81" formatCode="m/d/yy\ h:mm;@">
                  <c:v>42223.666670775463</c:v>
                </c:pt>
                <c:pt idx="82" formatCode="m/d/yy\ h:mm;@">
                  <c:v>42223.6770875</c:v>
                </c:pt>
                <c:pt idx="83" formatCode="m/d/yy\ h:mm;@">
                  <c:v>42223.687504224537</c:v>
                </c:pt>
                <c:pt idx="84" formatCode="m/d/yy\ h:mm;@">
                  <c:v>42223.697920949075</c:v>
                </c:pt>
                <c:pt idx="85" formatCode="m/d/yy\ h:mm;@">
                  <c:v>42223.708337673612</c:v>
                </c:pt>
                <c:pt idx="86" formatCode="m/d/yy\ h:mm;@">
                  <c:v>42223.718754398149</c:v>
                </c:pt>
                <c:pt idx="87" formatCode="m/d/yy\ h:mm;@">
                  <c:v>42223.729171122686</c:v>
                </c:pt>
                <c:pt idx="88" formatCode="m/d/yy\ h:mm;@">
                  <c:v>42223.739587847223</c:v>
                </c:pt>
                <c:pt idx="89" formatCode="m/d/yy\ h:mm;@">
                  <c:v>42223.750004571761</c:v>
                </c:pt>
                <c:pt idx="90" formatCode="m/d/yy\ h:mm;@">
                  <c:v>42223.760421296298</c:v>
                </c:pt>
                <c:pt idx="91" formatCode="m/d/yy\ h:mm;@">
                  <c:v>42223.770838020835</c:v>
                </c:pt>
                <c:pt idx="92" formatCode="m/d/yy\ h:mm;@">
                  <c:v>42223.781254745372</c:v>
                </c:pt>
                <c:pt idx="93" formatCode="m/d/yy\ h:mm;@">
                  <c:v>42223.791671469909</c:v>
                </c:pt>
                <c:pt idx="94" formatCode="m/d/yy\ h:mm;@">
                  <c:v>42223.802088194447</c:v>
                </c:pt>
                <c:pt idx="95" formatCode="m/d/yy\ h:mm;@">
                  <c:v>42223.812504918984</c:v>
                </c:pt>
                <c:pt idx="96" formatCode="m/d/yy\ h:mm;@">
                  <c:v>42223.822921643521</c:v>
                </c:pt>
                <c:pt idx="97" formatCode="m/d/yy\ h:mm;@">
                  <c:v>42223.833338368058</c:v>
                </c:pt>
                <c:pt idx="98" formatCode="m/d/yy\ h:mm;@">
                  <c:v>42223.843755092596</c:v>
                </c:pt>
                <c:pt idx="99" formatCode="m/d/yy\ h:mm;@">
                  <c:v>42223.854171817133</c:v>
                </c:pt>
                <c:pt idx="100" formatCode="m/d/yy\ h:mm;@">
                  <c:v>42223.86458854167</c:v>
                </c:pt>
                <c:pt idx="101" formatCode="m/d/yy\ h:mm;@">
                  <c:v>42223.875005266207</c:v>
                </c:pt>
                <c:pt idx="102" formatCode="m/d/yy\ h:mm;@">
                  <c:v>42223.885421990744</c:v>
                </c:pt>
                <c:pt idx="103" formatCode="m/d/yy\ h:mm;@">
                  <c:v>42223.895838715274</c:v>
                </c:pt>
                <c:pt idx="104" formatCode="m/d/yy\ h:mm;@">
                  <c:v>42223.906255439812</c:v>
                </c:pt>
                <c:pt idx="105" formatCode="m/d/yy\ h:mm;@">
                  <c:v>42223.916672164349</c:v>
                </c:pt>
                <c:pt idx="106" formatCode="m/d/yy\ h:mm;@">
                  <c:v>42223.927088888886</c:v>
                </c:pt>
                <c:pt idx="107" formatCode="m/d/yy\ h:mm;@">
                  <c:v>42223.937505613423</c:v>
                </c:pt>
                <c:pt idx="108" formatCode="m/d/yy\ h:mm;@">
                  <c:v>42223.94792233796</c:v>
                </c:pt>
                <c:pt idx="109" formatCode="m/d/yy\ h:mm;@">
                  <c:v>42223.958339062498</c:v>
                </c:pt>
                <c:pt idx="110" formatCode="m/d/yy\ h:mm;@">
                  <c:v>42223.968755787035</c:v>
                </c:pt>
                <c:pt idx="111" formatCode="m/d/yy\ h:mm;@">
                  <c:v>42223.979172511572</c:v>
                </c:pt>
                <c:pt idx="112" formatCode="m/d/yy\ h:mm;@">
                  <c:v>42223.989589236109</c:v>
                </c:pt>
                <c:pt idx="113" formatCode="m/d/yy\ h:mm;@">
                  <c:v>42224.000005960646</c:v>
                </c:pt>
                <c:pt idx="114" formatCode="m/d/yy\ h:mm;@">
                  <c:v>42224.010422685184</c:v>
                </c:pt>
                <c:pt idx="115" formatCode="m/d/yy\ h:mm;@">
                  <c:v>42224.020839409721</c:v>
                </c:pt>
                <c:pt idx="116" formatCode="m/d/yy\ h:mm;@">
                  <c:v>42224.031256134258</c:v>
                </c:pt>
                <c:pt idx="117" formatCode="m/d/yy\ h:mm;@">
                  <c:v>42224.041672858795</c:v>
                </c:pt>
                <c:pt idx="118" formatCode="m/d/yy\ h:mm;@">
                  <c:v>42224.052089583332</c:v>
                </c:pt>
                <c:pt idx="119" formatCode="m/d/yy\ h:mm;@">
                  <c:v>42224.06250630787</c:v>
                </c:pt>
                <c:pt idx="120" formatCode="m/d/yy\ h:mm;@">
                  <c:v>42224.072923032407</c:v>
                </c:pt>
                <c:pt idx="121" formatCode="m/d/yy\ h:mm;@">
                  <c:v>42224.083339756944</c:v>
                </c:pt>
                <c:pt idx="122" formatCode="m/d/yy\ h:mm;@">
                  <c:v>42224.093756481481</c:v>
                </c:pt>
                <c:pt idx="123" formatCode="m/d/yy\ h:mm;@">
                  <c:v>42224.104173206018</c:v>
                </c:pt>
                <c:pt idx="124" formatCode="m/d/yy\ h:mm;@">
                  <c:v>42224.114589930556</c:v>
                </c:pt>
                <c:pt idx="125" formatCode="m/d/yy\ h:mm;@">
                  <c:v>42224.125006655093</c:v>
                </c:pt>
                <c:pt idx="126" formatCode="m/d/yy\ h:mm;@">
                  <c:v>42224.13542337963</c:v>
                </c:pt>
                <c:pt idx="127" formatCode="m/d/yy\ h:mm;@">
                  <c:v>42224.145840104167</c:v>
                </c:pt>
                <c:pt idx="128" formatCode="m/d/yy\ h:mm;@">
                  <c:v>42224.156256828704</c:v>
                </c:pt>
                <c:pt idx="129" formatCode="m/d/yy\ h:mm;@">
                  <c:v>42224.166673553242</c:v>
                </c:pt>
                <c:pt idx="130" formatCode="m/d/yy\ h:mm;@">
                  <c:v>42224.177090277779</c:v>
                </c:pt>
                <c:pt idx="131" formatCode="m/d/yy\ h:mm;@">
                  <c:v>42224.187507002316</c:v>
                </c:pt>
                <c:pt idx="132" formatCode="m/d/yy\ h:mm;@">
                  <c:v>42224.197923726853</c:v>
                </c:pt>
                <c:pt idx="133" formatCode="m/d/yy\ h:mm;@">
                  <c:v>42224.208340451391</c:v>
                </c:pt>
                <c:pt idx="134" formatCode="m/d/yy\ h:mm;@">
                  <c:v>42224.218757175928</c:v>
                </c:pt>
                <c:pt idx="135" formatCode="m/d/yy\ h:mm;@">
                  <c:v>42224.229173900465</c:v>
                </c:pt>
                <c:pt idx="136" formatCode="m/d/yy\ h:mm;@">
                  <c:v>42224.239590625002</c:v>
                </c:pt>
                <c:pt idx="137" formatCode="m/d/yy\ h:mm;@">
                  <c:v>42224.250007349539</c:v>
                </c:pt>
                <c:pt idx="138" formatCode="m/d/yy\ h:mm;@">
                  <c:v>42224.260424074077</c:v>
                </c:pt>
                <c:pt idx="139" formatCode="m/d/yy\ h:mm;@">
                  <c:v>42224.270840798614</c:v>
                </c:pt>
                <c:pt idx="140" formatCode="m/d/yy\ h:mm;@">
                  <c:v>42224.281257523151</c:v>
                </c:pt>
                <c:pt idx="141" formatCode="m/d/yy\ h:mm;@">
                  <c:v>42224.291674247688</c:v>
                </c:pt>
                <c:pt idx="142" formatCode="m/d/yy\ h:mm;@">
                  <c:v>42224.302090972225</c:v>
                </c:pt>
                <c:pt idx="143" formatCode="m/d/yy\ h:mm;@">
                  <c:v>42224.312507696763</c:v>
                </c:pt>
                <c:pt idx="144" formatCode="m/d/yy\ h:mm;@">
                  <c:v>42224.3229244213</c:v>
                </c:pt>
                <c:pt idx="145" formatCode="m/d/yy\ h:mm;@">
                  <c:v>42224.33334114583</c:v>
                </c:pt>
                <c:pt idx="146" formatCode="m/d/yy\ h:mm;@">
                  <c:v>42224.343757870367</c:v>
                </c:pt>
                <c:pt idx="147" formatCode="m/d/yy\ h:mm;@">
                  <c:v>42224.354174594904</c:v>
                </c:pt>
                <c:pt idx="148" formatCode="m/d/yy\ h:mm;@">
                  <c:v>42224.364591319441</c:v>
                </c:pt>
                <c:pt idx="149" formatCode="m/d/yy\ h:mm;@">
                  <c:v>42224.375008043979</c:v>
                </c:pt>
                <c:pt idx="150" formatCode="m/d/yy\ h:mm;@">
                  <c:v>42224.385424768516</c:v>
                </c:pt>
                <c:pt idx="151" formatCode="m/d/yy\ h:mm;@">
                  <c:v>42224.395841493053</c:v>
                </c:pt>
                <c:pt idx="152" formatCode="m/d/yy\ h:mm;@">
                  <c:v>42224.40625821759</c:v>
                </c:pt>
                <c:pt idx="153" formatCode="m/d/yy\ h:mm;@">
                  <c:v>42224.416674942127</c:v>
                </c:pt>
                <c:pt idx="154" formatCode="m/d/yy\ h:mm;@">
                  <c:v>42224.427091666665</c:v>
                </c:pt>
                <c:pt idx="155" formatCode="m/d/yy\ h:mm;@">
                  <c:v>42224.437508391202</c:v>
                </c:pt>
                <c:pt idx="156" formatCode="m/d/yy\ h:mm;@">
                  <c:v>42224.447925115739</c:v>
                </c:pt>
                <c:pt idx="157" formatCode="m/d/yy\ h:mm;@">
                  <c:v>42224.458341840276</c:v>
                </c:pt>
                <c:pt idx="158" formatCode="m/d/yy\ h:mm;@">
                  <c:v>42224.468758564813</c:v>
                </c:pt>
              </c:numCache>
            </c:numRef>
          </c:xVal>
          <c:yVal>
            <c:numRef>
              <c:f>'Example Plume Calc. Durango'!$AH$7:$AH$165</c:f>
              <c:numCache>
                <c:formatCode>0.00</c:formatCode>
                <c:ptCount val="159"/>
                <c:pt idx="1">
                  <c:v>0.51002000000000003</c:v>
                </c:pt>
                <c:pt idx="5">
                  <c:v>0.52518000000000009</c:v>
                </c:pt>
                <c:pt idx="9">
                  <c:v>1.1518249999999997</c:v>
                </c:pt>
                <c:pt idx="13">
                  <c:v>29.997811000000006</c:v>
                </c:pt>
                <c:pt idx="17">
                  <c:v>107.14681900000001</c:v>
                </c:pt>
                <c:pt idx="19">
                  <c:v>139.05894500000002</c:v>
                </c:pt>
                <c:pt idx="22">
                  <c:v>217.80463573163169</c:v>
                </c:pt>
                <c:pt idx="37">
                  <c:v>59.036199999999994</c:v>
                </c:pt>
                <c:pt idx="49">
                  <c:v>23.360641614921523</c:v>
                </c:pt>
                <c:pt idx="57">
                  <c:v>18.113813</c:v>
                </c:pt>
                <c:pt idx="77">
                  <c:v>12.55841</c:v>
                </c:pt>
                <c:pt idx="158">
                  <c:v>4.1511319999999996</c:v>
                </c:pt>
              </c:numCache>
            </c:numRef>
          </c:yVal>
          <c:smooth val="1"/>
          <c:extLst>
            <c:ext xmlns:c16="http://schemas.microsoft.com/office/drawing/2014/chart" uri="{C3380CC4-5D6E-409C-BE32-E72D297353CC}">
              <c16:uniqueId val="{00000001-716A-4DAC-B364-1D5AF6D09CB0}"/>
            </c:ext>
          </c:extLst>
        </c:ser>
        <c:ser>
          <c:idx val="4"/>
          <c:order val="4"/>
          <c:tx>
            <c:v>WASP</c:v>
          </c:tx>
          <c:spPr>
            <a:ln w="19050" cap="rnd">
              <a:noFill/>
              <a:round/>
            </a:ln>
            <a:effectLst/>
          </c:spPr>
          <c:marker>
            <c:symbol val="circle"/>
            <c:size val="3"/>
            <c:spPr>
              <a:solidFill>
                <a:schemeClr val="tx1">
                  <a:lumMod val="50000"/>
                  <a:lumOff val="50000"/>
                </a:schemeClr>
              </a:solidFill>
              <a:ln w="9525">
                <a:solidFill>
                  <a:schemeClr val="bg1">
                    <a:lumMod val="50000"/>
                  </a:schemeClr>
                </a:solidFill>
              </a:ln>
              <a:effectLst/>
            </c:spPr>
          </c:marker>
          <c:xVal>
            <c:numRef>
              <c:f>'Example Plume Calc. Durango'!$AQ$3:$AQ$222</c:f>
              <c:numCache>
                <c:formatCode>m/d/yy\ h:mm;@</c:formatCode>
                <c:ptCount val="220"/>
                <c:pt idx="0">
                  <c:v>42222.354200000002</c:v>
                </c:pt>
                <c:pt idx="1">
                  <c:v>42222.364500000003</c:v>
                </c:pt>
                <c:pt idx="2">
                  <c:v>42222.3747</c:v>
                </c:pt>
                <c:pt idx="3">
                  <c:v>42222.383399999999</c:v>
                </c:pt>
                <c:pt idx="4">
                  <c:v>42222.393600000003</c:v>
                </c:pt>
                <c:pt idx="5">
                  <c:v>42222.403700000003</c:v>
                </c:pt>
                <c:pt idx="6">
                  <c:v>42222.413800000002</c:v>
                </c:pt>
                <c:pt idx="7">
                  <c:v>42222.423900000002</c:v>
                </c:pt>
                <c:pt idx="8">
                  <c:v>42222.434000000001</c:v>
                </c:pt>
                <c:pt idx="9">
                  <c:v>42222.444000000003</c:v>
                </c:pt>
                <c:pt idx="10">
                  <c:v>42222.453999999998</c:v>
                </c:pt>
                <c:pt idx="11">
                  <c:v>42222.464</c:v>
                </c:pt>
                <c:pt idx="12">
                  <c:v>42222.473899999997</c:v>
                </c:pt>
                <c:pt idx="13">
                  <c:v>42222.483899999999</c:v>
                </c:pt>
                <c:pt idx="14">
                  <c:v>42222.493799999997</c:v>
                </c:pt>
                <c:pt idx="15">
                  <c:v>42222.503599999996</c:v>
                </c:pt>
                <c:pt idx="16">
                  <c:v>42222.513500000001</c:v>
                </c:pt>
                <c:pt idx="17">
                  <c:v>42222.523300000001</c:v>
                </c:pt>
                <c:pt idx="18">
                  <c:v>42222.534500000002</c:v>
                </c:pt>
                <c:pt idx="19">
                  <c:v>42222.544300000001</c:v>
                </c:pt>
                <c:pt idx="20">
                  <c:v>42222.553999999996</c:v>
                </c:pt>
                <c:pt idx="21">
                  <c:v>42222.563699999999</c:v>
                </c:pt>
                <c:pt idx="22">
                  <c:v>42222.573400000001</c:v>
                </c:pt>
                <c:pt idx="23">
                  <c:v>42222.584499999997</c:v>
                </c:pt>
                <c:pt idx="24">
                  <c:v>42222.594100000002</c:v>
                </c:pt>
                <c:pt idx="25">
                  <c:v>42222.6037</c:v>
                </c:pt>
                <c:pt idx="26">
                  <c:v>42222.613299999997</c:v>
                </c:pt>
                <c:pt idx="27">
                  <c:v>42222.624300000003</c:v>
                </c:pt>
                <c:pt idx="28">
                  <c:v>42222.633800000003</c:v>
                </c:pt>
                <c:pt idx="29">
                  <c:v>42222.643400000001</c:v>
                </c:pt>
                <c:pt idx="30">
                  <c:v>42222.654199999997</c:v>
                </c:pt>
                <c:pt idx="31">
                  <c:v>42222.663699999997</c:v>
                </c:pt>
                <c:pt idx="32">
                  <c:v>42222.6731</c:v>
                </c:pt>
                <c:pt idx="33">
                  <c:v>42222.683900000004</c:v>
                </c:pt>
                <c:pt idx="34">
                  <c:v>42222.693299999999</c:v>
                </c:pt>
                <c:pt idx="35">
                  <c:v>42222.703999999998</c:v>
                </c:pt>
                <c:pt idx="36">
                  <c:v>42222.713400000001</c:v>
                </c:pt>
                <c:pt idx="37">
                  <c:v>42222.724099999999</c:v>
                </c:pt>
                <c:pt idx="38">
                  <c:v>42222.733399999997</c:v>
                </c:pt>
                <c:pt idx="39">
                  <c:v>42222.743999999999</c:v>
                </c:pt>
                <c:pt idx="40">
                  <c:v>42222.753299999997</c:v>
                </c:pt>
                <c:pt idx="41">
                  <c:v>42222.763899999998</c:v>
                </c:pt>
                <c:pt idx="42">
                  <c:v>42222.773200000003</c:v>
                </c:pt>
                <c:pt idx="43">
                  <c:v>42222.7837</c:v>
                </c:pt>
                <c:pt idx="44">
                  <c:v>42222.794199999997</c:v>
                </c:pt>
                <c:pt idx="45">
                  <c:v>42222.803399999997</c:v>
                </c:pt>
                <c:pt idx="46">
                  <c:v>42222.813900000001</c:v>
                </c:pt>
                <c:pt idx="47">
                  <c:v>42222.8243</c:v>
                </c:pt>
                <c:pt idx="48">
                  <c:v>42222.833400000003</c:v>
                </c:pt>
                <c:pt idx="49">
                  <c:v>42222.843800000002</c:v>
                </c:pt>
                <c:pt idx="50">
                  <c:v>42222.854200000002</c:v>
                </c:pt>
                <c:pt idx="51">
                  <c:v>42222.8632</c:v>
                </c:pt>
                <c:pt idx="52">
                  <c:v>42222.873599999999</c:v>
                </c:pt>
                <c:pt idx="53">
                  <c:v>42222.883900000001</c:v>
                </c:pt>
                <c:pt idx="54">
                  <c:v>42222.894099999998</c:v>
                </c:pt>
                <c:pt idx="55">
                  <c:v>42222.903100000003</c:v>
                </c:pt>
                <c:pt idx="56">
                  <c:v>42222.913399999998</c:v>
                </c:pt>
                <c:pt idx="57">
                  <c:v>42222.923600000002</c:v>
                </c:pt>
                <c:pt idx="58">
                  <c:v>42222.933799999999</c:v>
                </c:pt>
                <c:pt idx="59">
                  <c:v>42222.944000000003</c:v>
                </c:pt>
                <c:pt idx="60">
                  <c:v>42222.954100000003</c:v>
                </c:pt>
                <c:pt idx="61">
                  <c:v>42222.963000000003</c:v>
                </c:pt>
                <c:pt idx="62">
                  <c:v>42222.973100000003</c:v>
                </c:pt>
                <c:pt idx="63">
                  <c:v>42222.983200000002</c:v>
                </c:pt>
                <c:pt idx="64">
                  <c:v>42222.993300000002</c:v>
                </c:pt>
                <c:pt idx="65">
                  <c:v>42223.003299999997</c:v>
                </c:pt>
                <c:pt idx="66">
                  <c:v>42223.013299999999</c:v>
                </c:pt>
                <c:pt idx="67">
                  <c:v>42223.023300000001</c:v>
                </c:pt>
                <c:pt idx="68">
                  <c:v>42223.033300000003</c:v>
                </c:pt>
                <c:pt idx="69">
                  <c:v>42223.043299999998</c:v>
                </c:pt>
                <c:pt idx="70">
                  <c:v>42223.053200000002</c:v>
                </c:pt>
                <c:pt idx="71">
                  <c:v>42223.063199999997</c:v>
                </c:pt>
                <c:pt idx="72">
                  <c:v>42223.073100000001</c:v>
                </c:pt>
                <c:pt idx="73">
                  <c:v>42223.082999999999</c:v>
                </c:pt>
                <c:pt idx="74">
                  <c:v>42223.094100000002</c:v>
                </c:pt>
                <c:pt idx="75">
                  <c:v>42223.103900000002</c:v>
                </c:pt>
                <c:pt idx="76">
                  <c:v>42223.113700000002</c:v>
                </c:pt>
                <c:pt idx="77">
                  <c:v>42223.123599999999</c:v>
                </c:pt>
                <c:pt idx="78">
                  <c:v>42223.133300000001</c:v>
                </c:pt>
                <c:pt idx="79">
                  <c:v>42223.143100000001</c:v>
                </c:pt>
                <c:pt idx="80">
                  <c:v>42223.152900000001</c:v>
                </c:pt>
                <c:pt idx="81">
                  <c:v>42223.163800000002</c:v>
                </c:pt>
                <c:pt idx="82">
                  <c:v>42223.173499999997</c:v>
                </c:pt>
                <c:pt idx="83">
                  <c:v>42223.183199999999</c:v>
                </c:pt>
                <c:pt idx="84">
                  <c:v>42223.192900000002</c:v>
                </c:pt>
                <c:pt idx="85">
                  <c:v>42223.203800000003</c:v>
                </c:pt>
                <c:pt idx="86">
                  <c:v>42223.213400000001</c:v>
                </c:pt>
                <c:pt idx="87">
                  <c:v>42223.223100000003</c:v>
                </c:pt>
                <c:pt idx="88">
                  <c:v>42223.233899999999</c:v>
                </c:pt>
                <c:pt idx="89">
                  <c:v>42223.243499999997</c:v>
                </c:pt>
                <c:pt idx="90">
                  <c:v>42223.252999999997</c:v>
                </c:pt>
                <c:pt idx="91">
                  <c:v>42223.263800000001</c:v>
                </c:pt>
                <c:pt idx="92">
                  <c:v>42223.273300000001</c:v>
                </c:pt>
                <c:pt idx="93">
                  <c:v>42223.282899999998</c:v>
                </c:pt>
                <c:pt idx="94">
                  <c:v>42223.293599999997</c:v>
                </c:pt>
                <c:pt idx="95">
                  <c:v>42223.303099999997</c:v>
                </c:pt>
                <c:pt idx="96">
                  <c:v>42223.313800000004</c:v>
                </c:pt>
                <c:pt idx="97">
                  <c:v>42223.323199999999</c:v>
                </c:pt>
                <c:pt idx="98">
                  <c:v>42223.333899999998</c:v>
                </c:pt>
                <c:pt idx="99">
                  <c:v>42223.3433</c:v>
                </c:pt>
                <c:pt idx="100">
                  <c:v>42223.352700000003</c:v>
                </c:pt>
                <c:pt idx="101">
                  <c:v>42223.363299999997</c:v>
                </c:pt>
                <c:pt idx="102">
                  <c:v>42223.3727</c:v>
                </c:pt>
                <c:pt idx="103">
                  <c:v>42223.383300000001</c:v>
                </c:pt>
                <c:pt idx="104">
                  <c:v>42223.393799999998</c:v>
                </c:pt>
                <c:pt idx="105">
                  <c:v>42223.403200000001</c:v>
                </c:pt>
                <c:pt idx="106">
                  <c:v>42223.413699999997</c:v>
                </c:pt>
                <c:pt idx="107">
                  <c:v>42223.423000000003</c:v>
                </c:pt>
                <c:pt idx="108">
                  <c:v>42223.433499999999</c:v>
                </c:pt>
                <c:pt idx="109">
                  <c:v>42223.442799999997</c:v>
                </c:pt>
                <c:pt idx="110">
                  <c:v>42223.453200000004</c:v>
                </c:pt>
                <c:pt idx="111">
                  <c:v>42223.4637</c:v>
                </c:pt>
                <c:pt idx="112">
                  <c:v>42223.472900000001</c:v>
                </c:pt>
                <c:pt idx="113">
                  <c:v>42223.483399999997</c:v>
                </c:pt>
                <c:pt idx="114">
                  <c:v>42223.493699999999</c:v>
                </c:pt>
                <c:pt idx="115">
                  <c:v>42223.502999999997</c:v>
                </c:pt>
                <c:pt idx="116">
                  <c:v>42223.513299999999</c:v>
                </c:pt>
                <c:pt idx="117">
                  <c:v>42223.523699999998</c:v>
                </c:pt>
                <c:pt idx="118">
                  <c:v>42223.532800000001</c:v>
                </c:pt>
                <c:pt idx="119">
                  <c:v>42223.5432</c:v>
                </c:pt>
                <c:pt idx="120">
                  <c:v>42223.553500000002</c:v>
                </c:pt>
                <c:pt idx="121">
                  <c:v>42223.562599999997</c:v>
                </c:pt>
                <c:pt idx="122">
                  <c:v>42223.572899999999</c:v>
                </c:pt>
                <c:pt idx="123">
                  <c:v>42223.583100000003</c:v>
                </c:pt>
                <c:pt idx="124">
                  <c:v>42223.593399999998</c:v>
                </c:pt>
                <c:pt idx="125">
                  <c:v>42223.603600000002</c:v>
                </c:pt>
                <c:pt idx="126">
                  <c:v>42223.612699999998</c:v>
                </c:pt>
                <c:pt idx="127">
                  <c:v>42223.622900000002</c:v>
                </c:pt>
                <c:pt idx="128">
                  <c:v>42223.633099999999</c:v>
                </c:pt>
                <c:pt idx="129">
                  <c:v>42223.643199999999</c:v>
                </c:pt>
                <c:pt idx="130">
                  <c:v>42223.653400000003</c:v>
                </c:pt>
                <c:pt idx="131">
                  <c:v>42223.663500000002</c:v>
                </c:pt>
                <c:pt idx="132">
                  <c:v>42223.672500000001</c:v>
                </c:pt>
                <c:pt idx="133">
                  <c:v>42223.682699999998</c:v>
                </c:pt>
                <c:pt idx="134">
                  <c:v>42223.692799999997</c:v>
                </c:pt>
                <c:pt idx="135">
                  <c:v>42223.702899999997</c:v>
                </c:pt>
                <c:pt idx="136">
                  <c:v>42223.712899999999</c:v>
                </c:pt>
                <c:pt idx="137">
                  <c:v>42223.722999999998</c:v>
                </c:pt>
                <c:pt idx="138">
                  <c:v>42223.733</c:v>
                </c:pt>
                <c:pt idx="139">
                  <c:v>42223.7431</c:v>
                </c:pt>
                <c:pt idx="140">
                  <c:v>42223.753100000002</c:v>
                </c:pt>
                <c:pt idx="141">
                  <c:v>42223.763099999996</c:v>
                </c:pt>
                <c:pt idx="142">
                  <c:v>42223.773099999999</c:v>
                </c:pt>
                <c:pt idx="143">
                  <c:v>42223.783100000001</c:v>
                </c:pt>
                <c:pt idx="144">
                  <c:v>42223.793100000003</c:v>
                </c:pt>
                <c:pt idx="145">
                  <c:v>42223.803</c:v>
                </c:pt>
                <c:pt idx="146">
                  <c:v>42223.813000000002</c:v>
                </c:pt>
                <c:pt idx="147">
                  <c:v>42223.822899999999</c:v>
                </c:pt>
                <c:pt idx="148">
                  <c:v>42223.832799999996</c:v>
                </c:pt>
                <c:pt idx="149">
                  <c:v>42223.842700000001</c:v>
                </c:pt>
                <c:pt idx="150">
                  <c:v>42223.852599999998</c:v>
                </c:pt>
                <c:pt idx="151">
                  <c:v>42223.862500000003</c:v>
                </c:pt>
                <c:pt idx="152">
                  <c:v>42223.873399999997</c:v>
                </c:pt>
                <c:pt idx="153">
                  <c:v>42223.883300000001</c:v>
                </c:pt>
                <c:pt idx="154">
                  <c:v>42223.893100000001</c:v>
                </c:pt>
                <c:pt idx="155">
                  <c:v>42223.902999999998</c:v>
                </c:pt>
                <c:pt idx="156">
                  <c:v>42223.912799999998</c:v>
                </c:pt>
                <c:pt idx="157">
                  <c:v>42223.922599999998</c:v>
                </c:pt>
                <c:pt idx="158">
                  <c:v>42223.933400000002</c:v>
                </c:pt>
                <c:pt idx="159">
                  <c:v>42223.943200000002</c:v>
                </c:pt>
                <c:pt idx="160">
                  <c:v>42223.953000000001</c:v>
                </c:pt>
                <c:pt idx="161">
                  <c:v>42223.962699999996</c:v>
                </c:pt>
                <c:pt idx="162">
                  <c:v>42223.972500000003</c:v>
                </c:pt>
                <c:pt idx="163">
                  <c:v>42223.9833</c:v>
                </c:pt>
              </c:numCache>
            </c:numRef>
          </c:xVal>
          <c:yVal>
            <c:numRef>
              <c:f>'Example Plume Calc. Durango'!$AR$3:$AR$224</c:f>
              <c:numCache>
                <c:formatCode>General</c:formatCode>
                <c:ptCount val="222"/>
                <c:pt idx="0">
                  <c:v>0.10640230000000001</c:v>
                </c:pt>
                <c:pt idx="1">
                  <c:v>0.13622619999999999</c:v>
                </c:pt>
                <c:pt idx="2">
                  <c:v>0.17323680999999999</c:v>
                </c:pt>
                <c:pt idx="3">
                  <c:v>0.21885250000000001</c:v>
                </c:pt>
                <c:pt idx="4">
                  <c:v>0.28725309999999998</c:v>
                </c:pt>
                <c:pt idx="5">
                  <c:v>0.35783221999999998</c:v>
                </c:pt>
                <c:pt idx="6">
                  <c:v>0.44301562999999999</c:v>
                </c:pt>
                <c:pt idx="7">
                  <c:v>0.54518440000000001</c:v>
                </c:pt>
                <c:pt idx="8">
                  <c:v>0.69394359999999999</c:v>
                </c:pt>
                <c:pt idx="9">
                  <c:v>0.84314864</c:v>
                </c:pt>
                <c:pt idx="10">
                  <c:v>1.018729</c:v>
                </c:pt>
                <c:pt idx="11">
                  <c:v>1.2691870000000001</c:v>
                </c:pt>
                <c:pt idx="12">
                  <c:v>1.5154829999999999</c:v>
                </c:pt>
                <c:pt idx="13">
                  <c:v>1.800271</c:v>
                </c:pt>
                <c:pt idx="14">
                  <c:v>2.1989139999999998</c:v>
                </c:pt>
                <c:pt idx="15">
                  <c:v>2.5838751000000002</c:v>
                </c:pt>
                <c:pt idx="16">
                  <c:v>3.021881</c:v>
                </c:pt>
                <c:pt idx="17">
                  <c:v>3.6244760999999999</c:v>
                </c:pt>
                <c:pt idx="18">
                  <c:v>4.1967739999999996</c:v>
                </c:pt>
                <c:pt idx="19">
                  <c:v>4.8383770000000004</c:v>
                </c:pt>
                <c:pt idx="20">
                  <c:v>5.7071962000000003</c:v>
                </c:pt>
                <c:pt idx="21">
                  <c:v>6.519819</c:v>
                </c:pt>
                <c:pt idx="22">
                  <c:v>7.6091350999999996</c:v>
                </c:pt>
                <c:pt idx="23">
                  <c:v>8.6180772000000001</c:v>
                </c:pt>
                <c:pt idx="24">
                  <c:v>9.9576920999999992</c:v>
                </c:pt>
                <c:pt idx="25">
                  <c:v>11.187049999999999</c:v>
                </c:pt>
                <c:pt idx="26">
                  <c:v>12.80463</c:v>
                </c:pt>
                <c:pt idx="27">
                  <c:v>14.276120000000001</c:v>
                </c:pt>
                <c:pt idx="28">
                  <c:v>16.19577</c:v>
                </c:pt>
                <c:pt idx="29">
                  <c:v>17.927569999999999</c:v>
                </c:pt>
                <c:pt idx="30">
                  <c:v>20.16845</c:v>
                </c:pt>
                <c:pt idx="31">
                  <c:v>22.174061999999999</c:v>
                </c:pt>
                <c:pt idx="32">
                  <c:v>24.60162</c:v>
                </c:pt>
                <c:pt idx="33">
                  <c:v>27.35145</c:v>
                </c:pt>
                <c:pt idx="34">
                  <c:v>29.784692</c:v>
                </c:pt>
                <c:pt idx="35">
                  <c:v>32.873924000000002</c:v>
                </c:pt>
                <c:pt idx="36">
                  <c:v>36.145820000000001</c:v>
                </c:pt>
                <c:pt idx="37">
                  <c:v>39.009383999999997</c:v>
                </c:pt>
                <c:pt idx="38">
                  <c:v>42.605761999999999</c:v>
                </c:pt>
                <c:pt idx="39">
                  <c:v>45.731870000000001</c:v>
                </c:pt>
                <c:pt idx="40">
                  <c:v>49.631504</c:v>
                </c:pt>
                <c:pt idx="41">
                  <c:v>53.684350000000002</c:v>
                </c:pt>
                <c:pt idx="42">
                  <c:v>57.879959999999997</c:v>
                </c:pt>
                <c:pt idx="43">
                  <c:v>61.476880000000001</c:v>
                </c:pt>
                <c:pt idx="44">
                  <c:v>65.902630000000002</c:v>
                </c:pt>
                <c:pt idx="45">
                  <c:v>70.434349999999995</c:v>
                </c:pt>
                <c:pt idx="46">
                  <c:v>74.280783999999997</c:v>
                </c:pt>
                <c:pt idx="47">
                  <c:v>78.966460999999995</c:v>
                </c:pt>
                <c:pt idx="48">
                  <c:v>83.712333000000001</c:v>
                </c:pt>
                <c:pt idx="49">
                  <c:v>88.500563999999997</c:v>
                </c:pt>
                <c:pt idx="50">
                  <c:v>93.312690000000003</c:v>
                </c:pt>
                <c:pt idx="51">
                  <c:v>97.327354</c:v>
                </c:pt>
                <c:pt idx="52">
                  <c:v>102.13370999999999</c:v>
                </c:pt>
                <c:pt idx="53">
                  <c:v>106.90940000000001</c:v>
                </c:pt>
                <c:pt idx="54">
                  <c:v>111.6347</c:v>
                </c:pt>
                <c:pt idx="55">
                  <c:v>116.2902</c:v>
                </c:pt>
                <c:pt idx="56">
                  <c:v>120.85662000000001</c:v>
                </c:pt>
                <c:pt idx="57">
                  <c:v>124.58024</c:v>
                </c:pt>
                <c:pt idx="58">
                  <c:v>128.93459999999999</c:v>
                </c:pt>
                <c:pt idx="59">
                  <c:v>133.14779999999999</c:v>
                </c:pt>
                <c:pt idx="60">
                  <c:v>137.20263</c:v>
                </c:pt>
                <c:pt idx="61">
                  <c:v>141.08303000000001</c:v>
                </c:pt>
                <c:pt idx="62">
                  <c:v>144.77379999999999</c:v>
                </c:pt>
                <c:pt idx="63">
                  <c:v>148.26074</c:v>
                </c:pt>
                <c:pt idx="64">
                  <c:v>151.53100000000001</c:v>
                </c:pt>
                <c:pt idx="65">
                  <c:v>154.57362000000001</c:v>
                </c:pt>
                <c:pt idx="66">
                  <c:v>157.38919999999999</c:v>
                </c:pt>
                <c:pt idx="67">
                  <c:v>159.96842000000001</c:v>
                </c:pt>
                <c:pt idx="68">
                  <c:v>162.30019999999999</c:v>
                </c:pt>
                <c:pt idx="69">
                  <c:v>164.3758</c:v>
                </c:pt>
                <c:pt idx="70">
                  <c:v>166.18881999999999</c:v>
                </c:pt>
                <c:pt idx="71">
                  <c:v>167.7346</c:v>
                </c:pt>
                <c:pt idx="72">
                  <c:v>169.0102</c:v>
                </c:pt>
                <c:pt idx="73">
                  <c:v>170.01423</c:v>
                </c:pt>
                <c:pt idx="74">
                  <c:v>170.74692999999999</c:v>
                </c:pt>
                <c:pt idx="75">
                  <c:v>171.2098</c:v>
                </c:pt>
                <c:pt idx="76">
                  <c:v>171.40559999999999</c:v>
                </c:pt>
                <c:pt idx="77">
                  <c:v>171.33840000000001</c:v>
                </c:pt>
                <c:pt idx="78">
                  <c:v>171.01339999999999</c:v>
                </c:pt>
                <c:pt idx="79">
                  <c:v>170.3167</c:v>
                </c:pt>
                <c:pt idx="80">
                  <c:v>169.45573999999999</c:v>
                </c:pt>
                <c:pt idx="81">
                  <c:v>168.36</c:v>
                </c:pt>
                <c:pt idx="82">
                  <c:v>167.0384</c:v>
                </c:pt>
                <c:pt idx="83">
                  <c:v>165.50069999999999</c:v>
                </c:pt>
                <c:pt idx="84">
                  <c:v>163.75729999999999</c:v>
                </c:pt>
                <c:pt idx="85">
                  <c:v>161.47790000000001</c:v>
                </c:pt>
                <c:pt idx="86">
                  <c:v>159.32661999999999</c:v>
                </c:pt>
                <c:pt idx="87">
                  <c:v>157.00550000000001</c:v>
                </c:pt>
                <c:pt idx="88">
                  <c:v>154.52641</c:v>
                </c:pt>
                <c:pt idx="89">
                  <c:v>151.45070000000001</c:v>
                </c:pt>
                <c:pt idx="90">
                  <c:v>148.67103</c:v>
                </c:pt>
                <c:pt idx="91">
                  <c:v>145.77203</c:v>
                </c:pt>
                <c:pt idx="92">
                  <c:v>142.76580000000001</c:v>
                </c:pt>
                <c:pt idx="93">
                  <c:v>139.13900000000001</c:v>
                </c:pt>
                <c:pt idx="94">
                  <c:v>135.94139999999999</c:v>
                </c:pt>
                <c:pt idx="95">
                  <c:v>132.67391000000001</c:v>
                </c:pt>
                <c:pt idx="96">
                  <c:v>129.34782000000001</c:v>
                </c:pt>
                <c:pt idx="97">
                  <c:v>125.40782</c:v>
                </c:pt>
                <c:pt idx="98">
                  <c:v>121.99169999999999</c:v>
                </c:pt>
                <c:pt idx="99">
                  <c:v>118.55024</c:v>
                </c:pt>
                <c:pt idx="100">
                  <c:v>114.51609999999999</c:v>
                </c:pt>
                <c:pt idx="101">
                  <c:v>111.05234</c:v>
                </c:pt>
                <c:pt idx="102">
                  <c:v>107.0166</c:v>
                </c:pt>
                <c:pt idx="103">
                  <c:v>103.57129999999999</c:v>
                </c:pt>
                <c:pt idx="104">
                  <c:v>100.1468</c:v>
                </c:pt>
                <c:pt idx="105">
                  <c:v>96.187439999999995</c:v>
                </c:pt>
                <c:pt idx="106">
                  <c:v>92.831953999999996</c:v>
                </c:pt>
                <c:pt idx="107">
                  <c:v>89.518199999999993</c:v>
                </c:pt>
                <c:pt idx="108">
                  <c:v>85.712249999999997</c:v>
                </c:pt>
                <c:pt idx="109">
                  <c:v>82.507289999999998</c:v>
                </c:pt>
                <c:pt idx="110">
                  <c:v>78.841309999999993</c:v>
                </c:pt>
                <c:pt idx="111">
                  <c:v>75.766311000000002</c:v>
                </c:pt>
                <c:pt idx="112">
                  <c:v>72.262230000000002</c:v>
                </c:pt>
                <c:pt idx="113">
                  <c:v>69.333709999999996</c:v>
                </c:pt>
                <c:pt idx="114">
                  <c:v>66.008223999999998</c:v>
                </c:pt>
                <c:pt idx="115">
                  <c:v>63.238370000000003</c:v>
                </c:pt>
                <c:pt idx="116">
                  <c:v>60.103301999999999</c:v>
                </c:pt>
                <c:pt idx="117">
                  <c:v>57.500320000000002</c:v>
                </c:pt>
                <c:pt idx="118">
                  <c:v>54.563133000000001</c:v>
                </c:pt>
                <c:pt idx="119">
                  <c:v>52.131700000000002</c:v>
                </c:pt>
                <c:pt idx="120">
                  <c:v>49.395989999999998</c:v>
                </c:pt>
                <c:pt idx="121">
                  <c:v>47.137664000000001</c:v>
                </c:pt>
                <c:pt idx="122">
                  <c:v>44.603633000000002</c:v>
                </c:pt>
                <c:pt idx="123">
                  <c:v>42.517339999999997</c:v>
                </c:pt>
                <c:pt idx="124">
                  <c:v>40.182333999999997</c:v>
                </c:pt>
                <c:pt idx="125">
                  <c:v>38.264724000000001</c:v>
                </c:pt>
                <c:pt idx="126">
                  <c:v>36.123744000000002</c:v>
                </c:pt>
                <c:pt idx="127">
                  <c:v>34.084460999999997</c:v>
                </c:pt>
                <c:pt idx="128">
                  <c:v>32.415743999999997</c:v>
                </c:pt>
                <c:pt idx="129">
                  <c:v>30.559170000000002</c:v>
                </c:pt>
                <c:pt idx="130">
                  <c:v>29.043289999999999</c:v>
                </c:pt>
                <c:pt idx="131">
                  <c:v>27.36035</c:v>
                </c:pt>
                <c:pt idx="132">
                  <c:v>25.766811000000001</c:v>
                </c:pt>
                <c:pt idx="133">
                  <c:v>24.469799999999999</c:v>
                </c:pt>
                <c:pt idx="134">
                  <c:v>23.03425</c:v>
                </c:pt>
                <c:pt idx="135">
                  <c:v>21.679310000000001</c:v>
                </c:pt>
                <c:pt idx="136">
                  <c:v>20.57968</c:v>
                </c:pt>
                <c:pt idx="137">
                  <c:v>19.36598</c:v>
                </c:pt>
                <c:pt idx="138">
                  <c:v>18.223759999999999</c:v>
                </c:pt>
                <c:pt idx="139">
                  <c:v>17.299181999999998</c:v>
                </c:pt>
                <c:pt idx="140">
                  <c:v>16.281244000000001</c:v>
                </c:pt>
                <c:pt idx="141">
                  <c:v>15.32572</c:v>
                </c:pt>
                <c:pt idx="142">
                  <c:v>14.554031</c:v>
                </c:pt>
                <c:pt idx="143">
                  <c:v>13.706253999999999</c:v>
                </c:pt>
                <c:pt idx="144">
                  <c:v>12.91221</c:v>
                </c:pt>
                <c:pt idx="145">
                  <c:v>12.168979999999999</c:v>
                </c:pt>
                <c:pt idx="146">
                  <c:v>11.570224</c:v>
                </c:pt>
                <c:pt idx="147">
                  <c:v>10.913930000000001</c:v>
                </c:pt>
                <c:pt idx="148">
                  <c:v>10.300582</c:v>
                </c:pt>
                <c:pt idx="149">
                  <c:v>9.7276162999999993</c:v>
                </c:pt>
                <c:pt idx="150">
                  <c:v>9.2667550999999992</c:v>
                </c:pt>
                <c:pt idx="151">
                  <c:v>8.7622604000000006</c:v>
                </c:pt>
                <c:pt idx="152">
                  <c:v>8.2913112000000009</c:v>
                </c:pt>
                <c:pt idx="153">
                  <c:v>7.8517039999999998</c:v>
                </c:pt>
                <c:pt idx="154">
                  <c:v>7.4413410000000004</c:v>
                </c:pt>
                <c:pt idx="155">
                  <c:v>7.1113590000000002</c:v>
                </c:pt>
                <c:pt idx="156">
                  <c:v>6.7500790999999998</c:v>
                </c:pt>
                <c:pt idx="157">
                  <c:v>6.412598</c:v>
                </c:pt>
                <c:pt idx="158">
                  <c:v>6.0971994</c:v>
                </c:pt>
                <c:pt idx="159">
                  <c:v>5.8022650000000002</c:v>
                </c:pt>
                <c:pt idx="160">
                  <c:v>5.5262684000000002</c:v>
                </c:pt>
                <c:pt idx="161">
                  <c:v>5.3036849999999998</c:v>
                </c:pt>
                <c:pt idx="162">
                  <c:v>5.059126</c:v>
                </c:pt>
                <c:pt idx="163">
                  <c:v>4.8296469999999996</c:v>
                </c:pt>
              </c:numCache>
            </c:numRef>
          </c:yVal>
          <c:smooth val="1"/>
          <c:extLst>
            <c:ext xmlns:c16="http://schemas.microsoft.com/office/drawing/2014/chart" uri="{C3380CC4-5D6E-409C-BE32-E72D297353CC}">
              <c16:uniqueId val="{00000002-716A-4DAC-B364-1D5AF6D09CB0}"/>
            </c:ext>
          </c:extLst>
        </c:ser>
        <c:dLbls>
          <c:showLegendKey val="0"/>
          <c:showVal val="0"/>
          <c:showCatName val="0"/>
          <c:showSerName val="0"/>
          <c:showPercent val="0"/>
          <c:showBubbleSize val="0"/>
        </c:dLbls>
        <c:axId val="783005024"/>
        <c:axId val="783005416"/>
        <c:extLst>
          <c:ext xmlns:c15="http://schemas.microsoft.com/office/drawing/2012/chart" uri="{02D57815-91ED-43cb-92C2-25804820EDAC}">
            <c15:filteredScatterSeries>
              <c15:ser>
                <c:idx val="3"/>
                <c:order val="3"/>
                <c:tx>
                  <c:strRef>
                    <c:extLst>
                      <c:ext uri="{02D57815-91ED-43cb-92C2-25804820EDAC}">
                        <c15:formulaRef>
                          <c15:sqref>'Example Plume Calc. Durango'!$AI$10</c15:sqref>
                        </c15:formulaRef>
                      </c:ext>
                    </c:extLst>
                    <c:strCache>
                      <c:ptCount val="1"/>
                      <c:pt idx="0">
                        <c:v>Normalized Shape Factor</c:v>
                      </c:pt>
                    </c:strCache>
                  </c:strRef>
                </c:tx>
                <c:spPr>
                  <a:ln w="25400" cap="rnd">
                    <a:solidFill>
                      <a:schemeClr val="bg2">
                        <a:lumMod val="75000"/>
                      </a:schemeClr>
                    </a:solidFill>
                    <a:prstDash val="sysDot"/>
                    <a:round/>
                  </a:ln>
                  <a:effectLst/>
                </c:spPr>
                <c:marker>
                  <c:symbol val="none"/>
                </c:marker>
                <c:xVal>
                  <c:numRef>
                    <c:extLst>
                      <c:ext uri="{02D57815-91ED-43cb-92C2-25804820EDAC}">
                        <c15:formulaRef>
                          <c15:sqref>'Example Plume Calc. Durango'!$A$11:$A$91</c15:sqref>
                        </c15:formulaRef>
                      </c:ext>
                    </c:extLst>
                    <c:numCache>
                      <c:formatCode>m/d/yyyy\ h:mm</c:formatCode>
                      <c:ptCount val="81"/>
                      <c:pt idx="0">
                        <c:v>42222.864583333336</c:v>
                      </c:pt>
                      <c:pt idx="1">
                        <c:v>42222.875</c:v>
                      </c:pt>
                      <c:pt idx="2">
                        <c:v>42222.885416666664</c:v>
                      </c:pt>
                      <c:pt idx="3">
                        <c:v>42222.895833333336</c:v>
                      </c:pt>
                      <c:pt idx="4">
                        <c:v>42222.90625</c:v>
                      </c:pt>
                      <c:pt idx="5" formatCode="m/d/yy\ h:mm;@">
                        <c:v>42222.916666666664</c:v>
                      </c:pt>
                      <c:pt idx="6" formatCode="m/d/yy\ h:mm;@">
                        <c:v>42222.927083333336</c:v>
                      </c:pt>
                      <c:pt idx="7" formatCode="m/d/yy\ h:mm;@">
                        <c:v>42222.937500057873</c:v>
                      </c:pt>
                      <c:pt idx="8" formatCode="m/d/yy\ h:mm;@">
                        <c:v>42222.94791678241</c:v>
                      </c:pt>
                      <c:pt idx="9" formatCode="m/d/yy\ h:mm;@">
                        <c:v>42222.958333506947</c:v>
                      </c:pt>
                      <c:pt idx="10" formatCode="m/d/yy\ h:mm;@">
                        <c:v>42222.968750231485</c:v>
                      </c:pt>
                      <c:pt idx="11" formatCode="m/d/yy\ h:mm;@">
                        <c:v>42222.979166956022</c:v>
                      </c:pt>
                      <c:pt idx="12" formatCode="m/d/yy\ h:mm;@">
                        <c:v>42222.989583680559</c:v>
                      </c:pt>
                      <c:pt idx="13" formatCode="m/d/yy\ h:mm;@">
                        <c:v>42223.000000405096</c:v>
                      </c:pt>
                      <c:pt idx="14" formatCode="m/d/yy\ h:mm;@">
                        <c:v>42223.010417129626</c:v>
                      </c:pt>
                      <c:pt idx="15" formatCode="m/d/yy\ h:mm;@">
                        <c:v>42223.020833854163</c:v>
                      </c:pt>
                      <c:pt idx="16" formatCode="m/d/yy\ h:mm;@">
                        <c:v>42223.031250578701</c:v>
                      </c:pt>
                      <c:pt idx="17" formatCode="m/d/yy\ h:mm;@">
                        <c:v>42223.041667303238</c:v>
                      </c:pt>
                      <c:pt idx="18" formatCode="m/d/yy\ h:mm;@">
                        <c:v>42223.052084027775</c:v>
                      </c:pt>
                      <c:pt idx="19" formatCode="m/d/yy\ h:mm;@">
                        <c:v>42223.062500752312</c:v>
                      </c:pt>
                      <c:pt idx="20" formatCode="m/d/yy\ h:mm;@">
                        <c:v>42223.072917476849</c:v>
                      </c:pt>
                      <c:pt idx="21" formatCode="m/d/yy\ h:mm;@">
                        <c:v>42223.083334201387</c:v>
                      </c:pt>
                      <c:pt idx="22" formatCode="m/d/yy\ h:mm;@">
                        <c:v>42223.093750925924</c:v>
                      </c:pt>
                      <c:pt idx="23" formatCode="m/d/yy\ h:mm;@">
                        <c:v>42223.104167650461</c:v>
                      </c:pt>
                      <c:pt idx="24" formatCode="m/d/yy\ h:mm;@">
                        <c:v>42223.114584374998</c:v>
                      </c:pt>
                      <c:pt idx="25" formatCode="m/d/yy\ h:mm;@">
                        <c:v>42223.125001099535</c:v>
                      </c:pt>
                      <c:pt idx="26" formatCode="m/d/yy\ h:mm;@">
                        <c:v>42223.135417824073</c:v>
                      </c:pt>
                      <c:pt idx="27" formatCode="m/d/yy\ h:mm;@">
                        <c:v>42223.14583454861</c:v>
                      </c:pt>
                      <c:pt idx="28" formatCode="m/d/yy\ h:mm;@">
                        <c:v>42223.156251273147</c:v>
                      </c:pt>
                      <c:pt idx="29" formatCode="m/d/yy\ h:mm;@">
                        <c:v>42223.166667997684</c:v>
                      </c:pt>
                      <c:pt idx="30" formatCode="m/d/yy\ h:mm;@">
                        <c:v>42223.177084722221</c:v>
                      </c:pt>
                      <c:pt idx="31" formatCode="m/d/yy\ h:mm;@">
                        <c:v>42223.187501446759</c:v>
                      </c:pt>
                      <c:pt idx="32" formatCode="m/d/yy\ h:mm;@">
                        <c:v>42223.197918171296</c:v>
                      </c:pt>
                      <c:pt idx="33" formatCode="m/d/yy\ h:mm;@">
                        <c:v>42223.208334895833</c:v>
                      </c:pt>
                      <c:pt idx="34" formatCode="m/d/yy\ h:mm;@">
                        <c:v>42223.21875162037</c:v>
                      </c:pt>
                      <c:pt idx="35" formatCode="m/d/yy\ h:mm;@">
                        <c:v>42223.229168344908</c:v>
                      </c:pt>
                      <c:pt idx="36" formatCode="m/d/yy\ h:mm;@">
                        <c:v>42223.239585069445</c:v>
                      </c:pt>
                      <c:pt idx="37" formatCode="m/d/yy\ h:mm;@">
                        <c:v>42223.250001793982</c:v>
                      </c:pt>
                      <c:pt idx="38" formatCode="m/d/yy\ h:mm;@">
                        <c:v>42223.260418518519</c:v>
                      </c:pt>
                      <c:pt idx="39" formatCode="m/d/yy\ h:mm;@">
                        <c:v>42223.270835243056</c:v>
                      </c:pt>
                      <c:pt idx="40" formatCode="m/d/yy\ h:mm;@">
                        <c:v>42223.281251967594</c:v>
                      </c:pt>
                      <c:pt idx="41" formatCode="m/d/yy\ h:mm;@">
                        <c:v>42223.291668692131</c:v>
                      </c:pt>
                      <c:pt idx="42" formatCode="m/d/yy\ h:mm;@">
                        <c:v>42223.302085416668</c:v>
                      </c:pt>
                      <c:pt idx="43" formatCode="m/d/yy\ h:mm;@">
                        <c:v>42223.312502141205</c:v>
                      </c:pt>
                      <c:pt idx="44" formatCode="m/d/yy\ h:mm;@">
                        <c:v>42223.322918865742</c:v>
                      </c:pt>
                      <c:pt idx="45" formatCode="m/d/yy\ h:mm;@">
                        <c:v>42223.33333559028</c:v>
                      </c:pt>
                      <c:pt idx="46" formatCode="m/d/yy\ h:mm;@">
                        <c:v>42223.343752314817</c:v>
                      </c:pt>
                      <c:pt idx="47" formatCode="m/d/yy\ h:mm;@">
                        <c:v>42223.354169039354</c:v>
                      </c:pt>
                      <c:pt idx="48" formatCode="m/d/yy\ h:mm;@">
                        <c:v>42223.364585763891</c:v>
                      </c:pt>
                      <c:pt idx="49" formatCode="m/d/yy\ h:mm;@">
                        <c:v>42223.375002488428</c:v>
                      </c:pt>
                      <c:pt idx="50" formatCode="m/d/yy\ h:mm;@">
                        <c:v>42223.385419212966</c:v>
                      </c:pt>
                      <c:pt idx="51" formatCode="m/d/yy\ h:mm;@">
                        <c:v>42223.395835937503</c:v>
                      </c:pt>
                      <c:pt idx="52" formatCode="m/d/yy\ h:mm;@">
                        <c:v>42223.40625266204</c:v>
                      </c:pt>
                      <c:pt idx="53" formatCode="m/d/yy\ h:mm;@">
                        <c:v>42223.416669386577</c:v>
                      </c:pt>
                      <c:pt idx="54" formatCode="m/d/yy\ h:mm;@">
                        <c:v>42223.427086111114</c:v>
                      </c:pt>
                      <c:pt idx="55" formatCode="m/d/yy\ h:mm;@">
                        <c:v>42223.437502835652</c:v>
                      </c:pt>
                      <c:pt idx="56" formatCode="m/d/yy\ h:mm;@">
                        <c:v>42223.447919560182</c:v>
                      </c:pt>
                      <c:pt idx="57" formatCode="m/d/yy\ h:mm;@">
                        <c:v>42223.458336284719</c:v>
                      </c:pt>
                      <c:pt idx="58" formatCode="m/d/yy\ h:mm;@">
                        <c:v>42223.468753009256</c:v>
                      </c:pt>
                      <c:pt idx="59" formatCode="m/d/yy\ h:mm;@">
                        <c:v>42223.479169733793</c:v>
                      </c:pt>
                      <c:pt idx="60" formatCode="m/d/yy\ h:mm;@">
                        <c:v>42223.48958645833</c:v>
                      </c:pt>
                      <c:pt idx="61" formatCode="m/d/yy\ h:mm;@">
                        <c:v>42223.500003182868</c:v>
                      </c:pt>
                      <c:pt idx="62" formatCode="m/d/yy\ h:mm;@">
                        <c:v>42223.510419907405</c:v>
                      </c:pt>
                      <c:pt idx="63" formatCode="m/d/yy\ h:mm;@">
                        <c:v>42223.520836631942</c:v>
                      </c:pt>
                      <c:pt idx="64" formatCode="m/d/yy\ h:mm;@">
                        <c:v>42223.531253356479</c:v>
                      </c:pt>
                      <c:pt idx="65" formatCode="m/d/yy\ h:mm;@">
                        <c:v>42223.541670081016</c:v>
                      </c:pt>
                      <c:pt idx="66" formatCode="m/d/yy\ h:mm;@">
                        <c:v>42223.552086805554</c:v>
                      </c:pt>
                      <c:pt idx="67" formatCode="m/d/yy\ h:mm;@">
                        <c:v>42223.562503530091</c:v>
                      </c:pt>
                      <c:pt idx="68" formatCode="m/d/yy\ h:mm;@">
                        <c:v>42223.572920254628</c:v>
                      </c:pt>
                      <c:pt idx="69" formatCode="m/d/yy\ h:mm;@">
                        <c:v>42223.583336979165</c:v>
                      </c:pt>
                      <c:pt idx="70" formatCode="m/d/yy\ h:mm;@">
                        <c:v>42223.593753703703</c:v>
                      </c:pt>
                      <c:pt idx="71" formatCode="m/d/yy\ h:mm;@">
                        <c:v>42223.60417042824</c:v>
                      </c:pt>
                      <c:pt idx="72" formatCode="m/d/yy\ h:mm;@">
                        <c:v>42223.614587152777</c:v>
                      </c:pt>
                      <c:pt idx="73" formatCode="m/d/yy\ h:mm;@">
                        <c:v>42223.625003877314</c:v>
                      </c:pt>
                      <c:pt idx="74" formatCode="m/d/yy\ h:mm;@">
                        <c:v>42223.635420601851</c:v>
                      </c:pt>
                      <c:pt idx="75" formatCode="m/d/yy\ h:mm;@">
                        <c:v>42223.645837326389</c:v>
                      </c:pt>
                      <c:pt idx="76" formatCode="m/d/yy\ h:mm;@">
                        <c:v>42223.656254050926</c:v>
                      </c:pt>
                      <c:pt idx="77" formatCode="m/d/yy\ h:mm;@">
                        <c:v>42223.666670775463</c:v>
                      </c:pt>
                      <c:pt idx="78" formatCode="m/d/yy\ h:mm;@">
                        <c:v>42223.6770875</c:v>
                      </c:pt>
                      <c:pt idx="79" formatCode="m/d/yy\ h:mm;@">
                        <c:v>42223.687504224537</c:v>
                      </c:pt>
                      <c:pt idx="80" formatCode="m/d/yy\ h:mm;@">
                        <c:v>42223.697920949075</c:v>
                      </c:pt>
                    </c:numCache>
                  </c:numRef>
                </c:xVal>
                <c:yVal>
                  <c:numRef>
                    <c:extLst>
                      <c:ext uri="{02D57815-91ED-43cb-92C2-25804820EDAC}">
                        <c15:formulaRef>
                          <c15:sqref>'Example Plume Calc. Durango'!$AI$11:$AI$64</c15:sqref>
                        </c15:formulaRef>
                      </c:ext>
                    </c:extLst>
                    <c:numCache>
                      <c:formatCode>0.000</c:formatCode>
                      <c:ptCount val="54"/>
                      <c:pt idx="0">
                        <c:v>0</c:v>
                      </c:pt>
                      <c:pt idx="1">
                        <c:v>2.1505376344086048E-2</c:v>
                      </c:pt>
                      <c:pt idx="2">
                        <c:v>3.2258064516129073E-2</c:v>
                      </c:pt>
                      <c:pt idx="3">
                        <c:v>6.4516129032258146E-2</c:v>
                      </c:pt>
                      <c:pt idx="4">
                        <c:v>9.6774193548387219E-2</c:v>
                      </c:pt>
                      <c:pt idx="5">
                        <c:v>0.15053763440860232</c:v>
                      </c:pt>
                      <c:pt idx="6">
                        <c:v>0.20430107526881686</c:v>
                      </c:pt>
                      <c:pt idx="7">
                        <c:v>0.29032258064516103</c:v>
                      </c:pt>
                      <c:pt idx="8">
                        <c:v>0.37634408602150521</c:v>
                      </c:pt>
                      <c:pt idx="9">
                        <c:v>0.47849462365591394</c:v>
                      </c:pt>
                      <c:pt idx="10">
                        <c:v>0.58064516129032273</c:v>
                      </c:pt>
                      <c:pt idx="11">
                        <c:v>0.67741935483870985</c:v>
                      </c:pt>
                      <c:pt idx="12">
                        <c:v>0.77419354838709709</c:v>
                      </c:pt>
                      <c:pt idx="13">
                        <c:v>0.8440860215053767</c:v>
                      </c:pt>
                      <c:pt idx="14">
                        <c:v>0.91397849462365577</c:v>
                      </c:pt>
                      <c:pt idx="15">
                        <c:v>0.95161290322580638</c:v>
                      </c:pt>
                      <c:pt idx="16">
                        <c:v>0.989247311827957</c:v>
                      </c:pt>
                      <c:pt idx="17">
                        <c:v>0.9946236559139785</c:v>
                      </c:pt>
                      <c:pt idx="18">
                        <c:v>1</c:v>
                      </c:pt>
                      <c:pt idx="19">
                        <c:v>0.97727272727272729</c:v>
                      </c:pt>
                      <c:pt idx="20">
                        <c:v>0.95454545454545447</c:v>
                      </c:pt>
                      <c:pt idx="21">
                        <c:v>0.9204545454545453</c:v>
                      </c:pt>
                      <c:pt idx="22">
                        <c:v>0.88636363636363624</c:v>
                      </c:pt>
                      <c:pt idx="23">
                        <c:v>0.84090909090909072</c:v>
                      </c:pt>
                      <c:pt idx="24">
                        <c:v>0.79545454545454586</c:v>
                      </c:pt>
                      <c:pt idx="25">
                        <c:v>0.75000000000000033</c:v>
                      </c:pt>
                      <c:pt idx="26">
                        <c:v>0.70454545454545481</c:v>
                      </c:pt>
                      <c:pt idx="27">
                        <c:v>0.65909090909090928</c:v>
                      </c:pt>
                      <c:pt idx="28">
                        <c:v>0.61363636363636376</c:v>
                      </c:pt>
                      <c:pt idx="29">
                        <c:v>0.56818181818181823</c:v>
                      </c:pt>
                      <c:pt idx="30">
                        <c:v>0.52272727272727271</c:v>
                      </c:pt>
                      <c:pt idx="31">
                        <c:v>0.47727272727272724</c:v>
                      </c:pt>
                      <c:pt idx="32">
                        <c:v>0.43181818181818171</c:v>
                      </c:pt>
                      <c:pt idx="33">
                        <c:v>0.39204545454545442</c:v>
                      </c:pt>
                      <c:pt idx="34">
                        <c:v>0.35227272727272707</c:v>
                      </c:pt>
                      <c:pt idx="35">
                        <c:v>0.31249999999999978</c:v>
                      </c:pt>
                      <c:pt idx="36">
                        <c:v>0.27272727272727243</c:v>
                      </c:pt>
                      <c:pt idx="37">
                        <c:v>0.23295454545454511</c:v>
                      </c:pt>
                      <c:pt idx="38">
                        <c:v>0.19318181818181779</c:v>
                      </c:pt>
                      <c:pt idx="39">
                        <c:v>0.15340909090909047</c:v>
                      </c:pt>
                      <c:pt idx="40">
                        <c:v>0.11363636363636315</c:v>
                      </c:pt>
                      <c:pt idx="41">
                        <c:v>7.3863636363635826E-2</c:v>
                      </c:pt>
                      <c:pt idx="42">
                        <c:v>6.8181818181818274E-2</c:v>
                      </c:pt>
                      <c:pt idx="43">
                        <c:v>5.6818181818181893E-2</c:v>
                      </c:pt>
                      <c:pt idx="44">
                        <c:v>4.5454545454545511E-2</c:v>
                      </c:pt>
                      <c:pt idx="45">
                        <c:v>3.9772727272727321E-2</c:v>
                      </c:pt>
                      <c:pt idx="46">
                        <c:v>3.4090909090909137E-2</c:v>
                      </c:pt>
                      <c:pt idx="47">
                        <c:v>2.8409090909090946E-2</c:v>
                      </c:pt>
                      <c:pt idx="48">
                        <c:v>2.2727272727272756E-2</c:v>
                      </c:pt>
                      <c:pt idx="49">
                        <c:v>1.7045454545454568E-2</c:v>
                      </c:pt>
                      <c:pt idx="50">
                        <c:v>1.1363636363636378E-2</c:v>
                      </c:pt>
                      <c:pt idx="51">
                        <c:v>5.6818181818181889E-3</c:v>
                      </c:pt>
                      <c:pt idx="52">
                        <c:v>0</c:v>
                      </c:pt>
                    </c:numCache>
                  </c:numRef>
                </c:yVal>
                <c:smooth val="1"/>
                <c:extLst>
                  <c:ext xmlns:c16="http://schemas.microsoft.com/office/drawing/2014/chart" uri="{C3380CC4-5D6E-409C-BE32-E72D297353CC}">
                    <c16:uniqueId val="{00000004-716A-4DAC-B364-1D5AF6D09CB0}"/>
                  </c:ext>
                </c:extLst>
              </c15:ser>
            </c15:filteredScatterSeries>
          </c:ext>
        </c:extLst>
      </c:scatterChart>
      <c:scatterChart>
        <c:scatterStyle val="lineMarker"/>
        <c:varyColors val="0"/>
        <c:ser>
          <c:idx val="0"/>
          <c:order val="0"/>
          <c:tx>
            <c:v>Empirical Model</c:v>
          </c:tx>
          <c:spPr>
            <a:ln w="19050" cap="rnd">
              <a:solidFill>
                <a:schemeClr val="accent2">
                  <a:lumMod val="75000"/>
                </a:schemeClr>
              </a:solidFill>
              <a:round/>
            </a:ln>
            <a:effectLst/>
          </c:spPr>
          <c:marker>
            <c:symbol val="none"/>
          </c:marker>
          <c:xVal>
            <c:numRef>
              <c:f>'Example Plume Calc. Durango'!$A$4:$A$165</c:f>
              <c:numCache>
                <c:formatCode>m/d/yyyy\ h:mm</c:formatCode>
                <c:ptCount val="162"/>
                <c:pt idx="0">
                  <c:v>42222.791666666664</c:v>
                </c:pt>
                <c:pt idx="1">
                  <c:v>42222.802083333336</c:v>
                </c:pt>
                <c:pt idx="2">
                  <c:v>42222.8125</c:v>
                </c:pt>
                <c:pt idx="3">
                  <c:v>42222.822916666664</c:v>
                </c:pt>
                <c:pt idx="4">
                  <c:v>42222.833333333336</c:v>
                </c:pt>
                <c:pt idx="5">
                  <c:v>42222.84375</c:v>
                </c:pt>
                <c:pt idx="6">
                  <c:v>42222.854166666664</c:v>
                </c:pt>
                <c:pt idx="7">
                  <c:v>42222.864583333336</c:v>
                </c:pt>
                <c:pt idx="8">
                  <c:v>42222.875</c:v>
                </c:pt>
                <c:pt idx="9">
                  <c:v>42222.885416666664</c:v>
                </c:pt>
                <c:pt idx="10">
                  <c:v>42222.895833333336</c:v>
                </c:pt>
                <c:pt idx="11">
                  <c:v>42222.90625</c:v>
                </c:pt>
                <c:pt idx="12" formatCode="m/d/yy\ h:mm;@">
                  <c:v>42222.916666666664</c:v>
                </c:pt>
                <c:pt idx="13" formatCode="m/d/yy\ h:mm;@">
                  <c:v>42222.927083333336</c:v>
                </c:pt>
                <c:pt idx="14" formatCode="m/d/yy\ h:mm;@">
                  <c:v>42222.937500057873</c:v>
                </c:pt>
                <c:pt idx="15" formatCode="m/d/yy\ h:mm;@">
                  <c:v>42222.94791678241</c:v>
                </c:pt>
                <c:pt idx="16" formatCode="m/d/yy\ h:mm;@">
                  <c:v>42222.958333506947</c:v>
                </c:pt>
                <c:pt idx="17" formatCode="m/d/yy\ h:mm;@">
                  <c:v>42222.968750231485</c:v>
                </c:pt>
                <c:pt idx="18" formatCode="m/d/yy\ h:mm;@">
                  <c:v>42222.979166956022</c:v>
                </c:pt>
                <c:pt idx="19" formatCode="m/d/yy\ h:mm;@">
                  <c:v>42222.989583680559</c:v>
                </c:pt>
                <c:pt idx="20" formatCode="m/d/yy\ h:mm;@">
                  <c:v>42223.000000405096</c:v>
                </c:pt>
                <c:pt idx="21" formatCode="m/d/yy\ h:mm;@">
                  <c:v>42223.010417129626</c:v>
                </c:pt>
                <c:pt idx="22" formatCode="m/d/yy\ h:mm;@">
                  <c:v>42223.020833854163</c:v>
                </c:pt>
                <c:pt idx="23" formatCode="m/d/yy\ h:mm;@">
                  <c:v>42223.031250578701</c:v>
                </c:pt>
                <c:pt idx="24" formatCode="m/d/yy\ h:mm;@">
                  <c:v>42223.041667303238</c:v>
                </c:pt>
                <c:pt idx="25" formatCode="m/d/yy\ h:mm;@">
                  <c:v>42223.052084027775</c:v>
                </c:pt>
                <c:pt idx="26" formatCode="m/d/yy\ h:mm;@">
                  <c:v>42223.062500752312</c:v>
                </c:pt>
                <c:pt idx="27" formatCode="m/d/yy\ h:mm;@">
                  <c:v>42223.072917476849</c:v>
                </c:pt>
                <c:pt idx="28" formatCode="m/d/yy\ h:mm;@">
                  <c:v>42223.083334201387</c:v>
                </c:pt>
                <c:pt idx="29" formatCode="m/d/yy\ h:mm;@">
                  <c:v>42223.093750925924</c:v>
                </c:pt>
                <c:pt idx="30" formatCode="m/d/yy\ h:mm;@">
                  <c:v>42223.104167650461</c:v>
                </c:pt>
                <c:pt idx="31" formatCode="m/d/yy\ h:mm;@">
                  <c:v>42223.114584374998</c:v>
                </c:pt>
                <c:pt idx="32" formatCode="m/d/yy\ h:mm;@">
                  <c:v>42223.125001099535</c:v>
                </c:pt>
                <c:pt idx="33" formatCode="m/d/yy\ h:mm;@">
                  <c:v>42223.135417824073</c:v>
                </c:pt>
                <c:pt idx="34" formatCode="m/d/yy\ h:mm;@">
                  <c:v>42223.14583454861</c:v>
                </c:pt>
                <c:pt idx="35" formatCode="m/d/yy\ h:mm;@">
                  <c:v>42223.156251273147</c:v>
                </c:pt>
                <c:pt idx="36" formatCode="m/d/yy\ h:mm;@">
                  <c:v>42223.166667997684</c:v>
                </c:pt>
                <c:pt idx="37" formatCode="m/d/yy\ h:mm;@">
                  <c:v>42223.177084722221</c:v>
                </c:pt>
                <c:pt idx="38" formatCode="m/d/yy\ h:mm;@">
                  <c:v>42223.187501446759</c:v>
                </c:pt>
                <c:pt idx="39" formatCode="m/d/yy\ h:mm;@">
                  <c:v>42223.197918171296</c:v>
                </c:pt>
                <c:pt idx="40" formatCode="m/d/yy\ h:mm;@">
                  <c:v>42223.208334895833</c:v>
                </c:pt>
                <c:pt idx="41" formatCode="m/d/yy\ h:mm;@">
                  <c:v>42223.21875162037</c:v>
                </c:pt>
                <c:pt idx="42" formatCode="m/d/yy\ h:mm;@">
                  <c:v>42223.229168344908</c:v>
                </c:pt>
                <c:pt idx="43" formatCode="m/d/yy\ h:mm;@">
                  <c:v>42223.239585069445</c:v>
                </c:pt>
                <c:pt idx="44" formatCode="m/d/yy\ h:mm;@">
                  <c:v>42223.250001793982</c:v>
                </c:pt>
                <c:pt idx="45" formatCode="m/d/yy\ h:mm;@">
                  <c:v>42223.260418518519</c:v>
                </c:pt>
                <c:pt idx="46" formatCode="m/d/yy\ h:mm;@">
                  <c:v>42223.270835243056</c:v>
                </c:pt>
                <c:pt idx="47" formatCode="m/d/yy\ h:mm;@">
                  <c:v>42223.281251967594</c:v>
                </c:pt>
                <c:pt idx="48" formatCode="m/d/yy\ h:mm;@">
                  <c:v>42223.291668692131</c:v>
                </c:pt>
                <c:pt idx="49" formatCode="m/d/yy\ h:mm;@">
                  <c:v>42223.302085416668</c:v>
                </c:pt>
                <c:pt idx="50" formatCode="m/d/yy\ h:mm;@">
                  <c:v>42223.312502141205</c:v>
                </c:pt>
                <c:pt idx="51" formatCode="m/d/yy\ h:mm;@">
                  <c:v>42223.322918865742</c:v>
                </c:pt>
                <c:pt idx="52" formatCode="m/d/yy\ h:mm;@">
                  <c:v>42223.33333559028</c:v>
                </c:pt>
                <c:pt idx="53" formatCode="m/d/yy\ h:mm;@">
                  <c:v>42223.343752314817</c:v>
                </c:pt>
                <c:pt idx="54" formatCode="m/d/yy\ h:mm;@">
                  <c:v>42223.354169039354</c:v>
                </c:pt>
                <c:pt idx="55" formatCode="m/d/yy\ h:mm;@">
                  <c:v>42223.364585763891</c:v>
                </c:pt>
                <c:pt idx="56" formatCode="m/d/yy\ h:mm;@">
                  <c:v>42223.375002488428</c:v>
                </c:pt>
                <c:pt idx="57" formatCode="m/d/yy\ h:mm;@">
                  <c:v>42223.385419212966</c:v>
                </c:pt>
                <c:pt idx="58" formatCode="m/d/yy\ h:mm;@">
                  <c:v>42223.395835937503</c:v>
                </c:pt>
                <c:pt idx="59" formatCode="m/d/yy\ h:mm;@">
                  <c:v>42223.40625266204</c:v>
                </c:pt>
                <c:pt idx="60" formatCode="m/d/yy\ h:mm;@">
                  <c:v>42223.416669386577</c:v>
                </c:pt>
                <c:pt idx="61" formatCode="m/d/yy\ h:mm;@">
                  <c:v>42223.427086111114</c:v>
                </c:pt>
                <c:pt idx="62" formatCode="m/d/yy\ h:mm;@">
                  <c:v>42223.437502835652</c:v>
                </c:pt>
                <c:pt idx="63" formatCode="m/d/yy\ h:mm;@">
                  <c:v>42223.447919560182</c:v>
                </c:pt>
                <c:pt idx="64" formatCode="m/d/yy\ h:mm;@">
                  <c:v>42223.458336284719</c:v>
                </c:pt>
                <c:pt idx="65" formatCode="m/d/yy\ h:mm;@">
                  <c:v>42223.468753009256</c:v>
                </c:pt>
                <c:pt idx="66" formatCode="m/d/yy\ h:mm;@">
                  <c:v>42223.479169733793</c:v>
                </c:pt>
                <c:pt idx="67" formatCode="m/d/yy\ h:mm;@">
                  <c:v>42223.48958645833</c:v>
                </c:pt>
                <c:pt idx="68" formatCode="m/d/yy\ h:mm;@">
                  <c:v>42223.500003182868</c:v>
                </c:pt>
                <c:pt idx="69" formatCode="m/d/yy\ h:mm;@">
                  <c:v>42223.510419907405</c:v>
                </c:pt>
                <c:pt idx="70" formatCode="m/d/yy\ h:mm;@">
                  <c:v>42223.520836631942</c:v>
                </c:pt>
                <c:pt idx="71" formatCode="m/d/yy\ h:mm;@">
                  <c:v>42223.531253356479</c:v>
                </c:pt>
                <c:pt idx="72" formatCode="m/d/yy\ h:mm;@">
                  <c:v>42223.541670081016</c:v>
                </c:pt>
                <c:pt idx="73" formatCode="m/d/yy\ h:mm;@">
                  <c:v>42223.552086805554</c:v>
                </c:pt>
                <c:pt idx="74" formatCode="m/d/yy\ h:mm;@">
                  <c:v>42223.562503530091</c:v>
                </c:pt>
                <c:pt idx="75" formatCode="m/d/yy\ h:mm;@">
                  <c:v>42223.572920254628</c:v>
                </c:pt>
                <c:pt idx="76" formatCode="m/d/yy\ h:mm;@">
                  <c:v>42223.583336979165</c:v>
                </c:pt>
                <c:pt idx="77" formatCode="m/d/yy\ h:mm;@">
                  <c:v>42223.593753703703</c:v>
                </c:pt>
                <c:pt idx="78" formatCode="m/d/yy\ h:mm;@">
                  <c:v>42223.60417042824</c:v>
                </c:pt>
                <c:pt idx="79" formatCode="m/d/yy\ h:mm;@">
                  <c:v>42223.614587152777</c:v>
                </c:pt>
                <c:pt idx="80" formatCode="m/d/yy\ h:mm;@">
                  <c:v>42223.625003877314</c:v>
                </c:pt>
                <c:pt idx="81" formatCode="m/d/yy\ h:mm;@">
                  <c:v>42223.635420601851</c:v>
                </c:pt>
                <c:pt idx="82" formatCode="m/d/yy\ h:mm;@">
                  <c:v>42223.645837326389</c:v>
                </c:pt>
                <c:pt idx="83" formatCode="m/d/yy\ h:mm;@">
                  <c:v>42223.656254050926</c:v>
                </c:pt>
                <c:pt idx="84" formatCode="m/d/yy\ h:mm;@">
                  <c:v>42223.666670775463</c:v>
                </c:pt>
                <c:pt idx="85" formatCode="m/d/yy\ h:mm;@">
                  <c:v>42223.6770875</c:v>
                </c:pt>
                <c:pt idx="86" formatCode="m/d/yy\ h:mm;@">
                  <c:v>42223.687504224537</c:v>
                </c:pt>
                <c:pt idx="87" formatCode="m/d/yy\ h:mm;@">
                  <c:v>42223.697920949075</c:v>
                </c:pt>
                <c:pt idx="88" formatCode="m/d/yy\ h:mm;@">
                  <c:v>42223.708337673612</c:v>
                </c:pt>
                <c:pt idx="89" formatCode="m/d/yy\ h:mm;@">
                  <c:v>42223.718754398149</c:v>
                </c:pt>
                <c:pt idx="90" formatCode="m/d/yy\ h:mm;@">
                  <c:v>42223.729171122686</c:v>
                </c:pt>
                <c:pt idx="91" formatCode="m/d/yy\ h:mm;@">
                  <c:v>42223.739587847223</c:v>
                </c:pt>
                <c:pt idx="92" formatCode="m/d/yy\ h:mm;@">
                  <c:v>42223.750004571761</c:v>
                </c:pt>
                <c:pt idx="93" formatCode="m/d/yy\ h:mm;@">
                  <c:v>42223.760421296298</c:v>
                </c:pt>
                <c:pt idx="94" formatCode="m/d/yy\ h:mm;@">
                  <c:v>42223.770838020835</c:v>
                </c:pt>
                <c:pt idx="95" formatCode="m/d/yy\ h:mm;@">
                  <c:v>42223.781254745372</c:v>
                </c:pt>
                <c:pt idx="96" formatCode="m/d/yy\ h:mm;@">
                  <c:v>42223.791671469909</c:v>
                </c:pt>
                <c:pt idx="97" formatCode="m/d/yy\ h:mm;@">
                  <c:v>42223.802088194447</c:v>
                </c:pt>
                <c:pt idx="98" formatCode="m/d/yy\ h:mm;@">
                  <c:v>42223.812504918984</c:v>
                </c:pt>
                <c:pt idx="99" formatCode="m/d/yy\ h:mm;@">
                  <c:v>42223.822921643521</c:v>
                </c:pt>
                <c:pt idx="100" formatCode="m/d/yy\ h:mm;@">
                  <c:v>42223.833338368058</c:v>
                </c:pt>
                <c:pt idx="101" formatCode="m/d/yy\ h:mm;@">
                  <c:v>42223.843755092596</c:v>
                </c:pt>
                <c:pt idx="102" formatCode="m/d/yy\ h:mm;@">
                  <c:v>42223.854171817133</c:v>
                </c:pt>
                <c:pt idx="103" formatCode="m/d/yy\ h:mm;@">
                  <c:v>42223.86458854167</c:v>
                </c:pt>
                <c:pt idx="104" formatCode="m/d/yy\ h:mm;@">
                  <c:v>42223.875005266207</c:v>
                </c:pt>
                <c:pt idx="105" formatCode="m/d/yy\ h:mm;@">
                  <c:v>42223.885421990744</c:v>
                </c:pt>
                <c:pt idx="106" formatCode="m/d/yy\ h:mm;@">
                  <c:v>42223.895838715274</c:v>
                </c:pt>
                <c:pt idx="107" formatCode="m/d/yy\ h:mm;@">
                  <c:v>42223.906255439812</c:v>
                </c:pt>
                <c:pt idx="108" formatCode="m/d/yy\ h:mm;@">
                  <c:v>42223.916672164349</c:v>
                </c:pt>
                <c:pt idx="109" formatCode="m/d/yy\ h:mm;@">
                  <c:v>42223.927088888886</c:v>
                </c:pt>
                <c:pt idx="110" formatCode="m/d/yy\ h:mm;@">
                  <c:v>42223.937505613423</c:v>
                </c:pt>
                <c:pt idx="111" formatCode="m/d/yy\ h:mm;@">
                  <c:v>42223.94792233796</c:v>
                </c:pt>
                <c:pt idx="112" formatCode="m/d/yy\ h:mm;@">
                  <c:v>42223.958339062498</c:v>
                </c:pt>
                <c:pt idx="113" formatCode="m/d/yy\ h:mm;@">
                  <c:v>42223.968755787035</c:v>
                </c:pt>
                <c:pt idx="114" formatCode="m/d/yy\ h:mm;@">
                  <c:v>42223.979172511572</c:v>
                </c:pt>
                <c:pt idx="115" formatCode="m/d/yy\ h:mm;@">
                  <c:v>42223.989589236109</c:v>
                </c:pt>
                <c:pt idx="116" formatCode="m/d/yy\ h:mm;@">
                  <c:v>42224.000005960646</c:v>
                </c:pt>
                <c:pt idx="117" formatCode="m/d/yy\ h:mm;@">
                  <c:v>42224.010422685184</c:v>
                </c:pt>
                <c:pt idx="118" formatCode="m/d/yy\ h:mm;@">
                  <c:v>42224.020839409721</c:v>
                </c:pt>
                <c:pt idx="119" formatCode="m/d/yy\ h:mm;@">
                  <c:v>42224.031256134258</c:v>
                </c:pt>
                <c:pt idx="120" formatCode="m/d/yy\ h:mm;@">
                  <c:v>42224.041672858795</c:v>
                </c:pt>
                <c:pt idx="121" formatCode="m/d/yy\ h:mm;@">
                  <c:v>42224.052089583332</c:v>
                </c:pt>
                <c:pt idx="122" formatCode="m/d/yy\ h:mm;@">
                  <c:v>42224.06250630787</c:v>
                </c:pt>
                <c:pt idx="123" formatCode="m/d/yy\ h:mm;@">
                  <c:v>42224.072923032407</c:v>
                </c:pt>
                <c:pt idx="124" formatCode="m/d/yy\ h:mm;@">
                  <c:v>42224.083339756944</c:v>
                </c:pt>
                <c:pt idx="125" formatCode="m/d/yy\ h:mm;@">
                  <c:v>42224.093756481481</c:v>
                </c:pt>
                <c:pt idx="126" formatCode="m/d/yy\ h:mm;@">
                  <c:v>42224.104173206018</c:v>
                </c:pt>
                <c:pt idx="127" formatCode="m/d/yy\ h:mm;@">
                  <c:v>42224.114589930556</c:v>
                </c:pt>
                <c:pt idx="128" formatCode="m/d/yy\ h:mm;@">
                  <c:v>42224.125006655093</c:v>
                </c:pt>
                <c:pt idx="129" formatCode="m/d/yy\ h:mm;@">
                  <c:v>42224.13542337963</c:v>
                </c:pt>
                <c:pt idx="130" formatCode="m/d/yy\ h:mm;@">
                  <c:v>42224.145840104167</c:v>
                </c:pt>
                <c:pt idx="131" formatCode="m/d/yy\ h:mm;@">
                  <c:v>42224.156256828704</c:v>
                </c:pt>
                <c:pt idx="132" formatCode="m/d/yy\ h:mm;@">
                  <c:v>42224.166673553242</c:v>
                </c:pt>
                <c:pt idx="133" formatCode="m/d/yy\ h:mm;@">
                  <c:v>42224.177090277779</c:v>
                </c:pt>
                <c:pt idx="134" formatCode="m/d/yy\ h:mm;@">
                  <c:v>42224.187507002316</c:v>
                </c:pt>
                <c:pt idx="135" formatCode="m/d/yy\ h:mm;@">
                  <c:v>42224.197923726853</c:v>
                </c:pt>
                <c:pt idx="136" formatCode="m/d/yy\ h:mm;@">
                  <c:v>42224.208340451391</c:v>
                </c:pt>
                <c:pt idx="137" formatCode="m/d/yy\ h:mm;@">
                  <c:v>42224.218757175928</c:v>
                </c:pt>
                <c:pt idx="138" formatCode="m/d/yy\ h:mm;@">
                  <c:v>42224.229173900465</c:v>
                </c:pt>
                <c:pt idx="139" formatCode="m/d/yy\ h:mm;@">
                  <c:v>42224.239590625002</c:v>
                </c:pt>
                <c:pt idx="140" formatCode="m/d/yy\ h:mm;@">
                  <c:v>42224.250007349539</c:v>
                </c:pt>
                <c:pt idx="141" formatCode="m/d/yy\ h:mm;@">
                  <c:v>42224.260424074077</c:v>
                </c:pt>
                <c:pt idx="142" formatCode="m/d/yy\ h:mm;@">
                  <c:v>42224.270840798614</c:v>
                </c:pt>
                <c:pt idx="143" formatCode="m/d/yy\ h:mm;@">
                  <c:v>42224.281257523151</c:v>
                </c:pt>
                <c:pt idx="144" formatCode="m/d/yy\ h:mm;@">
                  <c:v>42224.291674247688</c:v>
                </c:pt>
                <c:pt idx="145" formatCode="m/d/yy\ h:mm;@">
                  <c:v>42224.302090972225</c:v>
                </c:pt>
                <c:pt idx="146" formatCode="m/d/yy\ h:mm;@">
                  <c:v>42224.312507696763</c:v>
                </c:pt>
                <c:pt idx="147" formatCode="m/d/yy\ h:mm;@">
                  <c:v>42224.3229244213</c:v>
                </c:pt>
                <c:pt idx="148" formatCode="m/d/yy\ h:mm;@">
                  <c:v>42224.33334114583</c:v>
                </c:pt>
                <c:pt idx="149" formatCode="m/d/yy\ h:mm;@">
                  <c:v>42224.343757870367</c:v>
                </c:pt>
                <c:pt idx="150" formatCode="m/d/yy\ h:mm;@">
                  <c:v>42224.354174594904</c:v>
                </c:pt>
                <c:pt idx="151" formatCode="m/d/yy\ h:mm;@">
                  <c:v>42224.364591319441</c:v>
                </c:pt>
                <c:pt idx="152" formatCode="m/d/yy\ h:mm;@">
                  <c:v>42224.375008043979</c:v>
                </c:pt>
                <c:pt idx="153" formatCode="m/d/yy\ h:mm;@">
                  <c:v>42224.385424768516</c:v>
                </c:pt>
                <c:pt idx="154" formatCode="m/d/yy\ h:mm;@">
                  <c:v>42224.395841493053</c:v>
                </c:pt>
                <c:pt idx="155" formatCode="m/d/yy\ h:mm;@">
                  <c:v>42224.40625821759</c:v>
                </c:pt>
                <c:pt idx="156" formatCode="m/d/yy\ h:mm;@">
                  <c:v>42224.416674942127</c:v>
                </c:pt>
                <c:pt idx="157" formatCode="m/d/yy\ h:mm;@">
                  <c:v>42224.427091666665</c:v>
                </c:pt>
                <c:pt idx="158" formatCode="m/d/yy\ h:mm;@">
                  <c:v>42224.437508391202</c:v>
                </c:pt>
                <c:pt idx="159" formatCode="m/d/yy\ h:mm;@">
                  <c:v>42224.447925115739</c:v>
                </c:pt>
                <c:pt idx="160" formatCode="m/d/yy\ h:mm;@">
                  <c:v>42224.458341840276</c:v>
                </c:pt>
                <c:pt idx="161" formatCode="m/d/yy\ h:mm;@">
                  <c:v>42224.468758564813</c:v>
                </c:pt>
              </c:numCache>
            </c:numRef>
          </c:xVal>
          <c:yVal>
            <c:numRef>
              <c:f>'Example Plume Calc. Durango'!$E$4:$E$165</c:f>
              <c:numCache>
                <c:formatCode>0.00</c:formatCode>
                <c:ptCount val="162"/>
                <c:pt idx="0">
                  <c:v>0.51002000000000003</c:v>
                </c:pt>
                <c:pt idx="1">
                  <c:v>0.51002000000000003</c:v>
                </c:pt>
                <c:pt idx="2">
                  <c:v>0.51002000000000003</c:v>
                </c:pt>
                <c:pt idx="3">
                  <c:v>0.51002000000000003</c:v>
                </c:pt>
                <c:pt idx="4">
                  <c:v>0.51002000000000003</c:v>
                </c:pt>
                <c:pt idx="5">
                  <c:v>0.51002000000000003</c:v>
                </c:pt>
                <c:pt idx="6">
                  <c:v>0.51002000000000003</c:v>
                </c:pt>
                <c:pt idx="7">
                  <c:v>0.51002000000000003</c:v>
                </c:pt>
                <c:pt idx="8">
                  <c:v>0.52518000000000009</c:v>
                </c:pt>
                <c:pt idx="9">
                  <c:v>0.68184125000000007</c:v>
                </c:pt>
                <c:pt idx="10">
                  <c:v>0.83850249999999993</c:v>
                </c:pt>
                <c:pt idx="11">
                  <c:v>0.99516375000000001</c:v>
                </c:pt>
                <c:pt idx="12">
                  <c:v>1.1518249999999997</c:v>
                </c:pt>
                <c:pt idx="13">
                  <c:v>8.3633215000000014</c:v>
                </c:pt>
                <c:pt idx="14">
                  <c:v>15.574817999999999</c:v>
                </c:pt>
                <c:pt idx="15">
                  <c:v>22.7863145</c:v>
                </c:pt>
                <c:pt idx="16">
                  <c:v>29.997811000000006</c:v>
                </c:pt>
                <c:pt idx="17">
                  <c:v>49.285063000000001</c:v>
                </c:pt>
                <c:pt idx="18">
                  <c:v>68.572314999999989</c:v>
                </c:pt>
                <c:pt idx="19">
                  <c:v>87.859566999999998</c:v>
                </c:pt>
                <c:pt idx="20">
                  <c:v>107.14681900000001</c:v>
                </c:pt>
                <c:pt idx="21">
                  <c:v>123.10288199999998</c:v>
                </c:pt>
                <c:pt idx="22">
                  <c:v>139.05894500000002</c:v>
                </c:pt>
                <c:pt idx="23">
                  <c:v>165.30750857721057</c:v>
                </c:pt>
                <c:pt idx="24">
                  <c:v>191.55607215442114</c:v>
                </c:pt>
                <c:pt idx="25">
                  <c:v>217.80463573163169</c:v>
                </c:pt>
                <c:pt idx="26">
                  <c:v>214.23442775921882</c:v>
                </c:pt>
                <c:pt idx="27">
                  <c:v>203.6498653771101</c:v>
                </c:pt>
                <c:pt idx="28">
                  <c:v>193.06530299500128</c:v>
                </c:pt>
                <c:pt idx="29">
                  <c:v>182.48074061289253</c:v>
                </c:pt>
                <c:pt idx="30">
                  <c:v>171.8961782307837</c:v>
                </c:pt>
                <c:pt idx="31">
                  <c:v>161.31161584867502</c:v>
                </c:pt>
                <c:pt idx="32">
                  <c:v>150.72705346656625</c:v>
                </c:pt>
                <c:pt idx="33">
                  <c:v>140.14249108445739</c:v>
                </c:pt>
                <c:pt idx="34">
                  <c:v>129.55792870234862</c:v>
                </c:pt>
                <c:pt idx="35">
                  <c:v>118.97336632023988</c:v>
                </c:pt>
                <c:pt idx="36">
                  <c:v>108.38880393813109</c:v>
                </c:pt>
                <c:pt idx="37">
                  <c:v>97.804241556022291</c:v>
                </c:pt>
                <c:pt idx="38">
                  <c:v>87.219679173913505</c:v>
                </c:pt>
                <c:pt idx="39">
                  <c:v>76.635116791804734</c:v>
                </c:pt>
                <c:pt idx="40">
                  <c:v>59.036199999999994</c:v>
                </c:pt>
                <c:pt idx="41">
                  <c:v>56.063236801243463</c:v>
                </c:pt>
                <c:pt idx="42">
                  <c:v>53.090273602486924</c:v>
                </c:pt>
                <c:pt idx="43">
                  <c:v>50.117310403730386</c:v>
                </c:pt>
                <c:pt idx="44">
                  <c:v>47.144347204973826</c:v>
                </c:pt>
                <c:pt idx="45">
                  <c:v>44.171384006217295</c:v>
                </c:pt>
                <c:pt idx="46">
                  <c:v>41.198420807460757</c:v>
                </c:pt>
                <c:pt idx="47">
                  <c:v>38.225457608704225</c:v>
                </c:pt>
                <c:pt idx="48">
                  <c:v>35.25249440994768</c:v>
                </c:pt>
                <c:pt idx="49">
                  <c:v>32.279531211191149</c:v>
                </c:pt>
                <c:pt idx="50">
                  <c:v>29.306568012434607</c:v>
                </c:pt>
                <c:pt idx="51">
                  <c:v>26.333604813678065</c:v>
                </c:pt>
                <c:pt idx="52">
                  <c:v>23.360641614921523</c:v>
                </c:pt>
                <c:pt idx="53">
                  <c:v>22.7036032413613</c:v>
                </c:pt>
                <c:pt idx="54">
                  <c:v>22.046564867801084</c:v>
                </c:pt>
                <c:pt idx="55">
                  <c:v>21.389526494240872</c:v>
                </c:pt>
                <c:pt idx="56">
                  <c:v>20.73248812068066</c:v>
                </c:pt>
                <c:pt idx="57">
                  <c:v>20.075449747120441</c:v>
                </c:pt>
                <c:pt idx="58">
                  <c:v>19.418411373560225</c:v>
                </c:pt>
                <c:pt idx="59">
                  <c:v>18.761373000000006</c:v>
                </c:pt>
                <c:pt idx="60">
                  <c:v>18.113813</c:v>
                </c:pt>
                <c:pt idx="61">
                  <c:v>17.836042850000002</c:v>
                </c:pt>
                <c:pt idx="62">
                  <c:v>17.558272700000003</c:v>
                </c:pt>
                <c:pt idx="63">
                  <c:v>17.280502550000001</c:v>
                </c:pt>
                <c:pt idx="64">
                  <c:v>17.002732400000003</c:v>
                </c:pt>
                <c:pt idx="65">
                  <c:v>16.724962250000001</c:v>
                </c:pt>
                <c:pt idx="66">
                  <c:v>16.447192100000002</c:v>
                </c:pt>
                <c:pt idx="67">
                  <c:v>16.169421950000004</c:v>
                </c:pt>
                <c:pt idx="68">
                  <c:v>15.891651800000005</c:v>
                </c:pt>
                <c:pt idx="69">
                  <c:v>15.613881650000003</c:v>
                </c:pt>
                <c:pt idx="70">
                  <c:v>15.336111500000003</c:v>
                </c:pt>
                <c:pt idx="71">
                  <c:v>15.058341350000006</c:v>
                </c:pt>
                <c:pt idx="72">
                  <c:v>14.780571200000002</c:v>
                </c:pt>
                <c:pt idx="73">
                  <c:v>14.502801050000004</c:v>
                </c:pt>
                <c:pt idx="74">
                  <c:v>14.225030900000005</c:v>
                </c:pt>
                <c:pt idx="75">
                  <c:v>13.947260750000007</c:v>
                </c:pt>
                <c:pt idx="76">
                  <c:v>13.669490600000005</c:v>
                </c:pt>
                <c:pt idx="77">
                  <c:v>13.391720450000005</c:v>
                </c:pt>
                <c:pt idx="78">
                  <c:v>13.113950300000004</c:v>
                </c:pt>
                <c:pt idx="79">
                  <c:v>12.836180150000008</c:v>
                </c:pt>
                <c:pt idx="80">
                  <c:v>12.55841</c:v>
                </c:pt>
                <c:pt idx="81">
                  <c:v>12.454616444444442</c:v>
                </c:pt>
                <c:pt idx="82">
                  <c:v>12.350822888888894</c:v>
                </c:pt>
                <c:pt idx="83">
                  <c:v>12.247029333333337</c:v>
                </c:pt>
                <c:pt idx="84">
                  <c:v>12.143235777777781</c:v>
                </c:pt>
                <c:pt idx="85">
                  <c:v>12.039442222222226</c:v>
                </c:pt>
                <c:pt idx="86">
                  <c:v>11.935648666666667</c:v>
                </c:pt>
                <c:pt idx="87">
                  <c:v>11.831855111111119</c:v>
                </c:pt>
                <c:pt idx="88">
                  <c:v>11.728061555555561</c:v>
                </c:pt>
                <c:pt idx="89">
                  <c:v>11.624268000000004</c:v>
                </c:pt>
                <c:pt idx="90">
                  <c:v>11.520474444444453</c:v>
                </c:pt>
                <c:pt idx="91">
                  <c:v>11.416680888888896</c:v>
                </c:pt>
                <c:pt idx="92">
                  <c:v>11.312887333333343</c:v>
                </c:pt>
                <c:pt idx="93">
                  <c:v>11.209093777777786</c:v>
                </c:pt>
                <c:pt idx="94">
                  <c:v>11.105300222222231</c:v>
                </c:pt>
                <c:pt idx="95">
                  <c:v>11.001506666666675</c:v>
                </c:pt>
                <c:pt idx="96">
                  <c:v>10.897713111111122</c:v>
                </c:pt>
                <c:pt idx="97">
                  <c:v>10.793919555555567</c:v>
                </c:pt>
                <c:pt idx="98">
                  <c:v>10.690126000000014</c:v>
                </c:pt>
                <c:pt idx="99">
                  <c:v>10.586332444444457</c:v>
                </c:pt>
                <c:pt idx="100">
                  <c:v>10.482538888888904</c:v>
                </c:pt>
                <c:pt idx="101">
                  <c:v>10.378745333333349</c:v>
                </c:pt>
                <c:pt idx="102">
                  <c:v>10.27495177777779</c:v>
                </c:pt>
                <c:pt idx="103">
                  <c:v>10.171158222222235</c:v>
                </c:pt>
                <c:pt idx="104">
                  <c:v>10.067364666666681</c:v>
                </c:pt>
                <c:pt idx="105">
                  <c:v>9.9635711111111274</c:v>
                </c:pt>
                <c:pt idx="106">
                  <c:v>9.8597775555555707</c:v>
                </c:pt>
                <c:pt idx="107">
                  <c:v>9.7559840000000122</c:v>
                </c:pt>
                <c:pt idx="108">
                  <c:v>9.6521904444444573</c:v>
                </c:pt>
                <c:pt idx="109">
                  <c:v>9.5483968888889006</c:v>
                </c:pt>
                <c:pt idx="110">
                  <c:v>9.4446033333333439</c:v>
                </c:pt>
                <c:pt idx="111">
                  <c:v>9.340809777777789</c:v>
                </c:pt>
                <c:pt idx="112">
                  <c:v>9.2370162222222323</c:v>
                </c:pt>
                <c:pt idx="113">
                  <c:v>9.1332226666666809</c:v>
                </c:pt>
                <c:pt idx="114">
                  <c:v>9.0294291111111225</c:v>
                </c:pt>
                <c:pt idx="115">
                  <c:v>8.9256355555555658</c:v>
                </c:pt>
                <c:pt idx="116">
                  <c:v>8.8218420000000126</c:v>
                </c:pt>
                <c:pt idx="117">
                  <c:v>8.7180484444444577</c:v>
                </c:pt>
                <c:pt idx="118">
                  <c:v>8.6142548888889028</c:v>
                </c:pt>
                <c:pt idx="119">
                  <c:v>8.5104613333333443</c:v>
                </c:pt>
                <c:pt idx="120">
                  <c:v>8.4066677777777876</c:v>
                </c:pt>
                <c:pt idx="121">
                  <c:v>8.3028742222222345</c:v>
                </c:pt>
                <c:pt idx="122">
                  <c:v>8.1990806666666778</c:v>
                </c:pt>
                <c:pt idx="123">
                  <c:v>8.0952871111111229</c:v>
                </c:pt>
                <c:pt idx="124">
                  <c:v>7.9914935555555653</c:v>
                </c:pt>
                <c:pt idx="125">
                  <c:v>7.8877000000000113</c:v>
                </c:pt>
                <c:pt idx="126">
                  <c:v>7.7839064444444546</c:v>
                </c:pt>
                <c:pt idx="127">
                  <c:v>7.6801128888889005</c:v>
                </c:pt>
                <c:pt idx="128">
                  <c:v>7.576319333333343</c:v>
                </c:pt>
                <c:pt idx="129">
                  <c:v>7.472525777777788</c:v>
                </c:pt>
                <c:pt idx="130">
                  <c:v>7.3687322222222331</c:v>
                </c:pt>
                <c:pt idx="131">
                  <c:v>7.2649386666666764</c:v>
                </c:pt>
                <c:pt idx="132">
                  <c:v>7.1611451111111188</c:v>
                </c:pt>
                <c:pt idx="133">
                  <c:v>7.0573515555555648</c:v>
                </c:pt>
                <c:pt idx="134">
                  <c:v>6.9535580000000099</c:v>
                </c:pt>
                <c:pt idx="135">
                  <c:v>6.849764444444455</c:v>
                </c:pt>
                <c:pt idx="136">
                  <c:v>6.7459708888888965</c:v>
                </c:pt>
                <c:pt idx="137">
                  <c:v>6.6421773333333407</c:v>
                </c:pt>
                <c:pt idx="138">
                  <c:v>6.5383837777777867</c:v>
                </c:pt>
                <c:pt idx="139">
                  <c:v>6.43459022222223</c:v>
                </c:pt>
                <c:pt idx="140">
                  <c:v>6.3307966666666742</c:v>
                </c:pt>
                <c:pt idx="141">
                  <c:v>6.2270031111111193</c:v>
                </c:pt>
                <c:pt idx="142">
                  <c:v>6.1232095555555652</c:v>
                </c:pt>
                <c:pt idx="143">
                  <c:v>6.0194160000000085</c:v>
                </c:pt>
                <c:pt idx="144">
                  <c:v>5.915622444444451</c:v>
                </c:pt>
                <c:pt idx="145">
                  <c:v>5.811828888888896</c:v>
                </c:pt>
                <c:pt idx="146">
                  <c:v>5.7080353333333402</c:v>
                </c:pt>
                <c:pt idx="147">
                  <c:v>5.6042417777777844</c:v>
                </c:pt>
                <c:pt idx="148">
                  <c:v>5.5004482222222286</c:v>
                </c:pt>
                <c:pt idx="149">
                  <c:v>5.3966546666666746</c:v>
                </c:pt>
                <c:pt idx="150">
                  <c:v>5.292861111111117</c:v>
                </c:pt>
                <c:pt idx="151">
                  <c:v>5.189067555555563</c:v>
                </c:pt>
                <c:pt idx="152">
                  <c:v>5.0852740000000063</c:v>
                </c:pt>
                <c:pt idx="153">
                  <c:v>4.9814804444444523</c:v>
                </c:pt>
                <c:pt idx="154">
                  <c:v>4.8776868888888947</c:v>
                </c:pt>
                <c:pt idx="155">
                  <c:v>4.7738933333333398</c:v>
                </c:pt>
                <c:pt idx="156">
                  <c:v>4.670099777777784</c:v>
                </c:pt>
                <c:pt idx="157">
                  <c:v>4.5663062222222282</c:v>
                </c:pt>
                <c:pt idx="158">
                  <c:v>4.4625126666666732</c:v>
                </c:pt>
                <c:pt idx="159">
                  <c:v>4.3587191111111174</c:v>
                </c:pt>
                <c:pt idx="160">
                  <c:v>4.2549255555555625</c:v>
                </c:pt>
                <c:pt idx="161">
                  <c:v>4.1511319999999996</c:v>
                </c:pt>
              </c:numCache>
            </c:numRef>
          </c:yVal>
          <c:smooth val="0"/>
          <c:extLst>
            <c:ext xmlns:c16="http://schemas.microsoft.com/office/drawing/2014/chart" uri="{C3380CC4-5D6E-409C-BE32-E72D297353CC}">
              <c16:uniqueId val="{00000000-716A-4DAC-B364-1D5AF6D09CB0}"/>
            </c:ext>
          </c:extLst>
        </c:ser>
        <c:dLbls>
          <c:showLegendKey val="0"/>
          <c:showVal val="0"/>
          <c:showCatName val="0"/>
          <c:showSerName val="0"/>
          <c:showPercent val="0"/>
          <c:showBubbleSize val="0"/>
        </c:dLbls>
        <c:axId val="783005024"/>
        <c:axId val="783005416"/>
      </c:scatterChart>
      <c:scatterChart>
        <c:scatterStyle val="smoothMarker"/>
        <c:varyColors val="0"/>
        <c:ser>
          <c:idx val="2"/>
          <c:order val="2"/>
          <c:tx>
            <c:v>Water Volume During Interval</c:v>
          </c:tx>
          <c:spPr>
            <a:ln w="19050" cap="rnd">
              <a:solidFill>
                <a:schemeClr val="accent3"/>
              </a:solidFill>
              <a:round/>
            </a:ln>
            <a:effectLst/>
          </c:spPr>
          <c:marker>
            <c:symbol val="none"/>
          </c:marker>
          <c:xVal>
            <c:numRef>
              <c:f>'Example Plume Calc. Durango'!$A$4:$A$165</c:f>
              <c:numCache>
                <c:formatCode>m/d/yyyy\ h:mm</c:formatCode>
                <c:ptCount val="162"/>
                <c:pt idx="0">
                  <c:v>42222.791666666664</c:v>
                </c:pt>
                <c:pt idx="1">
                  <c:v>42222.802083333336</c:v>
                </c:pt>
                <c:pt idx="2">
                  <c:v>42222.8125</c:v>
                </c:pt>
                <c:pt idx="3">
                  <c:v>42222.822916666664</c:v>
                </c:pt>
                <c:pt idx="4">
                  <c:v>42222.833333333336</c:v>
                </c:pt>
                <c:pt idx="5">
                  <c:v>42222.84375</c:v>
                </c:pt>
                <c:pt idx="6">
                  <c:v>42222.854166666664</c:v>
                </c:pt>
                <c:pt idx="7">
                  <c:v>42222.864583333336</c:v>
                </c:pt>
                <c:pt idx="8">
                  <c:v>42222.875</c:v>
                </c:pt>
                <c:pt idx="9">
                  <c:v>42222.885416666664</c:v>
                </c:pt>
                <c:pt idx="10">
                  <c:v>42222.895833333336</c:v>
                </c:pt>
                <c:pt idx="11">
                  <c:v>42222.90625</c:v>
                </c:pt>
                <c:pt idx="12" formatCode="m/d/yy\ h:mm;@">
                  <c:v>42222.916666666664</c:v>
                </c:pt>
                <c:pt idx="13" formatCode="m/d/yy\ h:mm;@">
                  <c:v>42222.927083333336</c:v>
                </c:pt>
                <c:pt idx="14" formatCode="m/d/yy\ h:mm;@">
                  <c:v>42222.937500057873</c:v>
                </c:pt>
                <c:pt idx="15" formatCode="m/d/yy\ h:mm;@">
                  <c:v>42222.94791678241</c:v>
                </c:pt>
                <c:pt idx="16" formatCode="m/d/yy\ h:mm;@">
                  <c:v>42222.958333506947</c:v>
                </c:pt>
                <c:pt idx="17" formatCode="m/d/yy\ h:mm;@">
                  <c:v>42222.968750231485</c:v>
                </c:pt>
                <c:pt idx="18" formatCode="m/d/yy\ h:mm;@">
                  <c:v>42222.979166956022</c:v>
                </c:pt>
                <c:pt idx="19" formatCode="m/d/yy\ h:mm;@">
                  <c:v>42222.989583680559</c:v>
                </c:pt>
                <c:pt idx="20" formatCode="m/d/yy\ h:mm;@">
                  <c:v>42223.000000405096</c:v>
                </c:pt>
                <c:pt idx="21" formatCode="m/d/yy\ h:mm;@">
                  <c:v>42223.010417129626</c:v>
                </c:pt>
                <c:pt idx="22" formatCode="m/d/yy\ h:mm;@">
                  <c:v>42223.020833854163</c:v>
                </c:pt>
                <c:pt idx="23" formatCode="m/d/yy\ h:mm;@">
                  <c:v>42223.031250578701</c:v>
                </c:pt>
                <c:pt idx="24" formatCode="m/d/yy\ h:mm;@">
                  <c:v>42223.041667303238</c:v>
                </c:pt>
                <c:pt idx="25" formatCode="m/d/yy\ h:mm;@">
                  <c:v>42223.052084027775</c:v>
                </c:pt>
                <c:pt idx="26" formatCode="m/d/yy\ h:mm;@">
                  <c:v>42223.062500752312</c:v>
                </c:pt>
                <c:pt idx="27" formatCode="m/d/yy\ h:mm;@">
                  <c:v>42223.072917476849</c:v>
                </c:pt>
                <c:pt idx="28" formatCode="m/d/yy\ h:mm;@">
                  <c:v>42223.083334201387</c:v>
                </c:pt>
                <c:pt idx="29" formatCode="m/d/yy\ h:mm;@">
                  <c:v>42223.093750925924</c:v>
                </c:pt>
                <c:pt idx="30" formatCode="m/d/yy\ h:mm;@">
                  <c:v>42223.104167650461</c:v>
                </c:pt>
                <c:pt idx="31" formatCode="m/d/yy\ h:mm;@">
                  <c:v>42223.114584374998</c:v>
                </c:pt>
                <c:pt idx="32" formatCode="m/d/yy\ h:mm;@">
                  <c:v>42223.125001099535</c:v>
                </c:pt>
                <c:pt idx="33" formatCode="m/d/yy\ h:mm;@">
                  <c:v>42223.135417824073</c:v>
                </c:pt>
                <c:pt idx="34" formatCode="m/d/yy\ h:mm;@">
                  <c:v>42223.14583454861</c:v>
                </c:pt>
                <c:pt idx="35" formatCode="m/d/yy\ h:mm;@">
                  <c:v>42223.156251273147</c:v>
                </c:pt>
                <c:pt idx="36" formatCode="m/d/yy\ h:mm;@">
                  <c:v>42223.166667997684</c:v>
                </c:pt>
                <c:pt idx="37" formatCode="m/d/yy\ h:mm;@">
                  <c:v>42223.177084722221</c:v>
                </c:pt>
                <c:pt idx="38" formatCode="m/d/yy\ h:mm;@">
                  <c:v>42223.187501446759</c:v>
                </c:pt>
                <c:pt idx="39" formatCode="m/d/yy\ h:mm;@">
                  <c:v>42223.197918171296</c:v>
                </c:pt>
                <c:pt idx="40" formatCode="m/d/yy\ h:mm;@">
                  <c:v>42223.208334895833</c:v>
                </c:pt>
                <c:pt idx="41" formatCode="m/d/yy\ h:mm;@">
                  <c:v>42223.21875162037</c:v>
                </c:pt>
                <c:pt idx="42" formatCode="m/d/yy\ h:mm;@">
                  <c:v>42223.229168344908</c:v>
                </c:pt>
                <c:pt idx="43" formatCode="m/d/yy\ h:mm;@">
                  <c:v>42223.239585069445</c:v>
                </c:pt>
                <c:pt idx="44" formatCode="m/d/yy\ h:mm;@">
                  <c:v>42223.250001793982</c:v>
                </c:pt>
                <c:pt idx="45" formatCode="m/d/yy\ h:mm;@">
                  <c:v>42223.260418518519</c:v>
                </c:pt>
                <c:pt idx="46" formatCode="m/d/yy\ h:mm;@">
                  <c:v>42223.270835243056</c:v>
                </c:pt>
                <c:pt idx="47" formatCode="m/d/yy\ h:mm;@">
                  <c:v>42223.281251967594</c:v>
                </c:pt>
                <c:pt idx="48" formatCode="m/d/yy\ h:mm;@">
                  <c:v>42223.291668692131</c:v>
                </c:pt>
                <c:pt idx="49" formatCode="m/d/yy\ h:mm;@">
                  <c:v>42223.302085416668</c:v>
                </c:pt>
                <c:pt idx="50" formatCode="m/d/yy\ h:mm;@">
                  <c:v>42223.312502141205</c:v>
                </c:pt>
                <c:pt idx="51" formatCode="m/d/yy\ h:mm;@">
                  <c:v>42223.322918865742</c:v>
                </c:pt>
                <c:pt idx="52" formatCode="m/d/yy\ h:mm;@">
                  <c:v>42223.33333559028</c:v>
                </c:pt>
                <c:pt idx="53" formatCode="m/d/yy\ h:mm;@">
                  <c:v>42223.343752314817</c:v>
                </c:pt>
                <c:pt idx="54" formatCode="m/d/yy\ h:mm;@">
                  <c:v>42223.354169039354</c:v>
                </c:pt>
                <c:pt idx="55" formatCode="m/d/yy\ h:mm;@">
                  <c:v>42223.364585763891</c:v>
                </c:pt>
                <c:pt idx="56" formatCode="m/d/yy\ h:mm;@">
                  <c:v>42223.375002488428</c:v>
                </c:pt>
                <c:pt idx="57" formatCode="m/d/yy\ h:mm;@">
                  <c:v>42223.385419212966</c:v>
                </c:pt>
                <c:pt idx="58" formatCode="m/d/yy\ h:mm;@">
                  <c:v>42223.395835937503</c:v>
                </c:pt>
                <c:pt idx="59" formatCode="m/d/yy\ h:mm;@">
                  <c:v>42223.40625266204</c:v>
                </c:pt>
                <c:pt idx="60" formatCode="m/d/yy\ h:mm;@">
                  <c:v>42223.416669386577</c:v>
                </c:pt>
                <c:pt idx="61" formatCode="m/d/yy\ h:mm;@">
                  <c:v>42223.427086111114</c:v>
                </c:pt>
                <c:pt idx="62" formatCode="m/d/yy\ h:mm;@">
                  <c:v>42223.437502835652</c:v>
                </c:pt>
                <c:pt idx="63" formatCode="m/d/yy\ h:mm;@">
                  <c:v>42223.447919560182</c:v>
                </c:pt>
                <c:pt idx="64" formatCode="m/d/yy\ h:mm;@">
                  <c:v>42223.458336284719</c:v>
                </c:pt>
                <c:pt idx="65" formatCode="m/d/yy\ h:mm;@">
                  <c:v>42223.468753009256</c:v>
                </c:pt>
                <c:pt idx="66" formatCode="m/d/yy\ h:mm;@">
                  <c:v>42223.479169733793</c:v>
                </c:pt>
                <c:pt idx="67" formatCode="m/d/yy\ h:mm;@">
                  <c:v>42223.48958645833</c:v>
                </c:pt>
                <c:pt idx="68" formatCode="m/d/yy\ h:mm;@">
                  <c:v>42223.500003182868</c:v>
                </c:pt>
                <c:pt idx="69" formatCode="m/d/yy\ h:mm;@">
                  <c:v>42223.510419907405</c:v>
                </c:pt>
                <c:pt idx="70" formatCode="m/d/yy\ h:mm;@">
                  <c:v>42223.520836631942</c:v>
                </c:pt>
                <c:pt idx="71" formatCode="m/d/yy\ h:mm;@">
                  <c:v>42223.531253356479</c:v>
                </c:pt>
                <c:pt idx="72" formatCode="m/d/yy\ h:mm;@">
                  <c:v>42223.541670081016</c:v>
                </c:pt>
                <c:pt idx="73" formatCode="m/d/yy\ h:mm;@">
                  <c:v>42223.552086805554</c:v>
                </c:pt>
                <c:pt idx="74" formatCode="m/d/yy\ h:mm;@">
                  <c:v>42223.562503530091</c:v>
                </c:pt>
                <c:pt idx="75" formatCode="m/d/yy\ h:mm;@">
                  <c:v>42223.572920254628</c:v>
                </c:pt>
                <c:pt idx="76" formatCode="m/d/yy\ h:mm;@">
                  <c:v>42223.583336979165</c:v>
                </c:pt>
                <c:pt idx="77" formatCode="m/d/yy\ h:mm;@">
                  <c:v>42223.593753703703</c:v>
                </c:pt>
                <c:pt idx="78" formatCode="m/d/yy\ h:mm;@">
                  <c:v>42223.60417042824</c:v>
                </c:pt>
                <c:pt idx="79" formatCode="m/d/yy\ h:mm;@">
                  <c:v>42223.614587152777</c:v>
                </c:pt>
                <c:pt idx="80" formatCode="m/d/yy\ h:mm;@">
                  <c:v>42223.625003877314</c:v>
                </c:pt>
                <c:pt idx="81" formatCode="m/d/yy\ h:mm;@">
                  <c:v>42223.635420601851</c:v>
                </c:pt>
                <c:pt idx="82" formatCode="m/d/yy\ h:mm;@">
                  <c:v>42223.645837326389</c:v>
                </c:pt>
                <c:pt idx="83" formatCode="m/d/yy\ h:mm;@">
                  <c:v>42223.656254050926</c:v>
                </c:pt>
                <c:pt idx="84" formatCode="m/d/yy\ h:mm;@">
                  <c:v>42223.666670775463</c:v>
                </c:pt>
                <c:pt idx="85" formatCode="m/d/yy\ h:mm;@">
                  <c:v>42223.6770875</c:v>
                </c:pt>
                <c:pt idx="86" formatCode="m/d/yy\ h:mm;@">
                  <c:v>42223.687504224537</c:v>
                </c:pt>
                <c:pt idx="87" formatCode="m/d/yy\ h:mm;@">
                  <c:v>42223.697920949075</c:v>
                </c:pt>
                <c:pt idx="88" formatCode="m/d/yy\ h:mm;@">
                  <c:v>42223.708337673612</c:v>
                </c:pt>
                <c:pt idx="89" formatCode="m/d/yy\ h:mm;@">
                  <c:v>42223.718754398149</c:v>
                </c:pt>
                <c:pt idx="90" formatCode="m/d/yy\ h:mm;@">
                  <c:v>42223.729171122686</c:v>
                </c:pt>
                <c:pt idx="91" formatCode="m/d/yy\ h:mm;@">
                  <c:v>42223.739587847223</c:v>
                </c:pt>
                <c:pt idx="92" formatCode="m/d/yy\ h:mm;@">
                  <c:v>42223.750004571761</c:v>
                </c:pt>
                <c:pt idx="93" formatCode="m/d/yy\ h:mm;@">
                  <c:v>42223.760421296298</c:v>
                </c:pt>
                <c:pt idx="94" formatCode="m/d/yy\ h:mm;@">
                  <c:v>42223.770838020835</c:v>
                </c:pt>
                <c:pt idx="95" formatCode="m/d/yy\ h:mm;@">
                  <c:v>42223.781254745372</c:v>
                </c:pt>
                <c:pt idx="96" formatCode="m/d/yy\ h:mm;@">
                  <c:v>42223.791671469909</c:v>
                </c:pt>
                <c:pt idx="97" formatCode="m/d/yy\ h:mm;@">
                  <c:v>42223.802088194447</c:v>
                </c:pt>
                <c:pt idx="98" formatCode="m/d/yy\ h:mm;@">
                  <c:v>42223.812504918984</c:v>
                </c:pt>
                <c:pt idx="99" formatCode="m/d/yy\ h:mm;@">
                  <c:v>42223.822921643521</c:v>
                </c:pt>
                <c:pt idx="100" formatCode="m/d/yy\ h:mm;@">
                  <c:v>42223.833338368058</c:v>
                </c:pt>
                <c:pt idx="101" formatCode="m/d/yy\ h:mm;@">
                  <c:v>42223.843755092596</c:v>
                </c:pt>
                <c:pt idx="102" formatCode="m/d/yy\ h:mm;@">
                  <c:v>42223.854171817133</c:v>
                </c:pt>
                <c:pt idx="103" formatCode="m/d/yy\ h:mm;@">
                  <c:v>42223.86458854167</c:v>
                </c:pt>
                <c:pt idx="104" formatCode="m/d/yy\ h:mm;@">
                  <c:v>42223.875005266207</c:v>
                </c:pt>
                <c:pt idx="105" formatCode="m/d/yy\ h:mm;@">
                  <c:v>42223.885421990744</c:v>
                </c:pt>
                <c:pt idx="106" formatCode="m/d/yy\ h:mm;@">
                  <c:v>42223.895838715274</c:v>
                </c:pt>
                <c:pt idx="107" formatCode="m/d/yy\ h:mm;@">
                  <c:v>42223.906255439812</c:v>
                </c:pt>
                <c:pt idx="108" formatCode="m/d/yy\ h:mm;@">
                  <c:v>42223.916672164349</c:v>
                </c:pt>
                <c:pt idx="109" formatCode="m/d/yy\ h:mm;@">
                  <c:v>42223.927088888886</c:v>
                </c:pt>
                <c:pt idx="110" formatCode="m/d/yy\ h:mm;@">
                  <c:v>42223.937505613423</c:v>
                </c:pt>
                <c:pt idx="111" formatCode="m/d/yy\ h:mm;@">
                  <c:v>42223.94792233796</c:v>
                </c:pt>
                <c:pt idx="112" formatCode="m/d/yy\ h:mm;@">
                  <c:v>42223.958339062498</c:v>
                </c:pt>
                <c:pt idx="113" formatCode="m/d/yy\ h:mm;@">
                  <c:v>42223.968755787035</c:v>
                </c:pt>
                <c:pt idx="114" formatCode="m/d/yy\ h:mm;@">
                  <c:v>42223.979172511572</c:v>
                </c:pt>
                <c:pt idx="115" formatCode="m/d/yy\ h:mm;@">
                  <c:v>42223.989589236109</c:v>
                </c:pt>
                <c:pt idx="116" formatCode="m/d/yy\ h:mm;@">
                  <c:v>42224.000005960646</c:v>
                </c:pt>
                <c:pt idx="117" formatCode="m/d/yy\ h:mm;@">
                  <c:v>42224.010422685184</c:v>
                </c:pt>
                <c:pt idx="118" formatCode="m/d/yy\ h:mm;@">
                  <c:v>42224.020839409721</c:v>
                </c:pt>
                <c:pt idx="119" formatCode="m/d/yy\ h:mm;@">
                  <c:v>42224.031256134258</c:v>
                </c:pt>
                <c:pt idx="120" formatCode="m/d/yy\ h:mm;@">
                  <c:v>42224.041672858795</c:v>
                </c:pt>
                <c:pt idx="121" formatCode="m/d/yy\ h:mm;@">
                  <c:v>42224.052089583332</c:v>
                </c:pt>
                <c:pt idx="122" formatCode="m/d/yy\ h:mm;@">
                  <c:v>42224.06250630787</c:v>
                </c:pt>
                <c:pt idx="123" formatCode="m/d/yy\ h:mm;@">
                  <c:v>42224.072923032407</c:v>
                </c:pt>
                <c:pt idx="124" formatCode="m/d/yy\ h:mm;@">
                  <c:v>42224.083339756944</c:v>
                </c:pt>
                <c:pt idx="125" formatCode="m/d/yy\ h:mm;@">
                  <c:v>42224.093756481481</c:v>
                </c:pt>
                <c:pt idx="126" formatCode="m/d/yy\ h:mm;@">
                  <c:v>42224.104173206018</c:v>
                </c:pt>
                <c:pt idx="127" formatCode="m/d/yy\ h:mm;@">
                  <c:v>42224.114589930556</c:v>
                </c:pt>
                <c:pt idx="128" formatCode="m/d/yy\ h:mm;@">
                  <c:v>42224.125006655093</c:v>
                </c:pt>
                <c:pt idx="129" formatCode="m/d/yy\ h:mm;@">
                  <c:v>42224.13542337963</c:v>
                </c:pt>
                <c:pt idx="130" formatCode="m/d/yy\ h:mm;@">
                  <c:v>42224.145840104167</c:v>
                </c:pt>
                <c:pt idx="131" formatCode="m/d/yy\ h:mm;@">
                  <c:v>42224.156256828704</c:v>
                </c:pt>
                <c:pt idx="132" formatCode="m/d/yy\ h:mm;@">
                  <c:v>42224.166673553242</c:v>
                </c:pt>
                <c:pt idx="133" formatCode="m/d/yy\ h:mm;@">
                  <c:v>42224.177090277779</c:v>
                </c:pt>
                <c:pt idx="134" formatCode="m/d/yy\ h:mm;@">
                  <c:v>42224.187507002316</c:v>
                </c:pt>
                <c:pt idx="135" formatCode="m/d/yy\ h:mm;@">
                  <c:v>42224.197923726853</c:v>
                </c:pt>
                <c:pt idx="136" formatCode="m/d/yy\ h:mm;@">
                  <c:v>42224.208340451391</c:v>
                </c:pt>
                <c:pt idx="137" formatCode="m/d/yy\ h:mm;@">
                  <c:v>42224.218757175928</c:v>
                </c:pt>
                <c:pt idx="138" formatCode="m/d/yy\ h:mm;@">
                  <c:v>42224.229173900465</c:v>
                </c:pt>
                <c:pt idx="139" formatCode="m/d/yy\ h:mm;@">
                  <c:v>42224.239590625002</c:v>
                </c:pt>
                <c:pt idx="140" formatCode="m/d/yy\ h:mm;@">
                  <c:v>42224.250007349539</c:v>
                </c:pt>
                <c:pt idx="141" formatCode="m/d/yy\ h:mm;@">
                  <c:v>42224.260424074077</c:v>
                </c:pt>
                <c:pt idx="142" formatCode="m/d/yy\ h:mm;@">
                  <c:v>42224.270840798614</c:v>
                </c:pt>
                <c:pt idx="143" formatCode="m/d/yy\ h:mm;@">
                  <c:v>42224.281257523151</c:v>
                </c:pt>
                <c:pt idx="144" formatCode="m/d/yy\ h:mm;@">
                  <c:v>42224.291674247688</c:v>
                </c:pt>
                <c:pt idx="145" formatCode="m/d/yy\ h:mm;@">
                  <c:v>42224.302090972225</c:v>
                </c:pt>
                <c:pt idx="146" formatCode="m/d/yy\ h:mm;@">
                  <c:v>42224.312507696763</c:v>
                </c:pt>
                <c:pt idx="147" formatCode="m/d/yy\ h:mm;@">
                  <c:v>42224.3229244213</c:v>
                </c:pt>
                <c:pt idx="148" formatCode="m/d/yy\ h:mm;@">
                  <c:v>42224.33334114583</c:v>
                </c:pt>
                <c:pt idx="149" formatCode="m/d/yy\ h:mm;@">
                  <c:v>42224.343757870367</c:v>
                </c:pt>
                <c:pt idx="150" formatCode="m/d/yy\ h:mm;@">
                  <c:v>42224.354174594904</c:v>
                </c:pt>
                <c:pt idx="151" formatCode="m/d/yy\ h:mm;@">
                  <c:v>42224.364591319441</c:v>
                </c:pt>
                <c:pt idx="152" formatCode="m/d/yy\ h:mm;@">
                  <c:v>42224.375008043979</c:v>
                </c:pt>
                <c:pt idx="153" formatCode="m/d/yy\ h:mm;@">
                  <c:v>42224.385424768516</c:v>
                </c:pt>
                <c:pt idx="154" formatCode="m/d/yy\ h:mm;@">
                  <c:v>42224.395841493053</c:v>
                </c:pt>
                <c:pt idx="155" formatCode="m/d/yy\ h:mm;@">
                  <c:v>42224.40625821759</c:v>
                </c:pt>
                <c:pt idx="156" formatCode="m/d/yy\ h:mm;@">
                  <c:v>42224.416674942127</c:v>
                </c:pt>
                <c:pt idx="157" formatCode="m/d/yy\ h:mm;@">
                  <c:v>42224.427091666665</c:v>
                </c:pt>
                <c:pt idx="158" formatCode="m/d/yy\ h:mm;@">
                  <c:v>42224.437508391202</c:v>
                </c:pt>
                <c:pt idx="159" formatCode="m/d/yy\ h:mm;@">
                  <c:v>42224.447925115739</c:v>
                </c:pt>
                <c:pt idx="160" formatCode="m/d/yy\ h:mm;@">
                  <c:v>42224.458341840276</c:v>
                </c:pt>
                <c:pt idx="161" formatCode="m/d/yy\ h:mm;@">
                  <c:v>42224.468758564813</c:v>
                </c:pt>
              </c:numCache>
              <c:extLst xmlns:c15="http://schemas.microsoft.com/office/drawing/2012/chart"/>
            </c:numRef>
          </c:xVal>
          <c:yVal>
            <c:numRef>
              <c:f>'Example Plume Calc. Durango'!$C$4:$C$165</c:f>
              <c:numCache>
                <c:formatCode>0</c:formatCode>
                <c:ptCount val="162"/>
                <c:pt idx="0">
                  <c:v>15853536</c:v>
                </c:pt>
                <c:pt idx="1">
                  <c:v>15853536</c:v>
                </c:pt>
                <c:pt idx="2">
                  <c:v>15853536</c:v>
                </c:pt>
                <c:pt idx="3">
                  <c:v>15853536</c:v>
                </c:pt>
                <c:pt idx="4">
                  <c:v>15853536</c:v>
                </c:pt>
                <c:pt idx="5">
                  <c:v>15853536</c:v>
                </c:pt>
                <c:pt idx="6">
                  <c:v>15853536</c:v>
                </c:pt>
                <c:pt idx="7">
                  <c:v>15853536</c:v>
                </c:pt>
                <c:pt idx="8">
                  <c:v>15853536</c:v>
                </c:pt>
                <c:pt idx="9">
                  <c:v>15853536</c:v>
                </c:pt>
                <c:pt idx="10">
                  <c:v>15853536</c:v>
                </c:pt>
                <c:pt idx="11">
                  <c:v>15853536</c:v>
                </c:pt>
                <c:pt idx="12">
                  <c:v>15853536</c:v>
                </c:pt>
                <c:pt idx="13">
                  <c:v>15853536</c:v>
                </c:pt>
                <c:pt idx="14">
                  <c:v>15879024</c:v>
                </c:pt>
                <c:pt idx="15">
                  <c:v>15904512.000000002</c:v>
                </c:pt>
                <c:pt idx="16">
                  <c:v>16001366.399999999</c:v>
                </c:pt>
                <c:pt idx="17">
                  <c:v>16098220.799999999</c:v>
                </c:pt>
                <c:pt idx="18">
                  <c:v>16195075.199999996</c:v>
                </c:pt>
                <c:pt idx="19">
                  <c:v>16291929.599999996</c:v>
                </c:pt>
                <c:pt idx="20">
                  <c:v>16388783.999999996</c:v>
                </c:pt>
                <c:pt idx="21">
                  <c:v>16485638.399999997</c:v>
                </c:pt>
                <c:pt idx="22">
                  <c:v>16582492.799999993</c:v>
                </c:pt>
                <c:pt idx="23">
                  <c:v>16679347.19999999</c:v>
                </c:pt>
                <c:pt idx="24">
                  <c:v>16776201.59999999</c:v>
                </c:pt>
                <c:pt idx="25">
                  <c:v>16822080</c:v>
                </c:pt>
                <c:pt idx="26">
                  <c:v>16748164.799999999</c:v>
                </c:pt>
                <c:pt idx="27">
                  <c:v>16674249.600000003</c:v>
                </c:pt>
                <c:pt idx="28">
                  <c:v>16600334.400000004</c:v>
                </c:pt>
                <c:pt idx="29">
                  <c:v>16526419.200000003</c:v>
                </c:pt>
                <c:pt idx="30">
                  <c:v>16452504.000000004</c:v>
                </c:pt>
                <c:pt idx="31">
                  <c:v>16378588.800000001</c:v>
                </c:pt>
                <c:pt idx="32">
                  <c:v>16304673.600000005</c:v>
                </c:pt>
                <c:pt idx="33">
                  <c:v>16230758.400000006</c:v>
                </c:pt>
                <c:pt idx="34">
                  <c:v>16156843.200000009</c:v>
                </c:pt>
                <c:pt idx="35">
                  <c:v>16082928.000000009</c:v>
                </c:pt>
                <c:pt idx="36">
                  <c:v>15853536</c:v>
                </c:pt>
                <c:pt idx="37">
                  <c:v>15853536</c:v>
                </c:pt>
                <c:pt idx="38">
                  <c:v>15853536</c:v>
                </c:pt>
                <c:pt idx="39">
                  <c:v>15853536</c:v>
                </c:pt>
                <c:pt idx="40">
                  <c:v>15853536</c:v>
                </c:pt>
                <c:pt idx="41">
                  <c:v>15853536</c:v>
                </c:pt>
                <c:pt idx="42">
                  <c:v>15853536</c:v>
                </c:pt>
                <c:pt idx="43">
                  <c:v>15853536</c:v>
                </c:pt>
                <c:pt idx="44">
                  <c:v>15853536</c:v>
                </c:pt>
                <c:pt idx="45">
                  <c:v>15853536</c:v>
                </c:pt>
                <c:pt idx="46">
                  <c:v>15853536</c:v>
                </c:pt>
                <c:pt idx="47">
                  <c:v>15853536</c:v>
                </c:pt>
                <c:pt idx="48">
                  <c:v>15853536</c:v>
                </c:pt>
                <c:pt idx="49">
                  <c:v>15853536</c:v>
                </c:pt>
                <c:pt idx="50">
                  <c:v>15853536</c:v>
                </c:pt>
                <c:pt idx="51">
                  <c:v>15853536</c:v>
                </c:pt>
                <c:pt idx="52">
                  <c:v>15853536</c:v>
                </c:pt>
                <c:pt idx="53">
                  <c:v>15649632</c:v>
                </c:pt>
                <c:pt idx="54">
                  <c:v>15649632</c:v>
                </c:pt>
                <c:pt idx="55">
                  <c:v>15649632</c:v>
                </c:pt>
                <c:pt idx="56">
                  <c:v>15649632</c:v>
                </c:pt>
                <c:pt idx="57">
                  <c:v>15649632</c:v>
                </c:pt>
                <c:pt idx="58">
                  <c:v>15649632</c:v>
                </c:pt>
                <c:pt idx="59">
                  <c:v>15649632</c:v>
                </c:pt>
                <c:pt idx="60">
                  <c:v>15649632</c:v>
                </c:pt>
                <c:pt idx="61">
                  <c:v>15649632</c:v>
                </c:pt>
                <c:pt idx="62">
                  <c:v>15649632</c:v>
                </c:pt>
                <c:pt idx="63">
                  <c:v>15649632</c:v>
                </c:pt>
                <c:pt idx="64">
                  <c:v>15420240.000000002</c:v>
                </c:pt>
                <c:pt idx="65">
                  <c:v>15420240.000000002</c:v>
                </c:pt>
                <c:pt idx="66">
                  <c:v>15420240.000000002</c:v>
                </c:pt>
                <c:pt idx="67">
                  <c:v>15420240.000000002</c:v>
                </c:pt>
                <c:pt idx="68">
                  <c:v>15420240.000000002</c:v>
                </c:pt>
                <c:pt idx="69">
                  <c:v>15420240.000000002</c:v>
                </c:pt>
                <c:pt idx="70">
                  <c:v>15420240.000000002</c:v>
                </c:pt>
                <c:pt idx="71">
                  <c:v>15420240.000000002</c:v>
                </c:pt>
                <c:pt idx="72">
                  <c:v>15420240.000000002</c:v>
                </c:pt>
                <c:pt idx="73">
                  <c:v>15420240.000000002</c:v>
                </c:pt>
                <c:pt idx="74">
                  <c:v>15420240.000000002</c:v>
                </c:pt>
                <c:pt idx="75">
                  <c:v>15420240.000000002</c:v>
                </c:pt>
                <c:pt idx="76">
                  <c:v>15420240.000000002</c:v>
                </c:pt>
                <c:pt idx="77">
                  <c:v>15420240.000000002</c:v>
                </c:pt>
                <c:pt idx="78">
                  <c:v>15420240.000000002</c:v>
                </c:pt>
                <c:pt idx="79">
                  <c:v>15420240.000000002</c:v>
                </c:pt>
                <c:pt idx="80">
                  <c:v>15216336.000000004</c:v>
                </c:pt>
                <c:pt idx="81">
                  <c:v>15216336.000000004</c:v>
                </c:pt>
                <c:pt idx="82">
                  <c:v>15216336.000000004</c:v>
                </c:pt>
                <c:pt idx="83">
                  <c:v>15216336.000000004</c:v>
                </c:pt>
                <c:pt idx="84">
                  <c:v>15216336.000000004</c:v>
                </c:pt>
                <c:pt idx="85">
                  <c:v>15216336.000000004</c:v>
                </c:pt>
                <c:pt idx="86">
                  <c:v>15216336.000000004</c:v>
                </c:pt>
                <c:pt idx="87">
                  <c:v>15216336.000000004</c:v>
                </c:pt>
                <c:pt idx="88">
                  <c:v>15216336.000000004</c:v>
                </c:pt>
                <c:pt idx="89">
                  <c:v>15216336.000000004</c:v>
                </c:pt>
                <c:pt idx="90">
                  <c:v>15216336.000000004</c:v>
                </c:pt>
                <c:pt idx="91">
                  <c:v>15216336.000000004</c:v>
                </c:pt>
                <c:pt idx="92">
                  <c:v>15216336.000000004</c:v>
                </c:pt>
                <c:pt idx="93">
                  <c:v>15216336.000000004</c:v>
                </c:pt>
                <c:pt idx="94">
                  <c:v>15216336.000000004</c:v>
                </c:pt>
                <c:pt idx="95">
                  <c:v>15216336.000000004</c:v>
                </c:pt>
                <c:pt idx="96">
                  <c:v>15216336.000000004</c:v>
                </c:pt>
                <c:pt idx="97">
                  <c:v>15216336.000000004</c:v>
                </c:pt>
                <c:pt idx="98">
                  <c:v>15216336.000000004</c:v>
                </c:pt>
                <c:pt idx="99">
                  <c:v>15216336.000000004</c:v>
                </c:pt>
                <c:pt idx="100">
                  <c:v>15420240.000000002</c:v>
                </c:pt>
                <c:pt idx="101">
                  <c:v>15420240.000000002</c:v>
                </c:pt>
                <c:pt idx="102">
                  <c:v>15420240.000000002</c:v>
                </c:pt>
                <c:pt idx="103">
                  <c:v>15420240.000000002</c:v>
                </c:pt>
                <c:pt idx="104">
                  <c:v>15420240.000000002</c:v>
                </c:pt>
                <c:pt idx="105">
                  <c:v>15420240.000000002</c:v>
                </c:pt>
                <c:pt idx="106">
                  <c:v>15420240.000000002</c:v>
                </c:pt>
                <c:pt idx="107">
                  <c:v>15420240.000000002</c:v>
                </c:pt>
                <c:pt idx="108">
                  <c:v>15420240.000000002</c:v>
                </c:pt>
                <c:pt idx="109">
                  <c:v>15420240.000000002</c:v>
                </c:pt>
                <c:pt idx="110">
                  <c:v>15420240.000000002</c:v>
                </c:pt>
                <c:pt idx="111">
                  <c:v>15420240.000000002</c:v>
                </c:pt>
                <c:pt idx="112">
                  <c:v>15420240.000000002</c:v>
                </c:pt>
                <c:pt idx="113">
                  <c:v>15420240.000000002</c:v>
                </c:pt>
                <c:pt idx="114">
                  <c:v>15420240.000000002</c:v>
                </c:pt>
                <c:pt idx="115">
                  <c:v>15420240.000000002</c:v>
                </c:pt>
                <c:pt idx="116">
                  <c:v>15420240.000000002</c:v>
                </c:pt>
                <c:pt idx="117">
                  <c:v>15420240.000000002</c:v>
                </c:pt>
                <c:pt idx="118">
                  <c:v>15420240.000000002</c:v>
                </c:pt>
                <c:pt idx="119">
                  <c:v>15420240.000000002</c:v>
                </c:pt>
                <c:pt idx="120">
                  <c:v>15420240.000000002</c:v>
                </c:pt>
                <c:pt idx="121">
                  <c:v>15420240.000000002</c:v>
                </c:pt>
                <c:pt idx="122">
                  <c:v>15420240.000000002</c:v>
                </c:pt>
                <c:pt idx="123">
                  <c:v>15420240.000000002</c:v>
                </c:pt>
                <c:pt idx="124">
                  <c:v>15420240.000000002</c:v>
                </c:pt>
                <c:pt idx="125">
                  <c:v>15420240.000000002</c:v>
                </c:pt>
                <c:pt idx="126">
                  <c:v>15420240.000000002</c:v>
                </c:pt>
                <c:pt idx="127">
                  <c:v>15420240.000000002</c:v>
                </c:pt>
                <c:pt idx="128">
                  <c:v>15420240.000000002</c:v>
                </c:pt>
                <c:pt idx="129">
                  <c:v>15420240.000000002</c:v>
                </c:pt>
                <c:pt idx="130">
                  <c:v>15420240.000000002</c:v>
                </c:pt>
                <c:pt idx="131">
                  <c:v>15420240.000000002</c:v>
                </c:pt>
                <c:pt idx="132">
                  <c:v>15420240.000000002</c:v>
                </c:pt>
                <c:pt idx="133">
                  <c:v>15420240.000000002</c:v>
                </c:pt>
                <c:pt idx="134">
                  <c:v>15420240.000000002</c:v>
                </c:pt>
                <c:pt idx="135">
                  <c:v>15420240.000000002</c:v>
                </c:pt>
                <c:pt idx="136">
                  <c:v>15420240.000000002</c:v>
                </c:pt>
                <c:pt idx="137">
                  <c:v>15420240.000000002</c:v>
                </c:pt>
                <c:pt idx="138">
                  <c:v>15420240.000000002</c:v>
                </c:pt>
                <c:pt idx="139">
                  <c:v>15420240.000000002</c:v>
                </c:pt>
                <c:pt idx="140">
                  <c:v>15420240.000000002</c:v>
                </c:pt>
                <c:pt idx="141">
                  <c:v>15420240.000000002</c:v>
                </c:pt>
                <c:pt idx="142">
                  <c:v>15649632</c:v>
                </c:pt>
                <c:pt idx="143">
                  <c:v>15649632</c:v>
                </c:pt>
                <c:pt idx="144">
                  <c:v>15649632</c:v>
                </c:pt>
                <c:pt idx="145">
                  <c:v>15649632</c:v>
                </c:pt>
                <c:pt idx="146">
                  <c:v>15649632</c:v>
                </c:pt>
                <c:pt idx="147">
                  <c:v>15649632</c:v>
                </c:pt>
                <c:pt idx="148">
                  <c:v>15649632</c:v>
                </c:pt>
                <c:pt idx="149">
                  <c:v>15649632</c:v>
                </c:pt>
                <c:pt idx="150">
                  <c:v>15649632</c:v>
                </c:pt>
                <c:pt idx="151">
                  <c:v>15649632</c:v>
                </c:pt>
                <c:pt idx="152">
                  <c:v>15649632</c:v>
                </c:pt>
                <c:pt idx="153">
                  <c:v>15649632</c:v>
                </c:pt>
                <c:pt idx="154">
                  <c:v>15649632</c:v>
                </c:pt>
                <c:pt idx="155">
                  <c:v>15853536</c:v>
                </c:pt>
                <c:pt idx="156">
                  <c:v>15853536</c:v>
                </c:pt>
                <c:pt idx="157">
                  <c:v>15853536</c:v>
                </c:pt>
                <c:pt idx="158">
                  <c:v>15853536</c:v>
                </c:pt>
                <c:pt idx="159">
                  <c:v>15853536</c:v>
                </c:pt>
                <c:pt idx="160">
                  <c:v>15853536</c:v>
                </c:pt>
                <c:pt idx="161">
                  <c:v>15853536</c:v>
                </c:pt>
              </c:numCache>
            </c:numRef>
          </c:yVal>
          <c:smooth val="1"/>
          <c:extLst>
            <c:ext xmlns:c16="http://schemas.microsoft.com/office/drawing/2014/chart" uri="{C3380CC4-5D6E-409C-BE32-E72D297353CC}">
              <c16:uniqueId val="{00000003-716A-4DAC-B364-1D5AF6D09CB0}"/>
            </c:ext>
          </c:extLst>
        </c:ser>
        <c:dLbls>
          <c:showLegendKey val="0"/>
          <c:showVal val="0"/>
          <c:showCatName val="0"/>
          <c:showSerName val="0"/>
          <c:showPercent val="0"/>
          <c:showBubbleSize val="0"/>
        </c:dLbls>
        <c:axId val="783006200"/>
        <c:axId val="783005808"/>
      </c:scatterChart>
      <c:valAx>
        <c:axId val="783005024"/>
        <c:scaling>
          <c:orientation val="minMax"/>
          <c:max val="42224.25"/>
          <c:min val="42222.25"/>
        </c:scaling>
        <c:delete val="0"/>
        <c:axPos val="b"/>
        <c:majorGridlines>
          <c:spPr>
            <a:ln w="9525" cap="flat" cmpd="sng" algn="ctr">
              <a:solidFill>
                <a:schemeClr val="tx1">
                  <a:lumMod val="15000"/>
                  <a:lumOff val="85000"/>
                </a:schemeClr>
              </a:solidFill>
              <a:round/>
            </a:ln>
            <a:effectLst/>
          </c:spPr>
        </c:majorGridlines>
        <c:minorGridlines>
          <c:spPr>
            <a:ln w="9525" cap="flat" cmpd="sng" algn="ctr">
              <a:gradFill>
                <a:gsLst>
                  <a:gs pos="88882">
                    <a:srgbClr val="BED7EE"/>
                  </a:gs>
                  <a:gs pos="40466">
                    <a:srgbClr val="D3E4F4"/>
                  </a:gs>
                  <a:gs pos="20661">
                    <a:srgbClr val="E5EFF8"/>
                  </a:gs>
                  <a:gs pos="49000">
                    <a:srgbClr val="C7DDF1"/>
                  </a:gs>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round/>
            </a:ln>
            <a:effectLst/>
          </c:spPr>
        </c:min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783005416"/>
        <c:crosses val="autoZero"/>
        <c:crossBetween val="midCat"/>
        <c:majorUnit val="0.25"/>
        <c:minorUnit val="4.1666000000000009E-2"/>
      </c:valAx>
      <c:valAx>
        <c:axId val="783005416"/>
        <c:scaling>
          <c:orientation val="minMax"/>
          <c:min val="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3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sz="1300"/>
                  <a:t>Concentration (mg/L)</a:t>
                </a:r>
              </a:p>
            </c:rich>
          </c:tx>
          <c:layout>
            <c:manualLayout>
              <c:xMode val="edge"/>
              <c:yMode val="edge"/>
              <c:x val="2.1446792373148171E-2"/>
              <c:y val="0.31176013586536977"/>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783005024"/>
        <c:crosses val="autoZero"/>
        <c:crossBetween val="midCat"/>
      </c:valAx>
      <c:valAx>
        <c:axId val="783005808"/>
        <c:scaling>
          <c:orientation val="minMax"/>
        </c:scaling>
        <c:delete val="0"/>
        <c:axPos val="r"/>
        <c:title>
          <c:tx>
            <c:rich>
              <a:bodyPr rot="-5400000" spcFirstLastPara="1" vertOverflow="ellipsis" vert="horz" wrap="square" anchor="ctr" anchorCtr="1"/>
              <a:lstStyle/>
              <a:p>
                <a:pPr>
                  <a:defRPr sz="13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sz="1300" b="1"/>
                  <a:t>Streamflow (L)</a:t>
                </a:r>
              </a:p>
            </c:rich>
          </c:tx>
          <c:layout>
            <c:manualLayout>
              <c:xMode val="edge"/>
              <c:yMode val="edge"/>
              <c:x val="0.96111236837582614"/>
              <c:y val="0.33279036591014366"/>
            </c:manualLayout>
          </c:layout>
          <c:overlay val="0"/>
          <c:spPr>
            <a:noFill/>
            <a:ln>
              <a:noFill/>
            </a:ln>
            <a:effectLst/>
          </c:spPr>
          <c:txPr>
            <a:bodyPr rot="-5400000" spcFirstLastPara="1" vertOverflow="ellipsis" vert="horz" wrap="square" anchor="ctr" anchorCtr="1"/>
            <a:lstStyle/>
            <a:p>
              <a:pPr>
                <a:defRPr sz="13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783006200"/>
        <c:crosses val="max"/>
        <c:crossBetween val="midCat"/>
      </c:valAx>
      <c:valAx>
        <c:axId val="783006200"/>
        <c:scaling>
          <c:orientation val="minMax"/>
        </c:scaling>
        <c:delete val="1"/>
        <c:axPos val="b"/>
        <c:numFmt formatCode="m/d/yyyy\ h:mm" sourceLinked="1"/>
        <c:majorTickMark val="out"/>
        <c:minorTickMark val="none"/>
        <c:tickLblPos val="nextTo"/>
        <c:crossAx val="783005808"/>
        <c:crosses val="autoZero"/>
        <c:crossBetween val="midCat"/>
      </c:valAx>
      <c:spPr>
        <a:noFill/>
        <a:ln>
          <a:solidFill>
            <a:schemeClr val="bg1">
              <a:lumMod val="50000"/>
            </a:schemeClr>
          </a:solidFill>
        </a:ln>
        <a:effectLst/>
      </c:spPr>
    </c:plotArea>
    <c:legend>
      <c:legendPos val="t"/>
      <c:layout>
        <c:manualLayout>
          <c:xMode val="edge"/>
          <c:yMode val="edge"/>
          <c:x val="9.0224939478869781E-2"/>
          <c:y val="0.22539241961509429"/>
          <c:w val="0.28873242230111662"/>
          <c:h val="0.21026759410175769"/>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Summmed Total Metals, Less Major Cations Durango, Colorado (RK 93-95)</a:t>
            </a:r>
          </a:p>
        </c:rich>
      </c:tx>
      <c:layout>
        <c:manualLayout>
          <c:xMode val="edge"/>
          <c:yMode val="edge"/>
          <c:x val="0.17350120438030078"/>
          <c:y val="6.493196591293183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2455907602231787"/>
          <c:y val="0.15695773322452342"/>
          <c:w val="0.75493834021774942"/>
          <c:h val="0.70065741782277213"/>
        </c:manualLayout>
      </c:layout>
      <c:scatterChart>
        <c:scatterStyle val="smoothMarker"/>
        <c:varyColors val="0"/>
        <c:ser>
          <c:idx val="1"/>
          <c:order val="1"/>
          <c:tx>
            <c:strRef>
              <c:f>'Example Plume Calc. Durango'!$AH$6</c:f>
              <c:strCache>
                <c:ptCount val="1"/>
                <c:pt idx="0">
                  <c:v>Sample</c:v>
                </c:pt>
              </c:strCache>
            </c:strRef>
          </c:tx>
          <c:spPr>
            <a:ln w="19050" cap="rnd">
              <a:solidFill>
                <a:schemeClr val="accent2"/>
              </a:solidFill>
              <a:round/>
            </a:ln>
            <a:effectLst/>
          </c:spPr>
          <c:marker>
            <c:symbol val="circle"/>
            <c:size val="8"/>
            <c:spPr>
              <a:solidFill>
                <a:schemeClr val="accent2">
                  <a:lumMod val="60000"/>
                  <a:lumOff val="40000"/>
                </a:schemeClr>
              </a:solidFill>
              <a:ln w="9525">
                <a:solidFill>
                  <a:schemeClr val="tx1">
                    <a:lumMod val="65000"/>
                    <a:lumOff val="35000"/>
                  </a:schemeClr>
                </a:solidFill>
              </a:ln>
              <a:effectLst/>
            </c:spPr>
          </c:marker>
          <c:xVal>
            <c:numRef>
              <c:f>'Example Plume Calc. Durango'!$A$7:$A$165</c:f>
              <c:numCache>
                <c:formatCode>m/d/yyyy\ h:mm</c:formatCode>
                <c:ptCount val="159"/>
                <c:pt idx="0">
                  <c:v>42222.822916666664</c:v>
                </c:pt>
                <c:pt idx="1">
                  <c:v>42222.833333333336</c:v>
                </c:pt>
                <c:pt idx="2">
                  <c:v>42222.84375</c:v>
                </c:pt>
                <c:pt idx="3">
                  <c:v>42222.854166666664</c:v>
                </c:pt>
                <c:pt idx="4">
                  <c:v>42222.864583333336</c:v>
                </c:pt>
                <c:pt idx="5">
                  <c:v>42222.875</c:v>
                </c:pt>
                <c:pt idx="6">
                  <c:v>42222.885416666664</c:v>
                </c:pt>
                <c:pt idx="7">
                  <c:v>42222.895833333336</c:v>
                </c:pt>
                <c:pt idx="8">
                  <c:v>42222.90625</c:v>
                </c:pt>
                <c:pt idx="9" formatCode="m/d/yy\ h:mm;@">
                  <c:v>42222.916666666664</c:v>
                </c:pt>
                <c:pt idx="10" formatCode="m/d/yy\ h:mm;@">
                  <c:v>42222.927083333336</c:v>
                </c:pt>
                <c:pt idx="11" formatCode="m/d/yy\ h:mm;@">
                  <c:v>42222.937500057873</c:v>
                </c:pt>
                <c:pt idx="12" formatCode="m/d/yy\ h:mm;@">
                  <c:v>42222.94791678241</c:v>
                </c:pt>
                <c:pt idx="13" formatCode="m/d/yy\ h:mm;@">
                  <c:v>42222.958333506947</c:v>
                </c:pt>
                <c:pt idx="14" formatCode="m/d/yy\ h:mm;@">
                  <c:v>42222.968750231485</c:v>
                </c:pt>
                <c:pt idx="15" formatCode="m/d/yy\ h:mm;@">
                  <c:v>42222.979166956022</c:v>
                </c:pt>
                <c:pt idx="16" formatCode="m/d/yy\ h:mm;@">
                  <c:v>42222.989583680559</c:v>
                </c:pt>
                <c:pt idx="17" formatCode="m/d/yy\ h:mm;@">
                  <c:v>42223.000000405096</c:v>
                </c:pt>
                <c:pt idx="18" formatCode="m/d/yy\ h:mm;@">
                  <c:v>42223.010417129626</c:v>
                </c:pt>
                <c:pt idx="19" formatCode="m/d/yy\ h:mm;@">
                  <c:v>42223.020833854163</c:v>
                </c:pt>
                <c:pt idx="20" formatCode="m/d/yy\ h:mm;@">
                  <c:v>42223.031250578701</c:v>
                </c:pt>
                <c:pt idx="21" formatCode="m/d/yy\ h:mm;@">
                  <c:v>42223.041667303238</c:v>
                </c:pt>
                <c:pt idx="22" formatCode="m/d/yy\ h:mm;@">
                  <c:v>42223.052084027775</c:v>
                </c:pt>
                <c:pt idx="23" formatCode="m/d/yy\ h:mm;@">
                  <c:v>42223.062500752312</c:v>
                </c:pt>
                <c:pt idx="24" formatCode="m/d/yy\ h:mm;@">
                  <c:v>42223.072917476849</c:v>
                </c:pt>
                <c:pt idx="25" formatCode="m/d/yy\ h:mm;@">
                  <c:v>42223.083334201387</c:v>
                </c:pt>
                <c:pt idx="26" formatCode="m/d/yy\ h:mm;@">
                  <c:v>42223.093750925924</c:v>
                </c:pt>
                <c:pt idx="27" formatCode="m/d/yy\ h:mm;@">
                  <c:v>42223.104167650461</c:v>
                </c:pt>
                <c:pt idx="28" formatCode="m/d/yy\ h:mm;@">
                  <c:v>42223.114584374998</c:v>
                </c:pt>
                <c:pt idx="29" formatCode="m/d/yy\ h:mm;@">
                  <c:v>42223.125001099535</c:v>
                </c:pt>
                <c:pt idx="30" formatCode="m/d/yy\ h:mm;@">
                  <c:v>42223.135417824073</c:v>
                </c:pt>
                <c:pt idx="31" formatCode="m/d/yy\ h:mm;@">
                  <c:v>42223.14583454861</c:v>
                </c:pt>
                <c:pt idx="32" formatCode="m/d/yy\ h:mm;@">
                  <c:v>42223.156251273147</c:v>
                </c:pt>
                <c:pt idx="33" formatCode="m/d/yy\ h:mm;@">
                  <c:v>42223.166667997684</c:v>
                </c:pt>
                <c:pt idx="34" formatCode="m/d/yy\ h:mm;@">
                  <c:v>42223.177084722221</c:v>
                </c:pt>
                <c:pt idx="35" formatCode="m/d/yy\ h:mm;@">
                  <c:v>42223.187501446759</c:v>
                </c:pt>
                <c:pt idx="36" formatCode="m/d/yy\ h:mm;@">
                  <c:v>42223.197918171296</c:v>
                </c:pt>
                <c:pt idx="37" formatCode="m/d/yy\ h:mm;@">
                  <c:v>42223.208334895833</c:v>
                </c:pt>
                <c:pt idx="38" formatCode="m/d/yy\ h:mm;@">
                  <c:v>42223.21875162037</c:v>
                </c:pt>
                <c:pt idx="39" formatCode="m/d/yy\ h:mm;@">
                  <c:v>42223.229168344908</c:v>
                </c:pt>
                <c:pt idx="40" formatCode="m/d/yy\ h:mm;@">
                  <c:v>42223.239585069445</c:v>
                </c:pt>
                <c:pt idx="41" formatCode="m/d/yy\ h:mm;@">
                  <c:v>42223.250001793982</c:v>
                </c:pt>
                <c:pt idx="42" formatCode="m/d/yy\ h:mm;@">
                  <c:v>42223.260418518519</c:v>
                </c:pt>
                <c:pt idx="43" formatCode="m/d/yy\ h:mm;@">
                  <c:v>42223.270835243056</c:v>
                </c:pt>
                <c:pt idx="44" formatCode="m/d/yy\ h:mm;@">
                  <c:v>42223.281251967594</c:v>
                </c:pt>
                <c:pt idx="45" formatCode="m/d/yy\ h:mm;@">
                  <c:v>42223.291668692131</c:v>
                </c:pt>
                <c:pt idx="46" formatCode="m/d/yy\ h:mm;@">
                  <c:v>42223.302085416668</c:v>
                </c:pt>
                <c:pt idx="47" formatCode="m/d/yy\ h:mm;@">
                  <c:v>42223.312502141205</c:v>
                </c:pt>
                <c:pt idx="48" formatCode="m/d/yy\ h:mm;@">
                  <c:v>42223.322918865742</c:v>
                </c:pt>
                <c:pt idx="49" formatCode="m/d/yy\ h:mm;@">
                  <c:v>42223.33333559028</c:v>
                </c:pt>
                <c:pt idx="50" formatCode="m/d/yy\ h:mm;@">
                  <c:v>42223.343752314817</c:v>
                </c:pt>
                <c:pt idx="51" formatCode="m/d/yy\ h:mm;@">
                  <c:v>42223.354169039354</c:v>
                </c:pt>
                <c:pt idx="52" formatCode="m/d/yy\ h:mm;@">
                  <c:v>42223.364585763891</c:v>
                </c:pt>
                <c:pt idx="53" formatCode="m/d/yy\ h:mm;@">
                  <c:v>42223.375002488428</c:v>
                </c:pt>
                <c:pt idx="54" formatCode="m/d/yy\ h:mm;@">
                  <c:v>42223.385419212966</c:v>
                </c:pt>
                <c:pt idx="55" formatCode="m/d/yy\ h:mm;@">
                  <c:v>42223.395835937503</c:v>
                </c:pt>
                <c:pt idx="56" formatCode="m/d/yy\ h:mm;@">
                  <c:v>42223.40625266204</c:v>
                </c:pt>
                <c:pt idx="57" formatCode="m/d/yy\ h:mm;@">
                  <c:v>42223.416669386577</c:v>
                </c:pt>
                <c:pt idx="58" formatCode="m/d/yy\ h:mm;@">
                  <c:v>42223.427086111114</c:v>
                </c:pt>
                <c:pt idx="59" formatCode="m/d/yy\ h:mm;@">
                  <c:v>42223.437502835652</c:v>
                </c:pt>
                <c:pt idx="60" formatCode="m/d/yy\ h:mm;@">
                  <c:v>42223.447919560182</c:v>
                </c:pt>
                <c:pt idx="61" formatCode="m/d/yy\ h:mm;@">
                  <c:v>42223.458336284719</c:v>
                </c:pt>
                <c:pt idx="62" formatCode="m/d/yy\ h:mm;@">
                  <c:v>42223.468753009256</c:v>
                </c:pt>
                <c:pt idx="63" formatCode="m/d/yy\ h:mm;@">
                  <c:v>42223.479169733793</c:v>
                </c:pt>
                <c:pt idx="64" formatCode="m/d/yy\ h:mm;@">
                  <c:v>42223.48958645833</c:v>
                </c:pt>
                <c:pt idx="65" formatCode="m/d/yy\ h:mm;@">
                  <c:v>42223.500003182868</c:v>
                </c:pt>
                <c:pt idx="66" formatCode="m/d/yy\ h:mm;@">
                  <c:v>42223.510419907405</c:v>
                </c:pt>
                <c:pt idx="67" formatCode="m/d/yy\ h:mm;@">
                  <c:v>42223.520836631942</c:v>
                </c:pt>
                <c:pt idx="68" formatCode="m/d/yy\ h:mm;@">
                  <c:v>42223.531253356479</c:v>
                </c:pt>
                <c:pt idx="69" formatCode="m/d/yy\ h:mm;@">
                  <c:v>42223.541670081016</c:v>
                </c:pt>
                <c:pt idx="70" formatCode="m/d/yy\ h:mm;@">
                  <c:v>42223.552086805554</c:v>
                </c:pt>
                <c:pt idx="71" formatCode="m/d/yy\ h:mm;@">
                  <c:v>42223.562503530091</c:v>
                </c:pt>
                <c:pt idx="72" formatCode="m/d/yy\ h:mm;@">
                  <c:v>42223.572920254628</c:v>
                </c:pt>
                <c:pt idx="73" formatCode="m/d/yy\ h:mm;@">
                  <c:v>42223.583336979165</c:v>
                </c:pt>
                <c:pt idx="74" formatCode="m/d/yy\ h:mm;@">
                  <c:v>42223.593753703703</c:v>
                </c:pt>
                <c:pt idx="75" formatCode="m/d/yy\ h:mm;@">
                  <c:v>42223.60417042824</c:v>
                </c:pt>
                <c:pt idx="76" formatCode="m/d/yy\ h:mm;@">
                  <c:v>42223.614587152777</c:v>
                </c:pt>
                <c:pt idx="77" formatCode="m/d/yy\ h:mm;@">
                  <c:v>42223.625003877314</c:v>
                </c:pt>
                <c:pt idx="78" formatCode="m/d/yy\ h:mm;@">
                  <c:v>42223.635420601851</c:v>
                </c:pt>
                <c:pt idx="79" formatCode="m/d/yy\ h:mm;@">
                  <c:v>42223.645837326389</c:v>
                </c:pt>
                <c:pt idx="80" formatCode="m/d/yy\ h:mm;@">
                  <c:v>42223.656254050926</c:v>
                </c:pt>
                <c:pt idx="81" formatCode="m/d/yy\ h:mm;@">
                  <c:v>42223.666670775463</c:v>
                </c:pt>
                <c:pt idx="82" formatCode="m/d/yy\ h:mm;@">
                  <c:v>42223.6770875</c:v>
                </c:pt>
                <c:pt idx="83" formatCode="m/d/yy\ h:mm;@">
                  <c:v>42223.687504224537</c:v>
                </c:pt>
                <c:pt idx="84" formatCode="m/d/yy\ h:mm;@">
                  <c:v>42223.697920949075</c:v>
                </c:pt>
                <c:pt idx="85" formatCode="m/d/yy\ h:mm;@">
                  <c:v>42223.708337673612</c:v>
                </c:pt>
                <c:pt idx="86" formatCode="m/d/yy\ h:mm;@">
                  <c:v>42223.718754398149</c:v>
                </c:pt>
                <c:pt idx="87" formatCode="m/d/yy\ h:mm;@">
                  <c:v>42223.729171122686</c:v>
                </c:pt>
                <c:pt idx="88" formatCode="m/d/yy\ h:mm;@">
                  <c:v>42223.739587847223</c:v>
                </c:pt>
                <c:pt idx="89" formatCode="m/d/yy\ h:mm;@">
                  <c:v>42223.750004571761</c:v>
                </c:pt>
                <c:pt idx="90" formatCode="m/d/yy\ h:mm;@">
                  <c:v>42223.760421296298</c:v>
                </c:pt>
                <c:pt idx="91" formatCode="m/d/yy\ h:mm;@">
                  <c:v>42223.770838020835</c:v>
                </c:pt>
                <c:pt idx="92" formatCode="m/d/yy\ h:mm;@">
                  <c:v>42223.781254745372</c:v>
                </c:pt>
                <c:pt idx="93" formatCode="m/d/yy\ h:mm;@">
                  <c:v>42223.791671469909</c:v>
                </c:pt>
                <c:pt idx="94" formatCode="m/d/yy\ h:mm;@">
                  <c:v>42223.802088194447</c:v>
                </c:pt>
                <c:pt idx="95" formatCode="m/d/yy\ h:mm;@">
                  <c:v>42223.812504918984</c:v>
                </c:pt>
                <c:pt idx="96" formatCode="m/d/yy\ h:mm;@">
                  <c:v>42223.822921643521</c:v>
                </c:pt>
                <c:pt idx="97" formatCode="m/d/yy\ h:mm;@">
                  <c:v>42223.833338368058</c:v>
                </c:pt>
                <c:pt idx="98" formatCode="m/d/yy\ h:mm;@">
                  <c:v>42223.843755092596</c:v>
                </c:pt>
                <c:pt idx="99" formatCode="m/d/yy\ h:mm;@">
                  <c:v>42223.854171817133</c:v>
                </c:pt>
                <c:pt idx="100" formatCode="m/d/yy\ h:mm;@">
                  <c:v>42223.86458854167</c:v>
                </c:pt>
                <c:pt idx="101" formatCode="m/d/yy\ h:mm;@">
                  <c:v>42223.875005266207</c:v>
                </c:pt>
                <c:pt idx="102" formatCode="m/d/yy\ h:mm;@">
                  <c:v>42223.885421990744</c:v>
                </c:pt>
                <c:pt idx="103" formatCode="m/d/yy\ h:mm;@">
                  <c:v>42223.895838715274</c:v>
                </c:pt>
                <c:pt idx="104" formatCode="m/d/yy\ h:mm;@">
                  <c:v>42223.906255439812</c:v>
                </c:pt>
                <c:pt idx="105" formatCode="m/d/yy\ h:mm;@">
                  <c:v>42223.916672164349</c:v>
                </c:pt>
                <c:pt idx="106" formatCode="m/d/yy\ h:mm;@">
                  <c:v>42223.927088888886</c:v>
                </c:pt>
                <c:pt idx="107" formatCode="m/d/yy\ h:mm;@">
                  <c:v>42223.937505613423</c:v>
                </c:pt>
                <c:pt idx="108" formatCode="m/d/yy\ h:mm;@">
                  <c:v>42223.94792233796</c:v>
                </c:pt>
                <c:pt idx="109" formatCode="m/d/yy\ h:mm;@">
                  <c:v>42223.958339062498</c:v>
                </c:pt>
                <c:pt idx="110" formatCode="m/d/yy\ h:mm;@">
                  <c:v>42223.968755787035</c:v>
                </c:pt>
                <c:pt idx="111" formatCode="m/d/yy\ h:mm;@">
                  <c:v>42223.979172511572</c:v>
                </c:pt>
                <c:pt idx="112" formatCode="m/d/yy\ h:mm;@">
                  <c:v>42223.989589236109</c:v>
                </c:pt>
                <c:pt idx="113" formatCode="m/d/yy\ h:mm;@">
                  <c:v>42224.000005960646</c:v>
                </c:pt>
                <c:pt idx="114" formatCode="m/d/yy\ h:mm;@">
                  <c:v>42224.010422685184</c:v>
                </c:pt>
                <c:pt idx="115" formatCode="m/d/yy\ h:mm;@">
                  <c:v>42224.020839409721</c:v>
                </c:pt>
                <c:pt idx="116" formatCode="m/d/yy\ h:mm;@">
                  <c:v>42224.031256134258</c:v>
                </c:pt>
                <c:pt idx="117" formatCode="m/d/yy\ h:mm;@">
                  <c:v>42224.041672858795</c:v>
                </c:pt>
                <c:pt idx="118" formatCode="m/d/yy\ h:mm;@">
                  <c:v>42224.052089583332</c:v>
                </c:pt>
                <c:pt idx="119" formatCode="m/d/yy\ h:mm;@">
                  <c:v>42224.06250630787</c:v>
                </c:pt>
                <c:pt idx="120" formatCode="m/d/yy\ h:mm;@">
                  <c:v>42224.072923032407</c:v>
                </c:pt>
                <c:pt idx="121" formatCode="m/d/yy\ h:mm;@">
                  <c:v>42224.083339756944</c:v>
                </c:pt>
                <c:pt idx="122" formatCode="m/d/yy\ h:mm;@">
                  <c:v>42224.093756481481</c:v>
                </c:pt>
                <c:pt idx="123" formatCode="m/d/yy\ h:mm;@">
                  <c:v>42224.104173206018</c:v>
                </c:pt>
                <c:pt idx="124" formatCode="m/d/yy\ h:mm;@">
                  <c:v>42224.114589930556</c:v>
                </c:pt>
                <c:pt idx="125" formatCode="m/d/yy\ h:mm;@">
                  <c:v>42224.125006655093</c:v>
                </c:pt>
                <c:pt idx="126" formatCode="m/d/yy\ h:mm;@">
                  <c:v>42224.13542337963</c:v>
                </c:pt>
                <c:pt idx="127" formatCode="m/d/yy\ h:mm;@">
                  <c:v>42224.145840104167</c:v>
                </c:pt>
                <c:pt idx="128" formatCode="m/d/yy\ h:mm;@">
                  <c:v>42224.156256828704</c:v>
                </c:pt>
                <c:pt idx="129" formatCode="m/d/yy\ h:mm;@">
                  <c:v>42224.166673553242</c:v>
                </c:pt>
                <c:pt idx="130" formatCode="m/d/yy\ h:mm;@">
                  <c:v>42224.177090277779</c:v>
                </c:pt>
                <c:pt idx="131" formatCode="m/d/yy\ h:mm;@">
                  <c:v>42224.187507002316</c:v>
                </c:pt>
                <c:pt idx="132" formatCode="m/d/yy\ h:mm;@">
                  <c:v>42224.197923726853</c:v>
                </c:pt>
                <c:pt idx="133" formatCode="m/d/yy\ h:mm;@">
                  <c:v>42224.208340451391</c:v>
                </c:pt>
                <c:pt idx="134" formatCode="m/d/yy\ h:mm;@">
                  <c:v>42224.218757175928</c:v>
                </c:pt>
                <c:pt idx="135" formatCode="m/d/yy\ h:mm;@">
                  <c:v>42224.229173900465</c:v>
                </c:pt>
                <c:pt idx="136" formatCode="m/d/yy\ h:mm;@">
                  <c:v>42224.239590625002</c:v>
                </c:pt>
                <c:pt idx="137" formatCode="m/d/yy\ h:mm;@">
                  <c:v>42224.250007349539</c:v>
                </c:pt>
                <c:pt idx="138" formatCode="m/d/yy\ h:mm;@">
                  <c:v>42224.260424074077</c:v>
                </c:pt>
                <c:pt idx="139" formatCode="m/d/yy\ h:mm;@">
                  <c:v>42224.270840798614</c:v>
                </c:pt>
                <c:pt idx="140" formatCode="m/d/yy\ h:mm;@">
                  <c:v>42224.281257523151</c:v>
                </c:pt>
                <c:pt idx="141" formatCode="m/d/yy\ h:mm;@">
                  <c:v>42224.291674247688</c:v>
                </c:pt>
                <c:pt idx="142" formatCode="m/d/yy\ h:mm;@">
                  <c:v>42224.302090972225</c:v>
                </c:pt>
                <c:pt idx="143" formatCode="m/d/yy\ h:mm;@">
                  <c:v>42224.312507696763</c:v>
                </c:pt>
                <c:pt idx="144" formatCode="m/d/yy\ h:mm;@">
                  <c:v>42224.3229244213</c:v>
                </c:pt>
                <c:pt idx="145" formatCode="m/d/yy\ h:mm;@">
                  <c:v>42224.33334114583</c:v>
                </c:pt>
                <c:pt idx="146" formatCode="m/d/yy\ h:mm;@">
                  <c:v>42224.343757870367</c:v>
                </c:pt>
                <c:pt idx="147" formatCode="m/d/yy\ h:mm;@">
                  <c:v>42224.354174594904</c:v>
                </c:pt>
                <c:pt idx="148" formatCode="m/d/yy\ h:mm;@">
                  <c:v>42224.364591319441</c:v>
                </c:pt>
                <c:pt idx="149" formatCode="m/d/yy\ h:mm;@">
                  <c:v>42224.375008043979</c:v>
                </c:pt>
                <c:pt idx="150" formatCode="m/d/yy\ h:mm;@">
                  <c:v>42224.385424768516</c:v>
                </c:pt>
                <c:pt idx="151" formatCode="m/d/yy\ h:mm;@">
                  <c:v>42224.395841493053</c:v>
                </c:pt>
                <c:pt idx="152" formatCode="m/d/yy\ h:mm;@">
                  <c:v>42224.40625821759</c:v>
                </c:pt>
                <c:pt idx="153" formatCode="m/d/yy\ h:mm;@">
                  <c:v>42224.416674942127</c:v>
                </c:pt>
                <c:pt idx="154" formatCode="m/d/yy\ h:mm;@">
                  <c:v>42224.427091666665</c:v>
                </c:pt>
                <c:pt idx="155" formatCode="m/d/yy\ h:mm;@">
                  <c:v>42224.437508391202</c:v>
                </c:pt>
                <c:pt idx="156" formatCode="m/d/yy\ h:mm;@">
                  <c:v>42224.447925115739</c:v>
                </c:pt>
                <c:pt idx="157" formatCode="m/d/yy\ h:mm;@">
                  <c:v>42224.458341840276</c:v>
                </c:pt>
                <c:pt idx="158" formatCode="m/d/yy\ h:mm;@">
                  <c:v>42224.468758564813</c:v>
                </c:pt>
              </c:numCache>
            </c:numRef>
          </c:xVal>
          <c:yVal>
            <c:numRef>
              <c:f>'Example Plume Calc. Durango'!$AH$7:$AH$165</c:f>
              <c:numCache>
                <c:formatCode>0.00</c:formatCode>
                <c:ptCount val="159"/>
                <c:pt idx="1">
                  <c:v>0.51002000000000003</c:v>
                </c:pt>
                <c:pt idx="5">
                  <c:v>0.52518000000000009</c:v>
                </c:pt>
                <c:pt idx="9">
                  <c:v>1.1518249999999997</c:v>
                </c:pt>
                <c:pt idx="13">
                  <c:v>29.997811000000006</c:v>
                </c:pt>
                <c:pt idx="17">
                  <c:v>107.14681900000001</c:v>
                </c:pt>
                <c:pt idx="19">
                  <c:v>139.05894500000002</c:v>
                </c:pt>
                <c:pt idx="22">
                  <c:v>217.80463573163169</c:v>
                </c:pt>
                <c:pt idx="37">
                  <c:v>59.036199999999994</c:v>
                </c:pt>
                <c:pt idx="49">
                  <c:v>23.360641614921523</c:v>
                </c:pt>
                <c:pt idx="57">
                  <c:v>18.113813</c:v>
                </c:pt>
                <c:pt idx="77">
                  <c:v>12.55841</c:v>
                </c:pt>
                <c:pt idx="158">
                  <c:v>4.1511319999999996</c:v>
                </c:pt>
              </c:numCache>
            </c:numRef>
          </c:yVal>
          <c:smooth val="1"/>
          <c:extLst>
            <c:ext xmlns:c16="http://schemas.microsoft.com/office/drawing/2014/chart" uri="{C3380CC4-5D6E-409C-BE32-E72D297353CC}">
              <c16:uniqueId val="{00000001-C692-4C4E-A5B2-992346BCD4DA}"/>
            </c:ext>
          </c:extLst>
        </c:ser>
        <c:dLbls>
          <c:showLegendKey val="0"/>
          <c:showVal val="0"/>
          <c:showCatName val="0"/>
          <c:showSerName val="0"/>
          <c:showPercent val="0"/>
          <c:showBubbleSize val="0"/>
        </c:dLbls>
        <c:axId val="783006984"/>
        <c:axId val="783007376"/>
        <c:extLst>
          <c:ext xmlns:c15="http://schemas.microsoft.com/office/drawing/2012/chart" uri="{02D57815-91ED-43cb-92C2-25804820EDAC}">
            <c15:filteredScatterSeries>
              <c15:ser>
                <c:idx val="4"/>
                <c:order val="4"/>
                <c:tx>
                  <c:strRef>
                    <c:extLst>
                      <c:ext uri="{02D57815-91ED-43cb-92C2-25804820EDAC}">
                        <c15:formulaRef>
                          <c15:sqref>'Example Plume Calc. Durango'!$AR$2</c15:sqref>
                        </c15:formulaRef>
                      </c:ext>
                    </c:extLst>
                    <c:strCache>
                      <c:ptCount val="1"/>
                      <c:pt idx="0">
                        <c:v>WASP Total</c:v>
                      </c:pt>
                    </c:strCache>
                  </c:strRef>
                </c:tx>
                <c:spPr>
                  <a:ln w="19050" cap="rnd">
                    <a:noFill/>
                    <a:round/>
                  </a:ln>
                  <a:effectLst/>
                </c:spPr>
                <c:marker>
                  <c:symbol val="circle"/>
                  <c:size val="3"/>
                  <c:spPr>
                    <a:solidFill>
                      <a:schemeClr val="tx1">
                        <a:lumMod val="50000"/>
                        <a:lumOff val="50000"/>
                      </a:schemeClr>
                    </a:solidFill>
                    <a:ln w="9525">
                      <a:solidFill>
                        <a:schemeClr val="bg1">
                          <a:lumMod val="50000"/>
                        </a:schemeClr>
                      </a:solidFill>
                    </a:ln>
                    <a:effectLst/>
                  </c:spPr>
                </c:marker>
                <c:xVal>
                  <c:numRef>
                    <c:extLst>
                      <c:ext uri="{02D57815-91ED-43cb-92C2-25804820EDAC}">
                        <c15:formulaRef>
                          <c15:sqref>'Example Plume Calc. Durango'!$AQ$3:$AQ$222</c15:sqref>
                        </c15:formulaRef>
                      </c:ext>
                    </c:extLst>
                    <c:numCache>
                      <c:formatCode>m/d/yy\ h:mm;@</c:formatCode>
                      <c:ptCount val="220"/>
                      <c:pt idx="0">
                        <c:v>42222.354200000002</c:v>
                      </c:pt>
                      <c:pt idx="1">
                        <c:v>42222.364500000003</c:v>
                      </c:pt>
                      <c:pt idx="2">
                        <c:v>42222.3747</c:v>
                      </c:pt>
                      <c:pt idx="3">
                        <c:v>42222.383399999999</c:v>
                      </c:pt>
                      <c:pt idx="4">
                        <c:v>42222.393600000003</c:v>
                      </c:pt>
                      <c:pt idx="5">
                        <c:v>42222.403700000003</c:v>
                      </c:pt>
                      <c:pt idx="6">
                        <c:v>42222.413800000002</c:v>
                      </c:pt>
                      <c:pt idx="7">
                        <c:v>42222.423900000002</c:v>
                      </c:pt>
                      <c:pt idx="8">
                        <c:v>42222.434000000001</c:v>
                      </c:pt>
                      <c:pt idx="9">
                        <c:v>42222.444000000003</c:v>
                      </c:pt>
                      <c:pt idx="10">
                        <c:v>42222.453999999998</c:v>
                      </c:pt>
                      <c:pt idx="11">
                        <c:v>42222.464</c:v>
                      </c:pt>
                      <c:pt idx="12">
                        <c:v>42222.473899999997</c:v>
                      </c:pt>
                      <c:pt idx="13">
                        <c:v>42222.483899999999</c:v>
                      </c:pt>
                      <c:pt idx="14">
                        <c:v>42222.493799999997</c:v>
                      </c:pt>
                      <c:pt idx="15">
                        <c:v>42222.503599999996</c:v>
                      </c:pt>
                      <c:pt idx="16">
                        <c:v>42222.513500000001</c:v>
                      </c:pt>
                      <c:pt idx="17">
                        <c:v>42222.523300000001</c:v>
                      </c:pt>
                      <c:pt idx="18">
                        <c:v>42222.534500000002</c:v>
                      </c:pt>
                      <c:pt idx="19">
                        <c:v>42222.544300000001</c:v>
                      </c:pt>
                      <c:pt idx="20">
                        <c:v>42222.553999999996</c:v>
                      </c:pt>
                      <c:pt idx="21">
                        <c:v>42222.563699999999</c:v>
                      </c:pt>
                      <c:pt idx="22">
                        <c:v>42222.573400000001</c:v>
                      </c:pt>
                      <c:pt idx="23">
                        <c:v>42222.584499999997</c:v>
                      </c:pt>
                      <c:pt idx="24">
                        <c:v>42222.594100000002</c:v>
                      </c:pt>
                      <c:pt idx="25">
                        <c:v>42222.6037</c:v>
                      </c:pt>
                      <c:pt idx="26">
                        <c:v>42222.613299999997</c:v>
                      </c:pt>
                      <c:pt idx="27">
                        <c:v>42222.624300000003</c:v>
                      </c:pt>
                      <c:pt idx="28">
                        <c:v>42222.633800000003</c:v>
                      </c:pt>
                      <c:pt idx="29">
                        <c:v>42222.643400000001</c:v>
                      </c:pt>
                      <c:pt idx="30">
                        <c:v>42222.654199999997</c:v>
                      </c:pt>
                      <c:pt idx="31">
                        <c:v>42222.663699999997</c:v>
                      </c:pt>
                      <c:pt idx="32">
                        <c:v>42222.6731</c:v>
                      </c:pt>
                      <c:pt idx="33">
                        <c:v>42222.683900000004</c:v>
                      </c:pt>
                      <c:pt idx="34">
                        <c:v>42222.693299999999</c:v>
                      </c:pt>
                      <c:pt idx="35">
                        <c:v>42222.703999999998</c:v>
                      </c:pt>
                      <c:pt idx="36">
                        <c:v>42222.713400000001</c:v>
                      </c:pt>
                      <c:pt idx="37">
                        <c:v>42222.724099999999</c:v>
                      </c:pt>
                      <c:pt idx="38">
                        <c:v>42222.733399999997</c:v>
                      </c:pt>
                      <c:pt idx="39">
                        <c:v>42222.743999999999</c:v>
                      </c:pt>
                      <c:pt idx="40">
                        <c:v>42222.753299999997</c:v>
                      </c:pt>
                      <c:pt idx="41">
                        <c:v>42222.763899999998</c:v>
                      </c:pt>
                      <c:pt idx="42">
                        <c:v>42222.773200000003</c:v>
                      </c:pt>
                      <c:pt idx="43">
                        <c:v>42222.7837</c:v>
                      </c:pt>
                      <c:pt idx="44">
                        <c:v>42222.794199999997</c:v>
                      </c:pt>
                      <c:pt idx="45">
                        <c:v>42222.803399999997</c:v>
                      </c:pt>
                      <c:pt idx="46">
                        <c:v>42222.813900000001</c:v>
                      </c:pt>
                      <c:pt idx="47">
                        <c:v>42222.8243</c:v>
                      </c:pt>
                      <c:pt idx="48">
                        <c:v>42222.833400000003</c:v>
                      </c:pt>
                      <c:pt idx="49">
                        <c:v>42222.843800000002</c:v>
                      </c:pt>
                      <c:pt idx="50">
                        <c:v>42222.854200000002</c:v>
                      </c:pt>
                      <c:pt idx="51">
                        <c:v>42222.8632</c:v>
                      </c:pt>
                      <c:pt idx="52">
                        <c:v>42222.873599999999</c:v>
                      </c:pt>
                      <c:pt idx="53">
                        <c:v>42222.883900000001</c:v>
                      </c:pt>
                      <c:pt idx="54">
                        <c:v>42222.894099999998</c:v>
                      </c:pt>
                      <c:pt idx="55">
                        <c:v>42222.903100000003</c:v>
                      </c:pt>
                      <c:pt idx="56">
                        <c:v>42222.913399999998</c:v>
                      </c:pt>
                      <c:pt idx="57">
                        <c:v>42222.923600000002</c:v>
                      </c:pt>
                      <c:pt idx="58">
                        <c:v>42222.933799999999</c:v>
                      </c:pt>
                      <c:pt idx="59">
                        <c:v>42222.944000000003</c:v>
                      </c:pt>
                      <c:pt idx="60">
                        <c:v>42222.954100000003</c:v>
                      </c:pt>
                      <c:pt idx="61">
                        <c:v>42222.963000000003</c:v>
                      </c:pt>
                      <c:pt idx="62">
                        <c:v>42222.973100000003</c:v>
                      </c:pt>
                      <c:pt idx="63">
                        <c:v>42222.983200000002</c:v>
                      </c:pt>
                      <c:pt idx="64">
                        <c:v>42222.993300000002</c:v>
                      </c:pt>
                      <c:pt idx="65">
                        <c:v>42223.003299999997</c:v>
                      </c:pt>
                      <c:pt idx="66">
                        <c:v>42223.013299999999</c:v>
                      </c:pt>
                      <c:pt idx="67">
                        <c:v>42223.023300000001</c:v>
                      </c:pt>
                      <c:pt idx="68">
                        <c:v>42223.033300000003</c:v>
                      </c:pt>
                      <c:pt idx="69">
                        <c:v>42223.043299999998</c:v>
                      </c:pt>
                      <c:pt idx="70">
                        <c:v>42223.053200000002</c:v>
                      </c:pt>
                      <c:pt idx="71">
                        <c:v>42223.063199999997</c:v>
                      </c:pt>
                      <c:pt idx="72">
                        <c:v>42223.073100000001</c:v>
                      </c:pt>
                      <c:pt idx="73">
                        <c:v>42223.082999999999</c:v>
                      </c:pt>
                      <c:pt idx="74">
                        <c:v>42223.094100000002</c:v>
                      </c:pt>
                      <c:pt idx="75">
                        <c:v>42223.103900000002</c:v>
                      </c:pt>
                      <c:pt idx="76">
                        <c:v>42223.113700000002</c:v>
                      </c:pt>
                      <c:pt idx="77">
                        <c:v>42223.123599999999</c:v>
                      </c:pt>
                      <c:pt idx="78">
                        <c:v>42223.133300000001</c:v>
                      </c:pt>
                      <c:pt idx="79">
                        <c:v>42223.143100000001</c:v>
                      </c:pt>
                      <c:pt idx="80">
                        <c:v>42223.152900000001</c:v>
                      </c:pt>
                      <c:pt idx="81">
                        <c:v>42223.163800000002</c:v>
                      </c:pt>
                      <c:pt idx="82">
                        <c:v>42223.173499999997</c:v>
                      </c:pt>
                      <c:pt idx="83">
                        <c:v>42223.183199999999</c:v>
                      </c:pt>
                      <c:pt idx="84">
                        <c:v>42223.192900000002</c:v>
                      </c:pt>
                      <c:pt idx="85">
                        <c:v>42223.203800000003</c:v>
                      </c:pt>
                      <c:pt idx="86">
                        <c:v>42223.213400000001</c:v>
                      </c:pt>
                      <c:pt idx="87">
                        <c:v>42223.223100000003</c:v>
                      </c:pt>
                      <c:pt idx="88">
                        <c:v>42223.233899999999</c:v>
                      </c:pt>
                      <c:pt idx="89">
                        <c:v>42223.243499999997</c:v>
                      </c:pt>
                      <c:pt idx="90">
                        <c:v>42223.252999999997</c:v>
                      </c:pt>
                      <c:pt idx="91">
                        <c:v>42223.263800000001</c:v>
                      </c:pt>
                      <c:pt idx="92">
                        <c:v>42223.273300000001</c:v>
                      </c:pt>
                      <c:pt idx="93">
                        <c:v>42223.282899999998</c:v>
                      </c:pt>
                      <c:pt idx="94">
                        <c:v>42223.293599999997</c:v>
                      </c:pt>
                      <c:pt idx="95">
                        <c:v>42223.303099999997</c:v>
                      </c:pt>
                      <c:pt idx="96">
                        <c:v>42223.313800000004</c:v>
                      </c:pt>
                      <c:pt idx="97">
                        <c:v>42223.323199999999</c:v>
                      </c:pt>
                      <c:pt idx="98">
                        <c:v>42223.333899999998</c:v>
                      </c:pt>
                      <c:pt idx="99">
                        <c:v>42223.3433</c:v>
                      </c:pt>
                      <c:pt idx="100">
                        <c:v>42223.352700000003</c:v>
                      </c:pt>
                      <c:pt idx="101">
                        <c:v>42223.363299999997</c:v>
                      </c:pt>
                      <c:pt idx="102">
                        <c:v>42223.3727</c:v>
                      </c:pt>
                      <c:pt idx="103">
                        <c:v>42223.383300000001</c:v>
                      </c:pt>
                      <c:pt idx="104">
                        <c:v>42223.393799999998</c:v>
                      </c:pt>
                      <c:pt idx="105">
                        <c:v>42223.403200000001</c:v>
                      </c:pt>
                      <c:pt idx="106">
                        <c:v>42223.413699999997</c:v>
                      </c:pt>
                      <c:pt idx="107">
                        <c:v>42223.423000000003</c:v>
                      </c:pt>
                      <c:pt idx="108">
                        <c:v>42223.433499999999</c:v>
                      </c:pt>
                      <c:pt idx="109">
                        <c:v>42223.442799999997</c:v>
                      </c:pt>
                      <c:pt idx="110">
                        <c:v>42223.453200000004</c:v>
                      </c:pt>
                      <c:pt idx="111">
                        <c:v>42223.4637</c:v>
                      </c:pt>
                      <c:pt idx="112">
                        <c:v>42223.472900000001</c:v>
                      </c:pt>
                      <c:pt idx="113">
                        <c:v>42223.483399999997</c:v>
                      </c:pt>
                      <c:pt idx="114">
                        <c:v>42223.493699999999</c:v>
                      </c:pt>
                      <c:pt idx="115">
                        <c:v>42223.502999999997</c:v>
                      </c:pt>
                      <c:pt idx="116">
                        <c:v>42223.513299999999</c:v>
                      </c:pt>
                      <c:pt idx="117">
                        <c:v>42223.523699999998</c:v>
                      </c:pt>
                      <c:pt idx="118">
                        <c:v>42223.532800000001</c:v>
                      </c:pt>
                      <c:pt idx="119">
                        <c:v>42223.5432</c:v>
                      </c:pt>
                      <c:pt idx="120">
                        <c:v>42223.553500000002</c:v>
                      </c:pt>
                      <c:pt idx="121">
                        <c:v>42223.562599999997</c:v>
                      </c:pt>
                      <c:pt idx="122">
                        <c:v>42223.572899999999</c:v>
                      </c:pt>
                      <c:pt idx="123">
                        <c:v>42223.583100000003</c:v>
                      </c:pt>
                      <c:pt idx="124">
                        <c:v>42223.593399999998</c:v>
                      </c:pt>
                      <c:pt idx="125">
                        <c:v>42223.603600000002</c:v>
                      </c:pt>
                      <c:pt idx="126">
                        <c:v>42223.612699999998</c:v>
                      </c:pt>
                      <c:pt idx="127">
                        <c:v>42223.622900000002</c:v>
                      </c:pt>
                      <c:pt idx="128">
                        <c:v>42223.633099999999</c:v>
                      </c:pt>
                      <c:pt idx="129">
                        <c:v>42223.643199999999</c:v>
                      </c:pt>
                      <c:pt idx="130">
                        <c:v>42223.653400000003</c:v>
                      </c:pt>
                      <c:pt idx="131">
                        <c:v>42223.663500000002</c:v>
                      </c:pt>
                      <c:pt idx="132">
                        <c:v>42223.672500000001</c:v>
                      </c:pt>
                      <c:pt idx="133">
                        <c:v>42223.682699999998</c:v>
                      </c:pt>
                      <c:pt idx="134">
                        <c:v>42223.692799999997</c:v>
                      </c:pt>
                      <c:pt idx="135">
                        <c:v>42223.702899999997</c:v>
                      </c:pt>
                      <c:pt idx="136">
                        <c:v>42223.712899999999</c:v>
                      </c:pt>
                      <c:pt idx="137">
                        <c:v>42223.722999999998</c:v>
                      </c:pt>
                      <c:pt idx="138">
                        <c:v>42223.733</c:v>
                      </c:pt>
                      <c:pt idx="139">
                        <c:v>42223.7431</c:v>
                      </c:pt>
                      <c:pt idx="140">
                        <c:v>42223.753100000002</c:v>
                      </c:pt>
                      <c:pt idx="141">
                        <c:v>42223.763099999996</c:v>
                      </c:pt>
                      <c:pt idx="142">
                        <c:v>42223.773099999999</c:v>
                      </c:pt>
                      <c:pt idx="143">
                        <c:v>42223.783100000001</c:v>
                      </c:pt>
                      <c:pt idx="144">
                        <c:v>42223.793100000003</c:v>
                      </c:pt>
                      <c:pt idx="145">
                        <c:v>42223.803</c:v>
                      </c:pt>
                      <c:pt idx="146">
                        <c:v>42223.813000000002</c:v>
                      </c:pt>
                      <c:pt idx="147">
                        <c:v>42223.822899999999</c:v>
                      </c:pt>
                      <c:pt idx="148">
                        <c:v>42223.832799999996</c:v>
                      </c:pt>
                      <c:pt idx="149">
                        <c:v>42223.842700000001</c:v>
                      </c:pt>
                      <c:pt idx="150">
                        <c:v>42223.852599999998</c:v>
                      </c:pt>
                      <c:pt idx="151">
                        <c:v>42223.862500000003</c:v>
                      </c:pt>
                      <c:pt idx="152">
                        <c:v>42223.873399999997</c:v>
                      </c:pt>
                      <c:pt idx="153">
                        <c:v>42223.883300000001</c:v>
                      </c:pt>
                      <c:pt idx="154">
                        <c:v>42223.893100000001</c:v>
                      </c:pt>
                      <c:pt idx="155">
                        <c:v>42223.902999999998</c:v>
                      </c:pt>
                      <c:pt idx="156">
                        <c:v>42223.912799999998</c:v>
                      </c:pt>
                      <c:pt idx="157">
                        <c:v>42223.922599999998</c:v>
                      </c:pt>
                      <c:pt idx="158">
                        <c:v>42223.933400000002</c:v>
                      </c:pt>
                      <c:pt idx="159">
                        <c:v>42223.943200000002</c:v>
                      </c:pt>
                      <c:pt idx="160">
                        <c:v>42223.953000000001</c:v>
                      </c:pt>
                      <c:pt idx="161">
                        <c:v>42223.962699999996</c:v>
                      </c:pt>
                      <c:pt idx="162">
                        <c:v>42223.972500000003</c:v>
                      </c:pt>
                      <c:pt idx="163">
                        <c:v>42223.9833</c:v>
                      </c:pt>
                    </c:numCache>
                  </c:numRef>
                </c:xVal>
                <c:yVal>
                  <c:numRef>
                    <c:extLst>
                      <c:ext uri="{02D57815-91ED-43cb-92C2-25804820EDAC}">
                        <c15:formulaRef>
                          <c15:sqref>'Example Plume Calc. Durango'!$AR$3:$AR$224</c15:sqref>
                        </c15:formulaRef>
                      </c:ext>
                    </c:extLst>
                    <c:numCache>
                      <c:formatCode>General</c:formatCode>
                      <c:ptCount val="222"/>
                      <c:pt idx="0">
                        <c:v>0.10640230000000001</c:v>
                      </c:pt>
                      <c:pt idx="1">
                        <c:v>0.13622619999999999</c:v>
                      </c:pt>
                      <c:pt idx="2">
                        <c:v>0.17323680999999999</c:v>
                      </c:pt>
                      <c:pt idx="3">
                        <c:v>0.21885250000000001</c:v>
                      </c:pt>
                      <c:pt idx="4">
                        <c:v>0.28725309999999998</c:v>
                      </c:pt>
                      <c:pt idx="5">
                        <c:v>0.35783221999999998</c:v>
                      </c:pt>
                      <c:pt idx="6">
                        <c:v>0.44301562999999999</c:v>
                      </c:pt>
                      <c:pt idx="7">
                        <c:v>0.54518440000000001</c:v>
                      </c:pt>
                      <c:pt idx="8">
                        <c:v>0.69394359999999999</c:v>
                      </c:pt>
                      <c:pt idx="9">
                        <c:v>0.84314864</c:v>
                      </c:pt>
                      <c:pt idx="10">
                        <c:v>1.018729</c:v>
                      </c:pt>
                      <c:pt idx="11">
                        <c:v>1.2691870000000001</c:v>
                      </c:pt>
                      <c:pt idx="12">
                        <c:v>1.5154829999999999</c:v>
                      </c:pt>
                      <c:pt idx="13">
                        <c:v>1.800271</c:v>
                      </c:pt>
                      <c:pt idx="14">
                        <c:v>2.1989139999999998</c:v>
                      </c:pt>
                      <c:pt idx="15">
                        <c:v>2.5838751000000002</c:v>
                      </c:pt>
                      <c:pt idx="16">
                        <c:v>3.021881</c:v>
                      </c:pt>
                      <c:pt idx="17">
                        <c:v>3.6244760999999999</c:v>
                      </c:pt>
                      <c:pt idx="18">
                        <c:v>4.1967739999999996</c:v>
                      </c:pt>
                      <c:pt idx="19">
                        <c:v>4.8383770000000004</c:v>
                      </c:pt>
                      <c:pt idx="20">
                        <c:v>5.7071962000000003</c:v>
                      </c:pt>
                      <c:pt idx="21">
                        <c:v>6.519819</c:v>
                      </c:pt>
                      <c:pt idx="22">
                        <c:v>7.6091350999999996</c:v>
                      </c:pt>
                      <c:pt idx="23">
                        <c:v>8.6180772000000001</c:v>
                      </c:pt>
                      <c:pt idx="24">
                        <c:v>9.9576920999999992</c:v>
                      </c:pt>
                      <c:pt idx="25">
                        <c:v>11.187049999999999</c:v>
                      </c:pt>
                      <c:pt idx="26">
                        <c:v>12.80463</c:v>
                      </c:pt>
                      <c:pt idx="27">
                        <c:v>14.276120000000001</c:v>
                      </c:pt>
                      <c:pt idx="28">
                        <c:v>16.19577</c:v>
                      </c:pt>
                      <c:pt idx="29">
                        <c:v>17.927569999999999</c:v>
                      </c:pt>
                      <c:pt idx="30">
                        <c:v>20.16845</c:v>
                      </c:pt>
                      <c:pt idx="31">
                        <c:v>22.174061999999999</c:v>
                      </c:pt>
                      <c:pt idx="32">
                        <c:v>24.60162</c:v>
                      </c:pt>
                      <c:pt idx="33">
                        <c:v>27.35145</c:v>
                      </c:pt>
                      <c:pt idx="34">
                        <c:v>29.784692</c:v>
                      </c:pt>
                      <c:pt idx="35">
                        <c:v>32.873924000000002</c:v>
                      </c:pt>
                      <c:pt idx="36">
                        <c:v>36.145820000000001</c:v>
                      </c:pt>
                      <c:pt idx="37">
                        <c:v>39.009383999999997</c:v>
                      </c:pt>
                      <c:pt idx="38">
                        <c:v>42.605761999999999</c:v>
                      </c:pt>
                      <c:pt idx="39">
                        <c:v>45.731870000000001</c:v>
                      </c:pt>
                      <c:pt idx="40">
                        <c:v>49.631504</c:v>
                      </c:pt>
                      <c:pt idx="41">
                        <c:v>53.684350000000002</c:v>
                      </c:pt>
                      <c:pt idx="42">
                        <c:v>57.879959999999997</c:v>
                      </c:pt>
                      <c:pt idx="43">
                        <c:v>61.476880000000001</c:v>
                      </c:pt>
                      <c:pt idx="44">
                        <c:v>65.902630000000002</c:v>
                      </c:pt>
                      <c:pt idx="45">
                        <c:v>70.434349999999995</c:v>
                      </c:pt>
                      <c:pt idx="46">
                        <c:v>74.280783999999997</c:v>
                      </c:pt>
                      <c:pt idx="47">
                        <c:v>78.966460999999995</c:v>
                      </c:pt>
                      <c:pt idx="48">
                        <c:v>83.712333000000001</c:v>
                      </c:pt>
                      <c:pt idx="49">
                        <c:v>88.500563999999997</c:v>
                      </c:pt>
                      <c:pt idx="50">
                        <c:v>93.312690000000003</c:v>
                      </c:pt>
                      <c:pt idx="51">
                        <c:v>97.327354</c:v>
                      </c:pt>
                      <c:pt idx="52">
                        <c:v>102.13370999999999</c:v>
                      </c:pt>
                      <c:pt idx="53">
                        <c:v>106.90940000000001</c:v>
                      </c:pt>
                      <c:pt idx="54">
                        <c:v>111.6347</c:v>
                      </c:pt>
                      <c:pt idx="55">
                        <c:v>116.2902</c:v>
                      </c:pt>
                      <c:pt idx="56">
                        <c:v>120.85662000000001</c:v>
                      </c:pt>
                      <c:pt idx="57">
                        <c:v>124.58024</c:v>
                      </c:pt>
                      <c:pt idx="58">
                        <c:v>128.93459999999999</c:v>
                      </c:pt>
                      <c:pt idx="59">
                        <c:v>133.14779999999999</c:v>
                      </c:pt>
                      <c:pt idx="60">
                        <c:v>137.20263</c:v>
                      </c:pt>
                      <c:pt idx="61">
                        <c:v>141.08303000000001</c:v>
                      </c:pt>
                      <c:pt idx="62">
                        <c:v>144.77379999999999</c:v>
                      </c:pt>
                      <c:pt idx="63">
                        <c:v>148.26074</c:v>
                      </c:pt>
                      <c:pt idx="64">
                        <c:v>151.53100000000001</c:v>
                      </c:pt>
                      <c:pt idx="65">
                        <c:v>154.57362000000001</c:v>
                      </c:pt>
                      <c:pt idx="66">
                        <c:v>157.38919999999999</c:v>
                      </c:pt>
                      <c:pt idx="67">
                        <c:v>159.96842000000001</c:v>
                      </c:pt>
                      <c:pt idx="68">
                        <c:v>162.30019999999999</c:v>
                      </c:pt>
                      <c:pt idx="69">
                        <c:v>164.3758</c:v>
                      </c:pt>
                      <c:pt idx="70">
                        <c:v>166.18881999999999</c:v>
                      </c:pt>
                      <c:pt idx="71">
                        <c:v>167.7346</c:v>
                      </c:pt>
                      <c:pt idx="72">
                        <c:v>169.0102</c:v>
                      </c:pt>
                      <c:pt idx="73">
                        <c:v>170.01423</c:v>
                      </c:pt>
                      <c:pt idx="74">
                        <c:v>170.74692999999999</c:v>
                      </c:pt>
                      <c:pt idx="75">
                        <c:v>171.2098</c:v>
                      </c:pt>
                      <c:pt idx="76">
                        <c:v>171.40559999999999</c:v>
                      </c:pt>
                      <c:pt idx="77">
                        <c:v>171.33840000000001</c:v>
                      </c:pt>
                      <c:pt idx="78">
                        <c:v>171.01339999999999</c:v>
                      </c:pt>
                      <c:pt idx="79">
                        <c:v>170.3167</c:v>
                      </c:pt>
                      <c:pt idx="80">
                        <c:v>169.45573999999999</c:v>
                      </c:pt>
                      <c:pt idx="81">
                        <c:v>168.36</c:v>
                      </c:pt>
                      <c:pt idx="82">
                        <c:v>167.0384</c:v>
                      </c:pt>
                      <c:pt idx="83">
                        <c:v>165.50069999999999</c:v>
                      </c:pt>
                      <c:pt idx="84">
                        <c:v>163.75729999999999</c:v>
                      </c:pt>
                      <c:pt idx="85">
                        <c:v>161.47790000000001</c:v>
                      </c:pt>
                      <c:pt idx="86">
                        <c:v>159.32661999999999</c:v>
                      </c:pt>
                      <c:pt idx="87">
                        <c:v>157.00550000000001</c:v>
                      </c:pt>
                      <c:pt idx="88">
                        <c:v>154.52641</c:v>
                      </c:pt>
                      <c:pt idx="89">
                        <c:v>151.45070000000001</c:v>
                      </c:pt>
                      <c:pt idx="90">
                        <c:v>148.67103</c:v>
                      </c:pt>
                      <c:pt idx="91">
                        <c:v>145.77203</c:v>
                      </c:pt>
                      <c:pt idx="92">
                        <c:v>142.76580000000001</c:v>
                      </c:pt>
                      <c:pt idx="93">
                        <c:v>139.13900000000001</c:v>
                      </c:pt>
                      <c:pt idx="94">
                        <c:v>135.94139999999999</c:v>
                      </c:pt>
                      <c:pt idx="95">
                        <c:v>132.67391000000001</c:v>
                      </c:pt>
                      <c:pt idx="96">
                        <c:v>129.34782000000001</c:v>
                      </c:pt>
                      <c:pt idx="97">
                        <c:v>125.40782</c:v>
                      </c:pt>
                      <c:pt idx="98">
                        <c:v>121.99169999999999</c:v>
                      </c:pt>
                      <c:pt idx="99">
                        <c:v>118.55024</c:v>
                      </c:pt>
                      <c:pt idx="100">
                        <c:v>114.51609999999999</c:v>
                      </c:pt>
                      <c:pt idx="101">
                        <c:v>111.05234</c:v>
                      </c:pt>
                      <c:pt idx="102">
                        <c:v>107.0166</c:v>
                      </c:pt>
                      <c:pt idx="103">
                        <c:v>103.57129999999999</c:v>
                      </c:pt>
                      <c:pt idx="104">
                        <c:v>100.1468</c:v>
                      </c:pt>
                      <c:pt idx="105">
                        <c:v>96.187439999999995</c:v>
                      </c:pt>
                      <c:pt idx="106">
                        <c:v>92.831953999999996</c:v>
                      </c:pt>
                      <c:pt idx="107">
                        <c:v>89.518199999999993</c:v>
                      </c:pt>
                      <c:pt idx="108">
                        <c:v>85.712249999999997</c:v>
                      </c:pt>
                      <c:pt idx="109">
                        <c:v>82.507289999999998</c:v>
                      </c:pt>
                      <c:pt idx="110">
                        <c:v>78.841309999999993</c:v>
                      </c:pt>
                      <c:pt idx="111">
                        <c:v>75.766311000000002</c:v>
                      </c:pt>
                      <c:pt idx="112">
                        <c:v>72.262230000000002</c:v>
                      </c:pt>
                      <c:pt idx="113">
                        <c:v>69.333709999999996</c:v>
                      </c:pt>
                      <c:pt idx="114">
                        <c:v>66.008223999999998</c:v>
                      </c:pt>
                      <c:pt idx="115">
                        <c:v>63.238370000000003</c:v>
                      </c:pt>
                      <c:pt idx="116">
                        <c:v>60.103301999999999</c:v>
                      </c:pt>
                      <c:pt idx="117">
                        <c:v>57.500320000000002</c:v>
                      </c:pt>
                      <c:pt idx="118">
                        <c:v>54.563133000000001</c:v>
                      </c:pt>
                      <c:pt idx="119">
                        <c:v>52.131700000000002</c:v>
                      </c:pt>
                      <c:pt idx="120">
                        <c:v>49.395989999999998</c:v>
                      </c:pt>
                      <c:pt idx="121">
                        <c:v>47.137664000000001</c:v>
                      </c:pt>
                      <c:pt idx="122">
                        <c:v>44.603633000000002</c:v>
                      </c:pt>
                      <c:pt idx="123">
                        <c:v>42.517339999999997</c:v>
                      </c:pt>
                      <c:pt idx="124">
                        <c:v>40.182333999999997</c:v>
                      </c:pt>
                      <c:pt idx="125">
                        <c:v>38.264724000000001</c:v>
                      </c:pt>
                      <c:pt idx="126">
                        <c:v>36.123744000000002</c:v>
                      </c:pt>
                      <c:pt idx="127">
                        <c:v>34.084460999999997</c:v>
                      </c:pt>
                      <c:pt idx="128">
                        <c:v>32.415743999999997</c:v>
                      </c:pt>
                      <c:pt idx="129">
                        <c:v>30.559170000000002</c:v>
                      </c:pt>
                      <c:pt idx="130">
                        <c:v>29.043289999999999</c:v>
                      </c:pt>
                      <c:pt idx="131">
                        <c:v>27.36035</c:v>
                      </c:pt>
                      <c:pt idx="132">
                        <c:v>25.766811000000001</c:v>
                      </c:pt>
                      <c:pt idx="133">
                        <c:v>24.469799999999999</c:v>
                      </c:pt>
                      <c:pt idx="134">
                        <c:v>23.03425</c:v>
                      </c:pt>
                      <c:pt idx="135">
                        <c:v>21.679310000000001</c:v>
                      </c:pt>
                      <c:pt idx="136">
                        <c:v>20.57968</c:v>
                      </c:pt>
                      <c:pt idx="137">
                        <c:v>19.36598</c:v>
                      </c:pt>
                      <c:pt idx="138">
                        <c:v>18.223759999999999</c:v>
                      </c:pt>
                      <c:pt idx="139">
                        <c:v>17.299181999999998</c:v>
                      </c:pt>
                      <c:pt idx="140">
                        <c:v>16.281244000000001</c:v>
                      </c:pt>
                      <c:pt idx="141">
                        <c:v>15.32572</c:v>
                      </c:pt>
                      <c:pt idx="142">
                        <c:v>14.554031</c:v>
                      </c:pt>
                      <c:pt idx="143">
                        <c:v>13.706253999999999</c:v>
                      </c:pt>
                      <c:pt idx="144">
                        <c:v>12.91221</c:v>
                      </c:pt>
                      <c:pt idx="145">
                        <c:v>12.168979999999999</c:v>
                      </c:pt>
                      <c:pt idx="146">
                        <c:v>11.570224</c:v>
                      </c:pt>
                      <c:pt idx="147">
                        <c:v>10.913930000000001</c:v>
                      </c:pt>
                      <c:pt idx="148">
                        <c:v>10.300582</c:v>
                      </c:pt>
                      <c:pt idx="149">
                        <c:v>9.7276162999999993</c:v>
                      </c:pt>
                      <c:pt idx="150">
                        <c:v>9.2667550999999992</c:v>
                      </c:pt>
                      <c:pt idx="151">
                        <c:v>8.7622604000000006</c:v>
                      </c:pt>
                      <c:pt idx="152">
                        <c:v>8.2913112000000009</c:v>
                      </c:pt>
                      <c:pt idx="153">
                        <c:v>7.8517039999999998</c:v>
                      </c:pt>
                      <c:pt idx="154">
                        <c:v>7.4413410000000004</c:v>
                      </c:pt>
                      <c:pt idx="155">
                        <c:v>7.1113590000000002</c:v>
                      </c:pt>
                      <c:pt idx="156">
                        <c:v>6.7500790999999998</c:v>
                      </c:pt>
                      <c:pt idx="157">
                        <c:v>6.412598</c:v>
                      </c:pt>
                      <c:pt idx="158">
                        <c:v>6.0971994</c:v>
                      </c:pt>
                      <c:pt idx="159">
                        <c:v>5.8022650000000002</c:v>
                      </c:pt>
                      <c:pt idx="160">
                        <c:v>5.5262684000000002</c:v>
                      </c:pt>
                      <c:pt idx="161">
                        <c:v>5.3036849999999998</c:v>
                      </c:pt>
                      <c:pt idx="162">
                        <c:v>5.059126</c:v>
                      </c:pt>
                      <c:pt idx="163">
                        <c:v>4.8296469999999996</c:v>
                      </c:pt>
                    </c:numCache>
                  </c:numRef>
                </c:yVal>
                <c:smooth val="1"/>
                <c:extLst>
                  <c:ext xmlns:c16="http://schemas.microsoft.com/office/drawing/2014/chart" uri="{C3380CC4-5D6E-409C-BE32-E72D297353CC}">
                    <c16:uniqueId val="{00000004-C692-4C4E-A5B2-992346BCD4DA}"/>
                  </c:ext>
                </c:extLst>
              </c15:ser>
            </c15:filteredScatterSeries>
          </c:ext>
        </c:extLst>
      </c:scatterChart>
      <c:scatterChart>
        <c:scatterStyle val="lineMarker"/>
        <c:varyColors val="0"/>
        <c:ser>
          <c:idx val="0"/>
          <c:order val="0"/>
          <c:tx>
            <c:strRef>
              <c:f>'Example Plume Calc. Durango'!$E$2</c:f>
              <c:strCache>
                <c:ptCount val="1"/>
                <c:pt idx="0">
                  <c:v>Total Metals Less Cations</c:v>
                </c:pt>
              </c:strCache>
            </c:strRef>
          </c:tx>
          <c:spPr>
            <a:ln w="19050" cap="rnd">
              <a:solidFill>
                <a:schemeClr val="accent2">
                  <a:lumMod val="75000"/>
                </a:schemeClr>
              </a:solidFill>
              <a:round/>
            </a:ln>
            <a:effectLst/>
          </c:spPr>
          <c:marker>
            <c:symbol val="none"/>
          </c:marker>
          <c:xVal>
            <c:numRef>
              <c:f>'Example Plume Calc. Durango'!$A$4:$A$165</c:f>
              <c:numCache>
                <c:formatCode>m/d/yyyy\ h:mm</c:formatCode>
                <c:ptCount val="162"/>
                <c:pt idx="0">
                  <c:v>42222.791666666664</c:v>
                </c:pt>
                <c:pt idx="1">
                  <c:v>42222.802083333336</c:v>
                </c:pt>
                <c:pt idx="2">
                  <c:v>42222.8125</c:v>
                </c:pt>
                <c:pt idx="3">
                  <c:v>42222.822916666664</c:v>
                </c:pt>
                <c:pt idx="4">
                  <c:v>42222.833333333336</c:v>
                </c:pt>
                <c:pt idx="5">
                  <c:v>42222.84375</c:v>
                </c:pt>
                <c:pt idx="6">
                  <c:v>42222.854166666664</c:v>
                </c:pt>
                <c:pt idx="7">
                  <c:v>42222.864583333336</c:v>
                </c:pt>
                <c:pt idx="8">
                  <c:v>42222.875</c:v>
                </c:pt>
                <c:pt idx="9">
                  <c:v>42222.885416666664</c:v>
                </c:pt>
                <c:pt idx="10">
                  <c:v>42222.895833333336</c:v>
                </c:pt>
                <c:pt idx="11">
                  <c:v>42222.90625</c:v>
                </c:pt>
                <c:pt idx="12" formatCode="m/d/yy\ h:mm;@">
                  <c:v>42222.916666666664</c:v>
                </c:pt>
                <c:pt idx="13" formatCode="m/d/yy\ h:mm;@">
                  <c:v>42222.927083333336</c:v>
                </c:pt>
                <c:pt idx="14" formatCode="m/d/yy\ h:mm;@">
                  <c:v>42222.937500057873</c:v>
                </c:pt>
                <c:pt idx="15" formatCode="m/d/yy\ h:mm;@">
                  <c:v>42222.94791678241</c:v>
                </c:pt>
                <c:pt idx="16" formatCode="m/d/yy\ h:mm;@">
                  <c:v>42222.958333506947</c:v>
                </c:pt>
                <c:pt idx="17" formatCode="m/d/yy\ h:mm;@">
                  <c:v>42222.968750231485</c:v>
                </c:pt>
                <c:pt idx="18" formatCode="m/d/yy\ h:mm;@">
                  <c:v>42222.979166956022</c:v>
                </c:pt>
                <c:pt idx="19" formatCode="m/d/yy\ h:mm;@">
                  <c:v>42222.989583680559</c:v>
                </c:pt>
                <c:pt idx="20" formatCode="m/d/yy\ h:mm;@">
                  <c:v>42223.000000405096</c:v>
                </c:pt>
                <c:pt idx="21" formatCode="m/d/yy\ h:mm;@">
                  <c:v>42223.010417129626</c:v>
                </c:pt>
                <c:pt idx="22" formatCode="m/d/yy\ h:mm;@">
                  <c:v>42223.020833854163</c:v>
                </c:pt>
                <c:pt idx="23" formatCode="m/d/yy\ h:mm;@">
                  <c:v>42223.031250578701</c:v>
                </c:pt>
                <c:pt idx="24" formatCode="m/d/yy\ h:mm;@">
                  <c:v>42223.041667303238</c:v>
                </c:pt>
                <c:pt idx="25" formatCode="m/d/yy\ h:mm;@">
                  <c:v>42223.052084027775</c:v>
                </c:pt>
                <c:pt idx="26" formatCode="m/d/yy\ h:mm;@">
                  <c:v>42223.062500752312</c:v>
                </c:pt>
                <c:pt idx="27" formatCode="m/d/yy\ h:mm;@">
                  <c:v>42223.072917476849</c:v>
                </c:pt>
                <c:pt idx="28" formatCode="m/d/yy\ h:mm;@">
                  <c:v>42223.083334201387</c:v>
                </c:pt>
                <c:pt idx="29" formatCode="m/d/yy\ h:mm;@">
                  <c:v>42223.093750925924</c:v>
                </c:pt>
                <c:pt idx="30" formatCode="m/d/yy\ h:mm;@">
                  <c:v>42223.104167650461</c:v>
                </c:pt>
                <c:pt idx="31" formatCode="m/d/yy\ h:mm;@">
                  <c:v>42223.114584374998</c:v>
                </c:pt>
                <c:pt idx="32" formatCode="m/d/yy\ h:mm;@">
                  <c:v>42223.125001099535</c:v>
                </c:pt>
                <c:pt idx="33" formatCode="m/d/yy\ h:mm;@">
                  <c:v>42223.135417824073</c:v>
                </c:pt>
                <c:pt idx="34" formatCode="m/d/yy\ h:mm;@">
                  <c:v>42223.14583454861</c:v>
                </c:pt>
                <c:pt idx="35" formatCode="m/d/yy\ h:mm;@">
                  <c:v>42223.156251273147</c:v>
                </c:pt>
                <c:pt idx="36" formatCode="m/d/yy\ h:mm;@">
                  <c:v>42223.166667997684</c:v>
                </c:pt>
                <c:pt idx="37" formatCode="m/d/yy\ h:mm;@">
                  <c:v>42223.177084722221</c:v>
                </c:pt>
                <c:pt idx="38" formatCode="m/d/yy\ h:mm;@">
                  <c:v>42223.187501446759</c:v>
                </c:pt>
                <c:pt idx="39" formatCode="m/d/yy\ h:mm;@">
                  <c:v>42223.197918171296</c:v>
                </c:pt>
                <c:pt idx="40" formatCode="m/d/yy\ h:mm;@">
                  <c:v>42223.208334895833</c:v>
                </c:pt>
                <c:pt idx="41" formatCode="m/d/yy\ h:mm;@">
                  <c:v>42223.21875162037</c:v>
                </c:pt>
                <c:pt idx="42" formatCode="m/d/yy\ h:mm;@">
                  <c:v>42223.229168344908</c:v>
                </c:pt>
                <c:pt idx="43" formatCode="m/d/yy\ h:mm;@">
                  <c:v>42223.239585069445</c:v>
                </c:pt>
                <c:pt idx="44" formatCode="m/d/yy\ h:mm;@">
                  <c:v>42223.250001793982</c:v>
                </c:pt>
                <c:pt idx="45" formatCode="m/d/yy\ h:mm;@">
                  <c:v>42223.260418518519</c:v>
                </c:pt>
                <c:pt idx="46" formatCode="m/d/yy\ h:mm;@">
                  <c:v>42223.270835243056</c:v>
                </c:pt>
                <c:pt idx="47" formatCode="m/d/yy\ h:mm;@">
                  <c:v>42223.281251967594</c:v>
                </c:pt>
                <c:pt idx="48" formatCode="m/d/yy\ h:mm;@">
                  <c:v>42223.291668692131</c:v>
                </c:pt>
                <c:pt idx="49" formatCode="m/d/yy\ h:mm;@">
                  <c:v>42223.302085416668</c:v>
                </c:pt>
                <c:pt idx="50" formatCode="m/d/yy\ h:mm;@">
                  <c:v>42223.312502141205</c:v>
                </c:pt>
                <c:pt idx="51" formatCode="m/d/yy\ h:mm;@">
                  <c:v>42223.322918865742</c:v>
                </c:pt>
                <c:pt idx="52" formatCode="m/d/yy\ h:mm;@">
                  <c:v>42223.33333559028</c:v>
                </c:pt>
                <c:pt idx="53" formatCode="m/d/yy\ h:mm;@">
                  <c:v>42223.343752314817</c:v>
                </c:pt>
                <c:pt idx="54" formatCode="m/d/yy\ h:mm;@">
                  <c:v>42223.354169039354</c:v>
                </c:pt>
                <c:pt idx="55" formatCode="m/d/yy\ h:mm;@">
                  <c:v>42223.364585763891</c:v>
                </c:pt>
                <c:pt idx="56" formatCode="m/d/yy\ h:mm;@">
                  <c:v>42223.375002488428</c:v>
                </c:pt>
                <c:pt idx="57" formatCode="m/d/yy\ h:mm;@">
                  <c:v>42223.385419212966</c:v>
                </c:pt>
                <c:pt idx="58" formatCode="m/d/yy\ h:mm;@">
                  <c:v>42223.395835937503</c:v>
                </c:pt>
                <c:pt idx="59" formatCode="m/d/yy\ h:mm;@">
                  <c:v>42223.40625266204</c:v>
                </c:pt>
                <c:pt idx="60" formatCode="m/d/yy\ h:mm;@">
                  <c:v>42223.416669386577</c:v>
                </c:pt>
                <c:pt idx="61" formatCode="m/d/yy\ h:mm;@">
                  <c:v>42223.427086111114</c:v>
                </c:pt>
                <c:pt idx="62" formatCode="m/d/yy\ h:mm;@">
                  <c:v>42223.437502835652</c:v>
                </c:pt>
                <c:pt idx="63" formatCode="m/d/yy\ h:mm;@">
                  <c:v>42223.447919560182</c:v>
                </c:pt>
                <c:pt idx="64" formatCode="m/d/yy\ h:mm;@">
                  <c:v>42223.458336284719</c:v>
                </c:pt>
                <c:pt idx="65" formatCode="m/d/yy\ h:mm;@">
                  <c:v>42223.468753009256</c:v>
                </c:pt>
                <c:pt idx="66" formatCode="m/d/yy\ h:mm;@">
                  <c:v>42223.479169733793</c:v>
                </c:pt>
                <c:pt idx="67" formatCode="m/d/yy\ h:mm;@">
                  <c:v>42223.48958645833</c:v>
                </c:pt>
                <c:pt idx="68" formatCode="m/d/yy\ h:mm;@">
                  <c:v>42223.500003182868</c:v>
                </c:pt>
                <c:pt idx="69" formatCode="m/d/yy\ h:mm;@">
                  <c:v>42223.510419907405</c:v>
                </c:pt>
                <c:pt idx="70" formatCode="m/d/yy\ h:mm;@">
                  <c:v>42223.520836631942</c:v>
                </c:pt>
                <c:pt idx="71" formatCode="m/d/yy\ h:mm;@">
                  <c:v>42223.531253356479</c:v>
                </c:pt>
                <c:pt idx="72" formatCode="m/d/yy\ h:mm;@">
                  <c:v>42223.541670081016</c:v>
                </c:pt>
                <c:pt idx="73" formatCode="m/d/yy\ h:mm;@">
                  <c:v>42223.552086805554</c:v>
                </c:pt>
                <c:pt idx="74" formatCode="m/d/yy\ h:mm;@">
                  <c:v>42223.562503530091</c:v>
                </c:pt>
                <c:pt idx="75" formatCode="m/d/yy\ h:mm;@">
                  <c:v>42223.572920254628</c:v>
                </c:pt>
                <c:pt idx="76" formatCode="m/d/yy\ h:mm;@">
                  <c:v>42223.583336979165</c:v>
                </c:pt>
                <c:pt idx="77" formatCode="m/d/yy\ h:mm;@">
                  <c:v>42223.593753703703</c:v>
                </c:pt>
                <c:pt idx="78" formatCode="m/d/yy\ h:mm;@">
                  <c:v>42223.60417042824</c:v>
                </c:pt>
                <c:pt idx="79" formatCode="m/d/yy\ h:mm;@">
                  <c:v>42223.614587152777</c:v>
                </c:pt>
                <c:pt idx="80" formatCode="m/d/yy\ h:mm;@">
                  <c:v>42223.625003877314</c:v>
                </c:pt>
                <c:pt idx="81" formatCode="m/d/yy\ h:mm;@">
                  <c:v>42223.635420601851</c:v>
                </c:pt>
                <c:pt idx="82" formatCode="m/d/yy\ h:mm;@">
                  <c:v>42223.645837326389</c:v>
                </c:pt>
                <c:pt idx="83" formatCode="m/d/yy\ h:mm;@">
                  <c:v>42223.656254050926</c:v>
                </c:pt>
                <c:pt idx="84" formatCode="m/d/yy\ h:mm;@">
                  <c:v>42223.666670775463</c:v>
                </c:pt>
                <c:pt idx="85" formatCode="m/d/yy\ h:mm;@">
                  <c:v>42223.6770875</c:v>
                </c:pt>
                <c:pt idx="86" formatCode="m/d/yy\ h:mm;@">
                  <c:v>42223.687504224537</c:v>
                </c:pt>
                <c:pt idx="87" formatCode="m/d/yy\ h:mm;@">
                  <c:v>42223.697920949075</c:v>
                </c:pt>
                <c:pt idx="88" formatCode="m/d/yy\ h:mm;@">
                  <c:v>42223.708337673612</c:v>
                </c:pt>
                <c:pt idx="89" formatCode="m/d/yy\ h:mm;@">
                  <c:v>42223.718754398149</c:v>
                </c:pt>
                <c:pt idx="90" formatCode="m/d/yy\ h:mm;@">
                  <c:v>42223.729171122686</c:v>
                </c:pt>
                <c:pt idx="91" formatCode="m/d/yy\ h:mm;@">
                  <c:v>42223.739587847223</c:v>
                </c:pt>
                <c:pt idx="92" formatCode="m/d/yy\ h:mm;@">
                  <c:v>42223.750004571761</c:v>
                </c:pt>
                <c:pt idx="93" formatCode="m/d/yy\ h:mm;@">
                  <c:v>42223.760421296298</c:v>
                </c:pt>
                <c:pt idx="94" formatCode="m/d/yy\ h:mm;@">
                  <c:v>42223.770838020835</c:v>
                </c:pt>
                <c:pt idx="95" formatCode="m/d/yy\ h:mm;@">
                  <c:v>42223.781254745372</c:v>
                </c:pt>
                <c:pt idx="96" formatCode="m/d/yy\ h:mm;@">
                  <c:v>42223.791671469909</c:v>
                </c:pt>
                <c:pt idx="97" formatCode="m/d/yy\ h:mm;@">
                  <c:v>42223.802088194447</c:v>
                </c:pt>
                <c:pt idx="98" formatCode="m/d/yy\ h:mm;@">
                  <c:v>42223.812504918984</c:v>
                </c:pt>
                <c:pt idx="99" formatCode="m/d/yy\ h:mm;@">
                  <c:v>42223.822921643521</c:v>
                </c:pt>
                <c:pt idx="100" formatCode="m/d/yy\ h:mm;@">
                  <c:v>42223.833338368058</c:v>
                </c:pt>
                <c:pt idx="101" formatCode="m/d/yy\ h:mm;@">
                  <c:v>42223.843755092596</c:v>
                </c:pt>
                <c:pt idx="102" formatCode="m/d/yy\ h:mm;@">
                  <c:v>42223.854171817133</c:v>
                </c:pt>
                <c:pt idx="103" formatCode="m/d/yy\ h:mm;@">
                  <c:v>42223.86458854167</c:v>
                </c:pt>
                <c:pt idx="104" formatCode="m/d/yy\ h:mm;@">
                  <c:v>42223.875005266207</c:v>
                </c:pt>
                <c:pt idx="105" formatCode="m/d/yy\ h:mm;@">
                  <c:v>42223.885421990744</c:v>
                </c:pt>
                <c:pt idx="106" formatCode="m/d/yy\ h:mm;@">
                  <c:v>42223.895838715274</c:v>
                </c:pt>
                <c:pt idx="107" formatCode="m/d/yy\ h:mm;@">
                  <c:v>42223.906255439812</c:v>
                </c:pt>
                <c:pt idx="108" formatCode="m/d/yy\ h:mm;@">
                  <c:v>42223.916672164349</c:v>
                </c:pt>
                <c:pt idx="109" formatCode="m/d/yy\ h:mm;@">
                  <c:v>42223.927088888886</c:v>
                </c:pt>
                <c:pt idx="110" formatCode="m/d/yy\ h:mm;@">
                  <c:v>42223.937505613423</c:v>
                </c:pt>
                <c:pt idx="111" formatCode="m/d/yy\ h:mm;@">
                  <c:v>42223.94792233796</c:v>
                </c:pt>
                <c:pt idx="112" formatCode="m/d/yy\ h:mm;@">
                  <c:v>42223.958339062498</c:v>
                </c:pt>
                <c:pt idx="113" formatCode="m/d/yy\ h:mm;@">
                  <c:v>42223.968755787035</c:v>
                </c:pt>
                <c:pt idx="114" formatCode="m/d/yy\ h:mm;@">
                  <c:v>42223.979172511572</c:v>
                </c:pt>
                <c:pt idx="115" formatCode="m/d/yy\ h:mm;@">
                  <c:v>42223.989589236109</c:v>
                </c:pt>
                <c:pt idx="116" formatCode="m/d/yy\ h:mm;@">
                  <c:v>42224.000005960646</c:v>
                </c:pt>
                <c:pt idx="117" formatCode="m/d/yy\ h:mm;@">
                  <c:v>42224.010422685184</c:v>
                </c:pt>
                <c:pt idx="118" formatCode="m/d/yy\ h:mm;@">
                  <c:v>42224.020839409721</c:v>
                </c:pt>
                <c:pt idx="119" formatCode="m/d/yy\ h:mm;@">
                  <c:v>42224.031256134258</c:v>
                </c:pt>
                <c:pt idx="120" formatCode="m/d/yy\ h:mm;@">
                  <c:v>42224.041672858795</c:v>
                </c:pt>
                <c:pt idx="121" formatCode="m/d/yy\ h:mm;@">
                  <c:v>42224.052089583332</c:v>
                </c:pt>
                <c:pt idx="122" formatCode="m/d/yy\ h:mm;@">
                  <c:v>42224.06250630787</c:v>
                </c:pt>
                <c:pt idx="123" formatCode="m/d/yy\ h:mm;@">
                  <c:v>42224.072923032407</c:v>
                </c:pt>
                <c:pt idx="124" formatCode="m/d/yy\ h:mm;@">
                  <c:v>42224.083339756944</c:v>
                </c:pt>
                <c:pt idx="125" formatCode="m/d/yy\ h:mm;@">
                  <c:v>42224.093756481481</c:v>
                </c:pt>
                <c:pt idx="126" formatCode="m/d/yy\ h:mm;@">
                  <c:v>42224.104173206018</c:v>
                </c:pt>
                <c:pt idx="127" formatCode="m/d/yy\ h:mm;@">
                  <c:v>42224.114589930556</c:v>
                </c:pt>
                <c:pt idx="128" formatCode="m/d/yy\ h:mm;@">
                  <c:v>42224.125006655093</c:v>
                </c:pt>
                <c:pt idx="129" formatCode="m/d/yy\ h:mm;@">
                  <c:v>42224.13542337963</c:v>
                </c:pt>
                <c:pt idx="130" formatCode="m/d/yy\ h:mm;@">
                  <c:v>42224.145840104167</c:v>
                </c:pt>
                <c:pt idx="131" formatCode="m/d/yy\ h:mm;@">
                  <c:v>42224.156256828704</c:v>
                </c:pt>
                <c:pt idx="132" formatCode="m/d/yy\ h:mm;@">
                  <c:v>42224.166673553242</c:v>
                </c:pt>
                <c:pt idx="133" formatCode="m/d/yy\ h:mm;@">
                  <c:v>42224.177090277779</c:v>
                </c:pt>
                <c:pt idx="134" formatCode="m/d/yy\ h:mm;@">
                  <c:v>42224.187507002316</c:v>
                </c:pt>
                <c:pt idx="135" formatCode="m/d/yy\ h:mm;@">
                  <c:v>42224.197923726853</c:v>
                </c:pt>
                <c:pt idx="136" formatCode="m/d/yy\ h:mm;@">
                  <c:v>42224.208340451391</c:v>
                </c:pt>
                <c:pt idx="137" formatCode="m/d/yy\ h:mm;@">
                  <c:v>42224.218757175928</c:v>
                </c:pt>
                <c:pt idx="138" formatCode="m/d/yy\ h:mm;@">
                  <c:v>42224.229173900465</c:v>
                </c:pt>
                <c:pt idx="139" formatCode="m/d/yy\ h:mm;@">
                  <c:v>42224.239590625002</c:v>
                </c:pt>
                <c:pt idx="140" formatCode="m/d/yy\ h:mm;@">
                  <c:v>42224.250007349539</c:v>
                </c:pt>
                <c:pt idx="141" formatCode="m/d/yy\ h:mm;@">
                  <c:v>42224.260424074077</c:v>
                </c:pt>
                <c:pt idx="142" formatCode="m/d/yy\ h:mm;@">
                  <c:v>42224.270840798614</c:v>
                </c:pt>
                <c:pt idx="143" formatCode="m/d/yy\ h:mm;@">
                  <c:v>42224.281257523151</c:v>
                </c:pt>
                <c:pt idx="144" formatCode="m/d/yy\ h:mm;@">
                  <c:v>42224.291674247688</c:v>
                </c:pt>
                <c:pt idx="145" formatCode="m/d/yy\ h:mm;@">
                  <c:v>42224.302090972225</c:v>
                </c:pt>
                <c:pt idx="146" formatCode="m/d/yy\ h:mm;@">
                  <c:v>42224.312507696763</c:v>
                </c:pt>
                <c:pt idx="147" formatCode="m/d/yy\ h:mm;@">
                  <c:v>42224.3229244213</c:v>
                </c:pt>
                <c:pt idx="148" formatCode="m/d/yy\ h:mm;@">
                  <c:v>42224.33334114583</c:v>
                </c:pt>
                <c:pt idx="149" formatCode="m/d/yy\ h:mm;@">
                  <c:v>42224.343757870367</c:v>
                </c:pt>
                <c:pt idx="150" formatCode="m/d/yy\ h:mm;@">
                  <c:v>42224.354174594904</c:v>
                </c:pt>
                <c:pt idx="151" formatCode="m/d/yy\ h:mm;@">
                  <c:v>42224.364591319441</c:v>
                </c:pt>
                <c:pt idx="152" formatCode="m/d/yy\ h:mm;@">
                  <c:v>42224.375008043979</c:v>
                </c:pt>
                <c:pt idx="153" formatCode="m/d/yy\ h:mm;@">
                  <c:v>42224.385424768516</c:v>
                </c:pt>
                <c:pt idx="154" formatCode="m/d/yy\ h:mm;@">
                  <c:v>42224.395841493053</c:v>
                </c:pt>
                <c:pt idx="155" formatCode="m/d/yy\ h:mm;@">
                  <c:v>42224.40625821759</c:v>
                </c:pt>
                <c:pt idx="156" formatCode="m/d/yy\ h:mm;@">
                  <c:v>42224.416674942127</c:v>
                </c:pt>
                <c:pt idx="157" formatCode="m/d/yy\ h:mm;@">
                  <c:v>42224.427091666665</c:v>
                </c:pt>
                <c:pt idx="158" formatCode="m/d/yy\ h:mm;@">
                  <c:v>42224.437508391202</c:v>
                </c:pt>
                <c:pt idx="159" formatCode="m/d/yy\ h:mm;@">
                  <c:v>42224.447925115739</c:v>
                </c:pt>
                <c:pt idx="160" formatCode="m/d/yy\ h:mm;@">
                  <c:v>42224.458341840276</c:v>
                </c:pt>
                <c:pt idx="161" formatCode="m/d/yy\ h:mm;@">
                  <c:v>42224.468758564813</c:v>
                </c:pt>
              </c:numCache>
            </c:numRef>
          </c:xVal>
          <c:yVal>
            <c:numRef>
              <c:f>'Example Plume Calc. Durango'!$E$4:$E$165</c:f>
              <c:numCache>
                <c:formatCode>0.00</c:formatCode>
                <c:ptCount val="162"/>
                <c:pt idx="0">
                  <c:v>0.51002000000000003</c:v>
                </c:pt>
                <c:pt idx="1">
                  <c:v>0.51002000000000003</c:v>
                </c:pt>
                <c:pt idx="2">
                  <c:v>0.51002000000000003</c:v>
                </c:pt>
                <c:pt idx="3">
                  <c:v>0.51002000000000003</c:v>
                </c:pt>
                <c:pt idx="4">
                  <c:v>0.51002000000000003</c:v>
                </c:pt>
                <c:pt idx="5">
                  <c:v>0.51002000000000003</c:v>
                </c:pt>
                <c:pt idx="6">
                  <c:v>0.51002000000000003</c:v>
                </c:pt>
                <c:pt idx="7">
                  <c:v>0.51002000000000003</c:v>
                </c:pt>
                <c:pt idx="8">
                  <c:v>0.52518000000000009</c:v>
                </c:pt>
                <c:pt idx="9">
                  <c:v>0.68184125000000007</c:v>
                </c:pt>
                <c:pt idx="10">
                  <c:v>0.83850249999999993</c:v>
                </c:pt>
                <c:pt idx="11">
                  <c:v>0.99516375000000001</c:v>
                </c:pt>
                <c:pt idx="12">
                  <c:v>1.1518249999999997</c:v>
                </c:pt>
                <c:pt idx="13">
                  <c:v>8.3633215000000014</c:v>
                </c:pt>
                <c:pt idx="14">
                  <c:v>15.574817999999999</c:v>
                </c:pt>
                <c:pt idx="15">
                  <c:v>22.7863145</c:v>
                </c:pt>
                <c:pt idx="16">
                  <c:v>29.997811000000006</c:v>
                </c:pt>
                <c:pt idx="17">
                  <c:v>49.285063000000001</c:v>
                </c:pt>
                <c:pt idx="18">
                  <c:v>68.572314999999989</c:v>
                </c:pt>
                <c:pt idx="19">
                  <c:v>87.859566999999998</c:v>
                </c:pt>
                <c:pt idx="20">
                  <c:v>107.14681900000001</c:v>
                </c:pt>
                <c:pt idx="21">
                  <c:v>123.10288199999998</c:v>
                </c:pt>
                <c:pt idx="22">
                  <c:v>139.05894500000002</c:v>
                </c:pt>
                <c:pt idx="23">
                  <c:v>165.30750857721057</c:v>
                </c:pt>
                <c:pt idx="24">
                  <c:v>191.55607215442114</c:v>
                </c:pt>
                <c:pt idx="25">
                  <c:v>217.80463573163169</c:v>
                </c:pt>
                <c:pt idx="26">
                  <c:v>214.23442775921882</c:v>
                </c:pt>
                <c:pt idx="27">
                  <c:v>203.6498653771101</c:v>
                </c:pt>
                <c:pt idx="28">
                  <c:v>193.06530299500128</c:v>
                </c:pt>
                <c:pt idx="29">
                  <c:v>182.48074061289253</c:v>
                </c:pt>
                <c:pt idx="30">
                  <c:v>171.8961782307837</c:v>
                </c:pt>
                <c:pt idx="31">
                  <c:v>161.31161584867502</c:v>
                </c:pt>
                <c:pt idx="32">
                  <c:v>150.72705346656625</c:v>
                </c:pt>
                <c:pt idx="33">
                  <c:v>140.14249108445739</c:v>
                </c:pt>
                <c:pt idx="34">
                  <c:v>129.55792870234862</c:v>
                </c:pt>
                <c:pt idx="35">
                  <c:v>118.97336632023988</c:v>
                </c:pt>
                <c:pt idx="36">
                  <c:v>108.38880393813109</c:v>
                </c:pt>
                <c:pt idx="37">
                  <c:v>97.804241556022291</c:v>
                </c:pt>
                <c:pt idx="38">
                  <c:v>87.219679173913505</c:v>
                </c:pt>
                <c:pt idx="39">
                  <c:v>76.635116791804734</c:v>
                </c:pt>
                <c:pt idx="40">
                  <c:v>59.036199999999994</c:v>
                </c:pt>
                <c:pt idx="41">
                  <c:v>56.063236801243463</c:v>
                </c:pt>
                <c:pt idx="42">
                  <c:v>53.090273602486924</c:v>
                </c:pt>
                <c:pt idx="43">
                  <c:v>50.117310403730386</c:v>
                </c:pt>
                <c:pt idx="44">
                  <c:v>47.144347204973826</c:v>
                </c:pt>
                <c:pt idx="45">
                  <c:v>44.171384006217295</c:v>
                </c:pt>
                <c:pt idx="46">
                  <c:v>41.198420807460757</c:v>
                </c:pt>
                <c:pt idx="47">
                  <c:v>38.225457608704225</c:v>
                </c:pt>
                <c:pt idx="48">
                  <c:v>35.25249440994768</c:v>
                </c:pt>
                <c:pt idx="49">
                  <c:v>32.279531211191149</c:v>
                </c:pt>
                <c:pt idx="50">
                  <c:v>29.306568012434607</c:v>
                </c:pt>
                <c:pt idx="51">
                  <c:v>26.333604813678065</c:v>
                </c:pt>
                <c:pt idx="52">
                  <c:v>23.360641614921523</c:v>
                </c:pt>
                <c:pt idx="53">
                  <c:v>22.7036032413613</c:v>
                </c:pt>
                <c:pt idx="54">
                  <c:v>22.046564867801084</c:v>
                </c:pt>
                <c:pt idx="55">
                  <c:v>21.389526494240872</c:v>
                </c:pt>
                <c:pt idx="56">
                  <c:v>20.73248812068066</c:v>
                </c:pt>
                <c:pt idx="57">
                  <c:v>20.075449747120441</c:v>
                </c:pt>
                <c:pt idx="58">
                  <c:v>19.418411373560225</c:v>
                </c:pt>
                <c:pt idx="59">
                  <c:v>18.761373000000006</c:v>
                </c:pt>
                <c:pt idx="60">
                  <c:v>18.113813</c:v>
                </c:pt>
                <c:pt idx="61">
                  <c:v>17.836042850000002</c:v>
                </c:pt>
                <c:pt idx="62">
                  <c:v>17.558272700000003</c:v>
                </c:pt>
                <c:pt idx="63">
                  <c:v>17.280502550000001</c:v>
                </c:pt>
                <c:pt idx="64">
                  <c:v>17.002732400000003</c:v>
                </c:pt>
                <c:pt idx="65">
                  <c:v>16.724962250000001</c:v>
                </c:pt>
                <c:pt idx="66">
                  <c:v>16.447192100000002</c:v>
                </c:pt>
                <c:pt idx="67">
                  <c:v>16.169421950000004</c:v>
                </c:pt>
                <c:pt idx="68">
                  <c:v>15.891651800000005</c:v>
                </c:pt>
                <c:pt idx="69">
                  <c:v>15.613881650000003</c:v>
                </c:pt>
                <c:pt idx="70">
                  <c:v>15.336111500000003</c:v>
                </c:pt>
                <c:pt idx="71">
                  <c:v>15.058341350000006</c:v>
                </c:pt>
                <c:pt idx="72">
                  <c:v>14.780571200000002</c:v>
                </c:pt>
                <c:pt idx="73">
                  <c:v>14.502801050000004</c:v>
                </c:pt>
                <c:pt idx="74">
                  <c:v>14.225030900000005</c:v>
                </c:pt>
                <c:pt idx="75">
                  <c:v>13.947260750000007</c:v>
                </c:pt>
                <c:pt idx="76">
                  <c:v>13.669490600000005</c:v>
                </c:pt>
                <c:pt idx="77">
                  <c:v>13.391720450000005</c:v>
                </c:pt>
                <c:pt idx="78">
                  <c:v>13.113950300000004</c:v>
                </c:pt>
                <c:pt idx="79">
                  <c:v>12.836180150000008</c:v>
                </c:pt>
                <c:pt idx="80">
                  <c:v>12.55841</c:v>
                </c:pt>
                <c:pt idx="81">
                  <c:v>12.454616444444442</c:v>
                </c:pt>
                <c:pt idx="82">
                  <c:v>12.350822888888894</c:v>
                </c:pt>
                <c:pt idx="83">
                  <c:v>12.247029333333337</c:v>
                </c:pt>
                <c:pt idx="84">
                  <c:v>12.143235777777781</c:v>
                </c:pt>
                <c:pt idx="85">
                  <c:v>12.039442222222226</c:v>
                </c:pt>
                <c:pt idx="86">
                  <c:v>11.935648666666667</c:v>
                </c:pt>
                <c:pt idx="87">
                  <c:v>11.831855111111119</c:v>
                </c:pt>
                <c:pt idx="88">
                  <c:v>11.728061555555561</c:v>
                </c:pt>
                <c:pt idx="89">
                  <c:v>11.624268000000004</c:v>
                </c:pt>
                <c:pt idx="90">
                  <c:v>11.520474444444453</c:v>
                </c:pt>
                <c:pt idx="91">
                  <c:v>11.416680888888896</c:v>
                </c:pt>
                <c:pt idx="92">
                  <c:v>11.312887333333343</c:v>
                </c:pt>
                <c:pt idx="93">
                  <c:v>11.209093777777786</c:v>
                </c:pt>
                <c:pt idx="94">
                  <c:v>11.105300222222231</c:v>
                </c:pt>
                <c:pt idx="95">
                  <c:v>11.001506666666675</c:v>
                </c:pt>
                <c:pt idx="96">
                  <c:v>10.897713111111122</c:v>
                </c:pt>
                <c:pt idx="97">
                  <c:v>10.793919555555567</c:v>
                </c:pt>
                <c:pt idx="98">
                  <c:v>10.690126000000014</c:v>
                </c:pt>
                <c:pt idx="99">
                  <c:v>10.586332444444457</c:v>
                </c:pt>
                <c:pt idx="100">
                  <c:v>10.482538888888904</c:v>
                </c:pt>
                <c:pt idx="101">
                  <c:v>10.378745333333349</c:v>
                </c:pt>
                <c:pt idx="102">
                  <c:v>10.27495177777779</c:v>
                </c:pt>
                <c:pt idx="103">
                  <c:v>10.171158222222235</c:v>
                </c:pt>
                <c:pt idx="104">
                  <c:v>10.067364666666681</c:v>
                </c:pt>
                <c:pt idx="105">
                  <c:v>9.9635711111111274</c:v>
                </c:pt>
                <c:pt idx="106">
                  <c:v>9.8597775555555707</c:v>
                </c:pt>
                <c:pt idx="107">
                  <c:v>9.7559840000000122</c:v>
                </c:pt>
                <c:pt idx="108">
                  <c:v>9.6521904444444573</c:v>
                </c:pt>
                <c:pt idx="109">
                  <c:v>9.5483968888889006</c:v>
                </c:pt>
                <c:pt idx="110">
                  <c:v>9.4446033333333439</c:v>
                </c:pt>
                <c:pt idx="111">
                  <c:v>9.340809777777789</c:v>
                </c:pt>
                <c:pt idx="112">
                  <c:v>9.2370162222222323</c:v>
                </c:pt>
                <c:pt idx="113">
                  <c:v>9.1332226666666809</c:v>
                </c:pt>
                <c:pt idx="114">
                  <c:v>9.0294291111111225</c:v>
                </c:pt>
                <c:pt idx="115">
                  <c:v>8.9256355555555658</c:v>
                </c:pt>
                <c:pt idx="116">
                  <c:v>8.8218420000000126</c:v>
                </c:pt>
                <c:pt idx="117">
                  <c:v>8.7180484444444577</c:v>
                </c:pt>
                <c:pt idx="118">
                  <c:v>8.6142548888889028</c:v>
                </c:pt>
                <c:pt idx="119">
                  <c:v>8.5104613333333443</c:v>
                </c:pt>
                <c:pt idx="120">
                  <c:v>8.4066677777777876</c:v>
                </c:pt>
                <c:pt idx="121">
                  <c:v>8.3028742222222345</c:v>
                </c:pt>
                <c:pt idx="122">
                  <c:v>8.1990806666666778</c:v>
                </c:pt>
                <c:pt idx="123">
                  <c:v>8.0952871111111229</c:v>
                </c:pt>
                <c:pt idx="124">
                  <c:v>7.9914935555555653</c:v>
                </c:pt>
                <c:pt idx="125">
                  <c:v>7.8877000000000113</c:v>
                </c:pt>
                <c:pt idx="126">
                  <c:v>7.7839064444444546</c:v>
                </c:pt>
                <c:pt idx="127">
                  <c:v>7.6801128888889005</c:v>
                </c:pt>
                <c:pt idx="128">
                  <c:v>7.576319333333343</c:v>
                </c:pt>
                <c:pt idx="129">
                  <c:v>7.472525777777788</c:v>
                </c:pt>
                <c:pt idx="130">
                  <c:v>7.3687322222222331</c:v>
                </c:pt>
                <c:pt idx="131">
                  <c:v>7.2649386666666764</c:v>
                </c:pt>
                <c:pt idx="132">
                  <c:v>7.1611451111111188</c:v>
                </c:pt>
                <c:pt idx="133">
                  <c:v>7.0573515555555648</c:v>
                </c:pt>
                <c:pt idx="134">
                  <c:v>6.9535580000000099</c:v>
                </c:pt>
                <c:pt idx="135">
                  <c:v>6.849764444444455</c:v>
                </c:pt>
                <c:pt idx="136">
                  <c:v>6.7459708888888965</c:v>
                </c:pt>
                <c:pt idx="137">
                  <c:v>6.6421773333333407</c:v>
                </c:pt>
                <c:pt idx="138">
                  <c:v>6.5383837777777867</c:v>
                </c:pt>
                <c:pt idx="139">
                  <c:v>6.43459022222223</c:v>
                </c:pt>
                <c:pt idx="140">
                  <c:v>6.3307966666666742</c:v>
                </c:pt>
                <c:pt idx="141">
                  <c:v>6.2270031111111193</c:v>
                </c:pt>
                <c:pt idx="142">
                  <c:v>6.1232095555555652</c:v>
                </c:pt>
                <c:pt idx="143">
                  <c:v>6.0194160000000085</c:v>
                </c:pt>
                <c:pt idx="144">
                  <c:v>5.915622444444451</c:v>
                </c:pt>
                <c:pt idx="145">
                  <c:v>5.811828888888896</c:v>
                </c:pt>
                <c:pt idx="146">
                  <c:v>5.7080353333333402</c:v>
                </c:pt>
                <c:pt idx="147">
                  <c:v>5.6042417777777844</c:v>
                </c:pt>
                <c:pt idx="148">
                  <c:v>5.5004482222222286</c:v>
                </c:pt>
                <c:pt idx="149">
                  <c:v>5.3966546666666746</c:v>
                </c:pt>
                <c:pt idx="150">
                  <c:v>5.292861111111117</c:v>
                </c:pt>
                <c:pt idx="151">
                  <c:v>5.189067555555563</c:v>
                </c:pt>
                <c:pt idx="152">
                  <c:v>5.0852740000000063</c:v>
                </c:pt>
                <c:pt idx="153">
                  <c:v>4.9814804444444523</c:v>
                </c:pt>
                <c:pt idx="154">
                  <c:v>4.8776868888888947</c:v>
                </c:pt>
                <c:pt idx="155">
                  <c:v>4.7738933333333398</c:v>
                </c:pt>
                <c:pt idx="156">
                  <c:v>4.670099777777784</c:v>
                </c:pt>
                <c:pt idx="157">
                  <c:v>4.5663062222222282</c:v>
                </c:pt>
                <c:pt idx="158">
                  <c:v>4.4625126666666732</c:v>
                </c:pt>
                <c:pt idx="159">
                  <c:v>4.3587191111111174</c:v>
                </c:pt>
                <c:pt idx="160">
                  <c:v>4.2549255555555625</c:v>
                </c:pt>
                <c:pt idx="161">
                  <c:v>4.1511319999999996</c:v>
                </c:pt>
              </c:numCache>
            </c:numRef>
          </c:yVal>
          <c:smooth val="0"/>
          <c:extLst>
            <c:ext xmlns:c16="http://schemas.microsoft.com/office/drawing/2014/chart" uri="{C3380CC4-5D6E-409C-BE32-E72D297353CC}">
              <c16:uniqueId val="{00000000-C692-4C4E-A5B2-992346BCD4DA}"/>
            </c:ext>
          </c:extLst>
        </c:ser>
        <c:dLbls>
          <c:showLegendKey val="0"/>
          <c:showVal val="0"/>
          <c:showCatName val="0"/>
          <c:showSerName val="0"/>
          <c:showPercent val="0"/>
          <c:showBubbleSize val="0"/>
        </c:dLbls>
        <c:axId val="783006984"/>
        <c:axId val="783007376"/>
      </c:scatterChart>
      <c:scatterChart>
        <c:scatterStyle val="smoothMarker"/>
        <c:varyColors val="0"/>
        <c:ser>
          <c:idx val="3"/>
          <c:order val="3"/>
          <c:tx>
            <c:strRef>
              <c:f>'Example Plume Calc. Durango'!$AI$10</c:f>
              <c:strCache>
                <c:ptCount val="1"/>
                <c:pt idx="0">
                  <c:v>Normalized Shape Factor</c:v>
                </c:pt>
              </c:strCache>
            </c:strRef>
          </c:tx>
          <c:spPr>
            <a:ln w="25400" cap="rnd">
              <a:solidFill>
                <a:schemeClr val="tx1">
                  <a:lumMod val="65000"/>
                  <a:lumOff val="35000"/>
                </a:schemeClr>
              </a:solidFill>
              <a:prstDash val="sysDot"/>
              <a:round/>
            </a:ln>
            <a:effectLst/>
          </c:spPr>
          <c:marker>
            <c:symbol val="none"/>
          </c:marker>
          <c:xVal>
            <c:numRef>
              <c:f>'Example Plume Calc. Durango'!$A$11:$A$91</c:f>
              <c:numCache>
                <c:formatCode>m/d/yyyy\ h:mm</c:formatCode>
                <c:ptCount val="81"/>
                <c:pt idx="0">
                  <c:v>42222.864583333336</c:v>
                </c:pt>
                <c:pt idx="1">
                  <c:v>42222.875</c:v>
                </c:pt>
                <c:pt idx="2">
                  <c:v>42222.885416666664</c:v>
                </c:pt>
                <c:pt idx="3">
                  <c:v>42222.895833333336</c:v>
                </c:pt>
                <c:pt idx="4">
                  <c:v>42222.90625</c:v>
                </c:pt>
                <c:pt idx="5" formatCode="m/d/yy\ h:mm;@">
                  <c:v>42222.916666666664</c:v>
                </c:pt>
                <c:pt idx="6" formatCode="m/d/yy\ h:mm;@">
                  <c:v>42222.927083333336</c:v>
                </c:pt>
                <c:pt idx="7" formatCode="m/d/yy\ h:mm;@">
                  <c:v>42222.937500057873</c:v>
                </c:pt>
                <c:pt idx="8" formatCode="m/d/yy\ h:mm;@">
                  <c:v>42222.94791678241</c:v>
                </c:pt>
                <c:pt idx="9" formatCode="m/d/yy\ h:mm;@">
                  <c:v>42222.958333506947</c:v>
                </c:pt>
                <c:pt idx="10" formatCode="m/d/yy\ h:mm;@">
                  <c:v>42222.968750231485</c:v>
                </c:pt>
                <c:pt idx="11" formatCode="m/d/yy\ h:mm;@">
                  <c:v>42222.979166956022</c:v>
                </c:pt>
                <c:pt idx="12" formatCode="m/d/yy\ h:mm;@">
                  <c:v>42222.989583680559</c:v>
                </c:pt>
                <c:pt idx="13" formatCode="m/d/yy\ h:mm;@">
                  <c:v>42223.000000405096</c:v>
                </c:pt>
                <c:pt idx="14" formatCode="m/d/yy\ h:mm;@">
                  <c:v>42223.010417129626</c:v>
                </c:pt>
                <c:pt idx="15" formatCode="m/d/yy\ h:mm;@">
                  <c:v>42223.020833854163</c:v>
                </c:pt>
                <c:pt idx="16" formatCode="m/d/yy\ h:mm;@">
                  <c:v>42223.031250578701</c:v>
                </c:pt>
                <c:pt idx="17" formatCode="m/d/yy\ h:mm;@">
                  <c:v>42223.041667303238</c:v>
                </c:pt>
                <c:pt idx="18" formatCode="m/d/yy\ h:mm;@">
                  <c:v>42223.052084027775</c:v>
                </c:pt>
                <c:pt idx="19" formatCode="m/d/yy\ h:mm;@">
                  <c:v>42223.062500752312</c:v>
                </c:pt>
                <c:pt idx="20" formatCode="m/d/yy\ h:mm;@">
                  <c:v>42223.072917476849</c:v>
                </c:pt>
                <c:pt idx="21" formatCode="m/d/yy\ h:mm;@">
                  <c:v>42223.083334201387</c:v>
                </c:pt>
                <c:pt idx="22" formatCode="m/d/yy\ h:mm;@">
                  <c:v>42223.093750925924</c:v>
                </c:pt>
                <c:pt idx="23" formatCode="m/d/yy\ h:mm;@">
                  <c:v>42223.104167650461</c:v>
                </c:pt>
                <c:pt idx="24" formatCode="m/d/yy\ h:mm;@">
                  <c:v>42223.114584374998</c:v>
                </c:pt>
                <c:pt idx="25" formatCode="m/d/yy\ h:mm;@">
                  <c:v>42223.125001099535</c:v>
                </c:pt>
                <c:pt idx="26" formatCode="m/d/yy\ h:mm;@">
                  <c:v>42223.135417824073</c:v>
                </c:pt>
                <c:pt idx="27" formatCode="m/d/yy\ h:mm;@">
                  <c:v>42223.14583454861</c:v>
                </c:pt>
                <c:pt idx="28" formatCode="m/d/yy\ h:mm;@">
                  <c:v>42223.156251273147</c:v>
                </c:pt>
                <c:pt idx="29" formatCode="m/d/yy\ h:mm;@">
                  <c:v>42223.166667997684</c:v>
                </c:pt>
                <c:pt idx="30" formatCode="m/d/yy\ h:mm;@">
                  <c:v>42223.177084722221</c:v>
                </c:pt>
                <c:pt idx="31" formatCode="m/d/yy\ h:mm;@">
                  <c:v>42223.187501446759</c:v>
                </c:pt>
                <c:pt idx="32" formatCode="m/d/yy\ h:mm;@">
                  <c:v>42223.197918171296</c:v>
                </c:pt>
                <c:pt idx="33" formatCode="m/d/yy\ h:mm;@">
                  <c:v>42223.208334895833</c:v>
                </c:pt>
                <c:pt idx="34" formatCode="m/d/yy\ h:mm;@">
                  <c:v>42223.21875162037</c:v>
                </c:pt>
                <c:pt idx="35" formatCode="m/d/yy\ h:mm;@">
                  <c:v>42223.229168344908</c:v>
                </c:pt>
                <c:pt idx="36" formatCode="m/d/yy\ h:mm;@">
                  <c:v>42223.239585069445</c:v>
                </c:pt>
                <c:pt idx="37" formatCode="m/d/yy\ h:mm;@">
                  <c:v>42223.250001793982</c:v>
                </c:pt>
                <c:pt idx="38" formatCode="m/d/yy\ h:mm;@">
                  <c:v>42223.260418518519</c:v>
                </c:pt>
                <c:pt idx="39" formatCode="m/d/yy\ h:mm;@">
                  <c:v>42223.270835243056</c:v>
                </c:pt>
                <c:pt idx="40" formatCode="m/d/yy\ h:mm;@">
                  <c:v>42223.281251967594</c:v>
                </c:pt>
                <c:pt idx="41" formatCode="m/d/yy\ h:mm;@">
                  <c:v>42223.291668692131</c:v>
                </c:pt>
                <c:pt idx="42" formatCode="m/d/yy\ h:mm;@">
                  <c:v>42223.302085416668</c:v>
                </c:pt>
                <c:pt idx="43" formatCode="m/d/yy\ h:mm;@">
                  <c:v>42223.312502141205</c:v>
                </c:pt>
                <c:pt idx="44" formatCode="m/d/yy\ h:mm;@">
                  <c:v>42223.322918865742</c:v>
                </c:pt>
                <c:pt idx="45" formatCode="m/d/yy\ h:mm;@">
                  <c:v>42223.33333559028</c:v>
                </c:pt>
                <c:pt idx="46" formatCode="m/d/yy\ h:mm;@">
                  <c:v>42223.343752314817</c:v>
                </c:pt>
                <c:pt idx="47" formatCode="m/d/yy\ h:mm;@">
                  <c:v>42223.354169039354</c:v>
                </c:pt>
                <c:pt idx="48" formatCode="m/d/yy\ h:mm;@">
                  <c:v>42223.364585763891</c:v>
                </c:pt>
                <c:pt idx="49" formatCode="m/d/yy\ h:mm;@">
                  <c:v>42223.375002488428</c:v>
                </c:pt>
                <c:pt idx="50" formatCode="m/d/yy\ h:mm;@">
                  <c:v>42223.385419212966</c:v>
                </c:pt>
                <c:pt idx="51" formatCode="m/d/yy\ h:mm;@">
                  <c:v>42223.395835937503</c:v>
                </c:pt>
                <c:pt idx="52" formatCode="m/d/yy\ h:mm;@">
                  <c:v>42223.40625266204</c:v>
                </c:pt>
                <c:pt idx="53" formatCode="m/d/yy\ h:mm;@">
                  <c:v>42223.416669386577</c:v>
                </c:pt>
                <c:pt idx="54" formatCode="m/d/yy\ h:mm;@">
                  <c:v>42223.427086111114</c:v>
                </c:pt>
                <c:pt idx="55" formatCode="m/d/yy\ h:mm;@">
                  <c:v>42223.437502835652</c:v>
                </c:pt>
                <c:pt idx="56" formatCode="m/d/yy\ h:mm;@">
                  <c:v>42223.447919560182</c:v>
                </c:pt>
                <c:pt idx="57" formatCode="m/d/yy\ h:mm;@">
                  <c:v>42223.458336284719</c:v>
                </c:pt>
                <c:pt idx="58" formatCode="m/d/yy\ h:mm;@">
                  <c:v>42223.468753009256</c:v>
                </c:pt>
                <c:pt idx="59" formatCode="m/d/yy\ h:mm;@">
                  <c:v>42223.479169733793</c:v>
                </c:pt>
                <c:pt idx="60" formatCode="m/d/yy\ h:mm;@">
                  <c:v>42223.48958645833</c:v>
                </c:pt>
                <c:pt idx="61" formatCode="m/d/yy\ h:mm;@">
                  <c:v>42223.500003182868</c:v>
                </c:pt>
                <c:pt idx="62" formatCode="m/d/yy\ h:mm;@">
                  <c:v>42223.510419907405</c:v>
                </c:pt>
                <c:pt idx="63" formatCode="m/d/yy\ h:mm;@">
                  <c:v>42223.520836631942</c:v>
                </c:pt>
                <c:pt idx="64" formatCode="m/d/yy\ h:mm;@">
                  <c:v>42223.531253356479</c:v>
                </c:pt>
                <c:pt idx="65" formatCode="m/d/yy\ h:mm;@">
                  <c:v>42223.541670081016</c:v>
                </c:pt>
                <c:pt idx="66" formatCode="m/d/yy\ h:mm;@">
                  <c:v>42223.552086805554</c:v>
                </c:pt>
                <c:pt idx="67" formatCode="m/d/yy\ h:mm;@">
                  <c:v>42223.562503530091</c:v>
                </c:pt>
                <c:pt idx="68" formatCode="m/d/yy\ h:mm;@">
                  <c:v>42223.572920254628</c:v>
                </c:pt>
                <c:pt idx="69" formatCode="m/d/yy\ h:mm;@">
                  <c:v>42223.583336979165</c:v>
                </c:pt>
                <c:pt idx="70" formatCode="m/d/yy\ h:mm;@">
                  <c:v>42223.593753703703</c:v>
                </c:pt>
                <c:pt idx="71" formatCode="m/d/yy\ h:mm;@">
                  <c:v>42223.60417042824</c:v>
                </c:pt>
                <c:pt idx="72" formatCode="m/d/yy\ h:mm;@">
                  <c:v>42223.614587152777</c:v>
                </c:pt>
                <c:pt idx="73" formatCode="m/d/yy\ h:mm;@">
                  <c:v>42223.625003877314</c:v>
                </c:pt>
                <c:pt idx="74" formatCode="m/d/yy\ h:mm;@">
                  <c:v>42223.635420601851</c:v>
                </c:pt>
                <c:pt idx="75" formatCode="m/d/yy\ h:mm;@">
                  <c:v>42223.645837326389</c:v>
                </c:pt>
                <c:pt idx="76" formatCode="m/d/yy\ h:mm;@">
                  <c:v>42223.656254050926</c:v>
                </c:pt>
                <c:pt idx="77" formatCode="m/d/yy\ h:mm;@">
                  <c:v>42223.666670775463</c:v>
                </c:pt>
                <c:pt idx="78" formatCode="m/d/yy\ h:mm;@">
                  <c:v>42223.6770875</c:v>
                </c:pt>
                <c:pt idx="79" formatCode="m/d/yy\ h:mm;@">
                  <c:v>42223.687504224537</c:v>
                </c:pt>
                <c:pt idx="80" formatCode="m/d/yy\ h:mm;@">
                  <c:v>42223.697920949075</c:v>
                </c:pt>
              </c:numCache>
            </c:numRef>
          </c:xVal>
          <c:yVal>
            <c:numRef>
              <c:f>'Example Plume Calc. Durango'!$AI$11:$AI$64</c:f>
              <c:numCache>
                <c:formatCode>0.000</c:formatCode>
                <c:ptCount val="54"/>
                <c:pt idx="0">
                  <c:v>0</c:v>
                </c:pt>
                <c:pt idx="1">
                  <c:v>2.1505376344086048E-2</c:v>
                </c:pt>
                <c:pt idx="2">
                  <c:v>3.2258064516129073E-2</c:v>
                </c:pt>
                <c:pt idx="3">
                  <c:v>6.4516129032258146E-2</c:v>
                </c:pt>
                <c:pt idx="4">
                  <c:v>9.6774193548387219E-2</c:v>
                </c:pt>
                <c:pt idx="5">
                  <c:v>0.15053763440860232</c:v>
                </c:pt>
                <c:pt idx="6">
                  <c:v>0.20430107526881686</c:v>
                </c:pt>
                <c:pt idx="7">
                  <c:v>0.29032258064516103</c:v>
                </c:pt>
                <c:pt idx="8">
                  <c:v>0.37634408602150521</c:v>
                </c:pt>
                <c:pt idx="9">
                  <c:v>0.47849462365591394</c:v>
                </c:pt>
                <c:pt idx="10">
                  <c:v>0.58064516129032273</c:v>
                </c:pt>
                <c:pt idx="11">
                  <c:v>0.67741935483870985</c:v>
                </c:pt>
                <c:pt idx="12">
                  <c:v>0.77419354838709709</c:v>
                </c:pt>
                <c:pt idx="13">
                  <c:v>0.8440860215053767</c:v>
                </c:pt>
                <c:pt idx="14">
                  <c:v>0.91397849462365577</c:v>
                </c:pt>
                <c:pt idx="15">
                  <c:v>0.95161290322580638</c:v>
                </c:pt>
                <c:pt idx="16">
                  <c:v>0.989247311827957</c:v>
                </c:pt>
                <c:pt idx="17">
                  <c:v>0.9946236559139785</c:v>
                </c:pt>
                <c:pt idx="18">
                  <c:v>1</c:v>
                </c:pt>
                <c:pt idx="19">
                  <c:v>0.97727272727272729</c:v>
                </c:pt>
                <c:pt idx="20">
                  <c:v>0.95454545454545447</c:v>
                </c:pt>
                <c:pt idx="21">
                  <c:v>0.9204545454545453</c:v>
                </c:pt>
                <c:pt idx="22">
                  <c:v>0.88636363636363624</c:v>
                </c:pt>
                <c:pt idx="23">
                  <c:v>0.84090909090909072</c:v>
                </c:pt>
                <c:pt idx="24">
                  <c:v>0.79545454545454586</c:v>
                </c:pt>
                <c:pt idx="25">
                  <c:v>0.75000000000000033</c:v>
                </c:pt>
                <c:pt idx="26">
                  <c:v>0.70454545454545481</c:v>
                </c:pt>
                <c:pt idx="27">
                  <c:v>0.65909090909090928</c:v>
                </c:pt>
                <c:pt idx="28">
                  <c:v>0.61363636363636376</c:v>
                </c:pt>
                <c:pt idx="29">
                  <c:v>0.56818181818181823</c:v>
                </c:pt>
                <c:pt idx="30">
                  <c:v>0.52272727272727271</c:v>
                </c:pt>
                <c:pt idx="31">
                  <c:v>0.47727272727272724</c:v>
                </c:pt>
                <c:pt idx="32">
                  <c:v>0.43181818181818171</c:v>
                </c:pt>
                <c:pt idx="33">
                  <c:v>0.39204545454545442</c:v>
                </c:pt>
                <c:pt idx="34">
                  <c:v>0.35227272727272707</c:v>
                </c:pt>
                <c:pt idx="35">
                  <c:v>0.31249999999999978</c:v>
                </c:pt>
                <c:pt idx="36">
                  <c:v>0.27272727272727243</c:v>
                </c:pt>
                <c:pt idx="37">
                  <c:v>0.23295454545454511</c:v>
                </c:pt>
                <c:pt idx="38">
                  <c:v>0.19318181818181779</c:v>
                </c:pt>
                <c:pt idx="39">
                  <c:v>0.15340909090909047</c:v>
                </c:pt>
                <c:pt idx="40">
                  <c:v>0.11363636363636315</c:v>
                </c:pt>
                <c:pt idx="41">
                  <c:v>7.3863636363635826E-2</c:v>
                </c:pt>
                <c:pt idx="42">
                  <c:v>6.8181818181818274E-2</c:v>
                </c:pt>
                <c:pt idx="43">
                  <c:v>5.6818181818181893E-2</c:v>
                </c:pt>
                <c:pt idx="44">
                  <c:v>4.5454545454545511E-2</c:v>
                </c:pt>
                <c:pt idx="45">
                  <c:v>3.9772727272727321E-2</c:v>
                </c:pt>
                <c:pt idx="46">
                  <c:v>3.4090909090909137E-2</c:v>
                </c:pt>
                <c:pt idx="47">
                  <c:v>2.8409090909090946E-2</c:v>
                </c:pt>
                <c:pt idx="48">
                  <c:v>2.2727272727272756E-2</c:v>
                </c:pt>
                <c:pt idx="49">
                  <c:v>1.7045454545454568E-2</c:v>
                </c:pt>
                <c:pt idx="50">
                  <c:v>1.1363636363636378E-2</c:v>
                </c:pt>
                <c:pt idx="51">
                  <c:v>5.6818181818181889E-3</c:v>
                </c:pt>
                <c:pt idx="52">
                  <c:v>0</c:v>
                </c:pt>
              </c:numCache>
            </c:numRef>
          </c:yVal>
          <c:smooth val="1"/>
          <c:extLst>
            <c:ext xmlns:c16="http://schemas.microsoft.com/office/drawing/2014/chart" uri="{C3380CC4-5D6E-409C-BE32-E72D297353CC}">
              <c16:uniqueId val="{00000002-C692-4C4E-A5B2-992346BCD4DA}"/>
            </c:ext>
          </c:extLst>
        </c:ser>
        <c:dLbls>
          <c:showLegendKey val="0"/>
          <c:showVal val="0"/>
          <c:showCatName val="0"/>
          <c:showSerName val="0"/>
          <c:showPercent val="0"/>
          <c:showBubbleSize val="0"/>
        </c:dLbls>
        <c:axId val="783008160"/>
        <c:axId val="783007768"/>
        <c:extLst>
          <c:ext xmlns:c15="http://schemas.microsoft.com/office/drawing/2012/chart" uri="{02D57815-91ED-43cb-92C2-25804820EDAC}">
            <c15:filteredScatterSeries>
              <c15:ser>
                <c:idx val="2"/>
                <c:order val="2"/>
                <c:tx>
                  <c:strRef>
                    <c:extLst>
                      <c:ext uri="{02D57815-91ED-43cb-92C2-25804820EDAC}">
                        <c15:formulaRef>
                          <c15:sqref>'Example Plume Calc. Durango'!$B$2</c15:sqref>
                        </c15:formulaRef>
                      </c:ext>
                    </c:extLst>
                    <c:strCache>
                      <c:ptCount val="1"/>
                      <c:pt idx="0">
                        <c:v>Flow (cfs)</c:v>
                      </c:pt>
                    </c:strCache>
                  </c:strRef>
                </c:tx>
                <c:spPr>
                  <a:ln w="9525" cap="rnd">
                    <a:solidFill>
                      <a:srgbClr val="66A2D8"/>
                    </a:solidFill>
                    <a:round/>
                  </a:ln>
                  <a:effectLst/>
                </c:spPr>
                <c:marker>
                  <c:symbol val="none"/>
                </c:marker>
                <c:xVal>
                  <c:numRef>
                    <c:extLst>
                      <c:ext uri="{02D57815-91ED-43cb-92C2-25804820EDAC}">
                        <c15:formulaRef>
                          <c15:sqref>'Example Plume Calc. Durango'!$A$4:$A$165</c15:sqref>
                        </c15:formulaRef>
                      </c:ext>
                    </c:extLst>
                    <c:numCache>
                      <c:formatCode>m/d/yyyy\ h:mm</c:formatCode>
                      <c:ptCount val="162"/>
                      <c:pt idx="0">
                        <c:v>42222.791666666664</c:v>
                      </c:pt>
                      <c:pt idx="1">
                        <c:v>42222.802083333336</c:v>
                      </c:pt>
                      <c:pt idx="2">
                        <c:v>42222.8125</c:v>
                      </c:pt>
                      <c:pt idx="3">
                        <c:v>42222.822916666664</c:v>
                      </c:pt>
                      <c:pt idx="4">
                        <c:v>42222.833333333336</c:v>
                      </c:pt>
                      <c:pt idx="5">
                        <c:v>42222.84375</c:v>
                      </c:pt>
                      <c:pt idx="6">
                        <c:v>42222.854166666664</c:v>
                      </c:pt>
                      <c:pt idx="7">
                        <c:v>42222.864583333336</c:v>
                      </c:pt>
                      <c:pt idx="8">
                        <c:v>42222.875</c:v>
                      </c:pt>
                      <c:pt idx="9">
                        <c:v>42222.885416666664</c:v>
                      </c:pt>
                      <c:pt idx="10">
                        <c:v>42222.895833333336</c:v>
                      </c:pt>
                      <c:pt idx="11">
                        <c:v>42222.90625</c:v>
                      </c:pt>
                      <c:pt idx="12" formatCode="m/d/yy\ h:mm;@">
                        <c:v>42222.916666666664</c:v>
                      </c:pt>
                      <c:pt idx="13" formatCode="m/d/yy\ h:mm;@">
                        <c:v>42222.927083333336</c:v>
                      </c:pt>
                      <c:pt idx="14" formatCode="m/d/yy\ h:mm;@">
                        <c:v>42222.937500057873</c:v>
                      </c:pt>
                      <c:pt idx="15" formatCode="m/d/yy\ h:mm;@">
                        <c:v>42222.94791678241</c:v>
                      </c:pt>
                      <c:pt idx="16" formatCode="m/d/yy\ h:mm;@">
                        <c:v>42222.958333506947</c:v>
                      </c:pt>
                      <c:pt idx="17" formatCode="m/d/yy\ h:mm;@">
                        <c:v>42222.968750231485</c:v>
                      </c:pt>
                      <c:pt idx="18" formatCode="m/d/yy\ h:mm;@">
                        <c:v>42222.979166956022</c:v>
                      </c:pt>
                      <c:pt idx="19" formatCode="m/d/yy\ h:mm;@">
                        <c:v>42222.989583680559</c:v>
                      </c:pt>
                      <c:pt idx="20" formatCode="m/d/yy\ h:mm;@">
                        <c:v>42223.000000405096</c:v>
                      </c:pt>
                      <c:pt idx="21" formatCode="m/d/yy\ h:mm;@">
                        <c:v>42223.010417129626</c:v>
                      </c:pt>
                      <c:pt idx="22" formatCode="m/d/yy\ h:mm;@">
                        <c:v>42223.020833854163</c:v>
                      </c:pt>
                      <c:pt idx="23" formatCode="m/d/yy\ h:mm;@">
                        <c:v>42223.031250578701</c:v>
                      </c:pt>
                      <c:pt idx="24" formatCode="m/d/yy\ h:mm;@">
                        <c:v>42223.041667303238</c:v>
                      </c:pt>
                      <c:pt idx="25" formatCode="m/d/yy\ h:mm;@">
                        <c:v>42223.052084027775</c:v>
                      </c:pt>
                      <c:pt idx="26" formatCode="m/d/yy\ h:mm;@">
                        <c:v>42223.062500752312</c:v>
                      </c:pt>
                      <c:pt idx="27" formatCode="m/d/yy\ h:mm;@">
                        <c:v>42223.072917476849</c:v>
                      </c:pt>
                      <c:pt idx="28" formatCode="m/d/yy\ h:mm;@">
                        <c:v>42223.083334201387</c:v>
                      </c:pt>
                      <c:pt idx="29" formatCode="m/d/yy\ h:mm;@">
                        <c:v>42223.093750925924</c:v>
                      </c:pt>
                      <c:pt idx="30" formatCode="m/d/yy\ h:mm;@">
                        <c:v>42223.104167650461</c:v>
                      </c:pt>
                      <c:pt idx="31" formatCode="m/d/yy\ h:mm;@">
                        <c:v>42223.114584374998</c:v>
                      </c:pt>
                      <c:pt idx="32" formatCode="m/d/yy\ h:mm;@">
                        <c:v>42223.125001099535</c:v>
                      </c:pt>
                      <c:pt idx="33" formatCode="m/d/yy\ h:mm;@">
                        <c:v>42223.135417824073</c:v>
                      </c:pt>
                      <c:pt idx="34" formatCode="m/d/yy\ h:mm;@">
                        <c:v>42223.14583454861</c:v>
                      </c:pt>
                      <c:pt idx="35" formatCode="m/d/yy\ h:mm;@">
                        <c:v>42223.156251273147</c:v>
                      </c:pt>
                      <c:pt idx="36" formatCode="m/d/yy\ h:mm;@">
                        <c:v>42223.166667997684</c:v>
                      </c:pt>
                      <c:pt idx="37" formatCode="m/d/yy\ h:mm;@">
                        <c:v>42223.177084722221</c:v>
                      </c:pt>
                      <c:pt idx="38" formatCode="m/d/yy\ h:mm;@">
                        <c:v>42223.187501446759</c:v>
                      </c:pt>
                      <c:pt idx="39" formatCode="m/d/yy\ h:mm;@">
                        <c:v>42223.197918171296</c:v>
                      </c:pt>
                      <c:pt idx="40" formatCode="m/d/yy\ h:mm;@">
                        <c:v>42223.208334895833</c:v>
                      </c:pt>
                      <c:pt idx="41" formatCode="m/d/yy\ h:mm;@">
                        <c:v>42223.21875162037</c:v>
                      </c:pt>
                      <c:pt idx="42" formatCode="m/d/yy\ h:mm;@">
                        <c:v>42223.229168344908</c:v>
                      </c:pt>
                      <c:pt idx="43" formatCode="m/d/yy\ h:mm;@">
                        <c:v>42223.239585069445</c:v>
                      </c:pt>
                      <c:pt idx="44" formatCode="m/d/yy\ h:mm;@">
                        <c:v>42223.250001793982</c:v>
                      </c:pt>
                      <c:pt idx="45" formatCode="m/d/yy\ h:mm;@">
                        <c:v>42223.260418518519</c:v>
                      </c:pt>
                      <c:pt idx="46" formatCode="m/d/yy\ h:mm;@">
                        <c:v>42223.270835243056</c:v>
                      </c:pt>
                      <c:pt idx="47" formatCode="m/d/yy\ h:mm;@">
                        <c:v>42223.281251967594</c:v>
                      </c:pt>
                      <c:pt idx="48" formatCode="m/d/yy\ h:mm;@">
                        <c:v>42223.291668692131</c:v>
                      </c:pt>
                      <c:pt idx="49" formatCode="m/d/yy\ h:mm;@">
                        <c:v>42223.302085416668</c:v>
                      </c:pt>
                      <c:pt idx="50" formatCode="m/d/yy\ h:mm;@">
                        <c:v>42223.312502141205</c:v>
                      </c:pt>
                      <c:pt idx="51" formatCode="m/d/yy\ h:mm;@">
                        <c:v>42223.322918865742</c:v>
                      </c:pt>
                      <c:pt idx="52" formatCode="m/d/yy\ h:mm;@">
                        <c:v>42223.33333559028</c:v>
                      </c:pt>
                      <c:pt idx="53" formatCode="m/d/yy\ h:mm;@">
                        <c:v>42223.343752314817</c:v>
                      </c:pt>
                      <c:pt idx="54" formatCode="m/d/yy\ h:mm;@">
                        <c:v>42223.354169039354</c:v>
                      </c:pt>
                      <c:pt idx="55" formatCode="m/d/yy\ h:mm;@">
                        <c:v>42223.364585763891</c:v>
                      </c:pt>
                      <c:pt idx="56" formatCode="m/d/yy\ h:mm;@">
                        <c:v>42223.375002488428</c:v>
                      </c:pt>
                      <c:pt idx="57" formatCode="m/d/yy\ h:mm;@">
                        <c:v>42223.385419212966</c:v>
                      </c:pt>
                      <c:pt idx="58" formatCode="m/d/yy\ h:mm;@">
                        <c:v>42223.395835937503</c:v>
                      </c:pt>
                      <c:pt idx="59" formatCode="m/d/yy\ h:mm;@">
                        <c:v>42223.40625266204</c:v>
                      </c:pt>
                      <c:pt idx="60" formatCode="m/d/yy\ h:mm;@">
                        <c:v>42223.416669386577</c:v>
                      </c:pt>
                      <c:pt idx="61" formatCode="m/d/yy\ h:mm;@">
                        <c:v>42223.427086111114</c:v>
                      </c:pt>
                      <c:pt idx="62" formatCode="m/d/yy\ h:mm;@">
                        <c:v>42223.437502835652</c:v>
                      </c:pt>
                      <c:pt idx="63" formatCode="m/d/yy\ h:mm;@">
                        <c:v>42223.447919560182</c:v>
                      </c:pt>
                      <c:pt idx="64" formatCode="m/d/yy\ h:mm;@">
                        <c:v>42223.458336284719</c:v>
                      </c:pt>
                      <c:pt idx="65" formatCode="m/d/yy\ h:mm;@">
                        <c:v>42223.468753009256</c:v>
                      </c:pt>
                      <c:pt idx="66" formatCode="m/d/yy\ h:mm;@">
                        <c:v>42223.479169733793</c:v>
                      </c:pt>
                      <c:pt idx="67" formatCode="m/d/yy\ h:mm;@">
                        <c:v>42223.48958645833</c:v>
                      </c:pt>
                      <c:pt idx="68" formatCode="m/d/yy\ h:mm;@">
                        <c:v>42223.500003182868</c:v>
                      </c:pt>
                      <c:pt idx="69" formatCode="m/d/yy\ h:mm;@">
                        <c:v>42223.510419907405</c:v>
                      </c:pt>
                      <c:pt idx="70" formatCode="m/d/yy\ h:mm;@">
                        <c:v>42223.520836631942</c:v>
                      </c:pt>
                      <c:pt idx="71" formatCode="m/d/yy\ h:mm;@">
                        <c:v>42223.531253356479</c:v>
                      </c:pt>
                      <c:pt idx="72" formatCode="m/d/yy\ h:mm;@">
                        <c:v>42223.541670081016</c:v>
                      </c:pt>
                      <c:pt idx="73" formatCode="m/d/yy\ h:mm;@">
                        <c:v>42223.552086805554</c:v>
                      </c:pt>
                      <c:pt idx="74" formatCode="m/d/yy\ h:mm;@">
                        <c:v>42223.562503530091</c:v>
                      </c:pt>
                      <c:pt idx="75" formatCode="m/d/yy\ h:mm;@">
                        <c:v>42223.572920254628</c:v>
                      </c:pt>
                      <c:pt idx="76" formatCode="m/d/yy\ h:mm;@">
                        <c:v>42223.583336979165</c:v>
                      </c:pt>
                      <c:pt idx="77" formatCode="m/d/yy\ h:mm;@">
                        <c:v>42223.593753703703</c:v>
                      </c:pt>
                      <c:pt idx="78" formatCode="m/d/yy\ h:mm;@">
                        <c:v>42223.60417042824</c:v>
                      </c:pt>
                      <c:pt idx="79" formatCode="m/d/yy\ h:mm;@">
                        <c:v>42223.614587152777</c:v>
                      </c:pt>
                      <c:pt idx="80" formatCode="m/d/yy\ h:mm;@">
                        <c:v>42223.625003877314</c:v>
                      </c:pt>
                      <c:pt idx="81" formatCode="m/d/yy\ h:mm;@">
                        <c:v>42223.635420601851</c:v>
                      </c:pt>
                      <c:pt idx="82" formatCode="m/d/yy\ h:mm;@">
                        <c:v>42223.645837326389</c:v>
                      </c:pt>
                      <c:pt idx="83" formatCode="m/d/yy\ h:mm;@">
                        <c:v>42223.656254050926</c:v>
                      </c:pt>
                      <c:pt idx="84" formatCode="m/d/yy\ h:mm;@">
                        <c:v>42223.666670775463</c:v>
                      </c:pt>
                      <c:pt idx="85" formatCode="m/d/yy\ h:mm;@">
                        <c:v>42223.6770875</c:v>
                      </c:pt>
                      <c:pt idx="86" formatCode="m/d/yy\ h:mm;@">
                        <c:v>42223.687504224537</c:v>
                      </c:pt>
                      <c:pt idx="87" formatCode="m/d/yy\ h:mm;@">
                        <c:v>42223.697920949075</c:v>
                      </c:pt>
                      <c:pt idx="88" formatCode="m/d/yy\ h:mm;@">
                        <c:v>42223.708337673612</c:v>
                      </c:pt>
                      <c:pt idx="89" formatCode="m/d/yy\ h:mm;@">
                        <c:v>42223.718754398149</c:v>
                      </c:pt>
                      <c:pt idx="90" formatCode="m/d/yy\ h:mm;@">
                        <c:v>42223.729171122686</c:v>
                      </c:pt>
                      <c:pt idx="91" formatCode="m/d/yy\ h:mm;@">
                        <c:v>42223.739587847223</c:v>
                      </c:pt>
                      <c:pt idx="92" formatCode="m/d/yy\ h:mm;@">
                        <c:v>42223.750004571761</c:v>
                      </c:pt>
                      <c:pt idx="93" formatCode="m/d/yy\ h:mm;@">
                        <c:v>42223.760421296298</c:v>
                      </c:pt>
                      <c:pt idx="94" formatCode="m/d/yy\ h:mm;@">
                        <c:v>42223.770838020835</c:v>
                      </c:pt>
                      <c:pt idx="95" formatCode="m/d/yy\ h:mm;@">
                        <c:v>42223.781254745372</c:v>
                      </c:pt>
                      <c:pt idx="96" formatCode="m/d/yy\ h:mm;@">
                        <c:v>42223.791671469909</c:v>
                      </c:pt>
                      <c:pt idx="97" formatCode="m/d/yy\ h:mm;@">
                        <c:v>42223.802088194447</c:v>
                      </c:pt>
                      <c:pt idx="98" formatCode="m/d/yy\ h:mm;@">
                        <c:v>42223.812504918984</c:v>
                      </c:pt>
                      <c:pt idx="99" formatCode="m/d/yy\ h:mm;@">
                        <c:v>42223.822921643521</c:v>
                      </c:pt>
                      <c:pt idx="100" formatCode="m/d/yy\ h:mm;@">
                        <c:v>42223.833338368058</c:v>
                      </c:pt>
                      <c:pt idx="101" formatCode="m/d/yy\ h:mm;@">
                        <c:v>42223.843755092596</c:v>
                      </c:pt>
                      <c:pt idx="102" formatCode="m/d/yy\ h:mm;@">
                        <c:v>42223.854171817133</c:v>
                      </c:pt>
                      <c:pt idx="103" formatCode="m/d/yy\ h:mm;@">
                        <c:v>42223.86458854167</c:v>
                      </c:pt>
                      <c:pt idx="104" formatCode="m/d/yy\ h:mm;@">
                        <c:v>42223.875005266207</c:v>
                      </c:pt>
                      <c:pt idx="105" formatCode="m/d/yy\ h:mm;@">
                        <c:v>42223.885421990744</c:v>
                      </c:pt>
                      <c:pt idx="106" formatCode="m/d/yy\ h:mm;@">
                        <c:v>42223.895838715274</c:v>
                      </c:pt>
                      <c:pt idx="107" formatCode="m/d/yy\ h:mm;@">
                        <c:v>42223.906255439812</c:v>
                      </c:pt>
                      <c:pt idx="108" formatCode="m/d/yy\ h:mm;@">
                        <c:v>42223.916672164349</c:v>
                      </c:pt>
                      <c:pt idx="109" formatCode="m/d/yy\ h:mm;@">
                        <c:v>42223.927088888886</c:v>
                      </c:pt>
                      <c:pt idx="110" formatCode="m/d/yy\ h:mm;@">
                        <c:v>42223.937505613423</c:v>
                      </c:pt>
                      <c:pt idx="111" formatCode="m/d/yy\ h:mm;@">
                        <c:v>42223.94792233796</c:v>
                      </c:pt>
                      <c:pt idx="112" formatCode="m/d/yy\ h:mm;@">
                        <c:v>42223.958339062498</c:v>
                      </c:pt>
                      <c:pt idx="113" formatCode="m/d/yy\ h:mm;@">
                        <c:v>42223.968755787035</c:v>
                      </c:pt>
                      <c:pt idx="114" formatCode="m/d/yy\ h:mm;@">
                        <c:v>42223.979172511572</c:v>
                      </c:pt>
                      <c:pt idx="115" formatCode="m/d/yy\ h:mm;@">
                        <c:v>42223.989589236109</c:v>
                      </c:pt>
                      <c:pt idx="116" formatCode="m/d/yy\ h:mm;@">
                        <c:v>42224.000005960646</c:v>
                      </c:pt>
                      <c:pt idx="117" formatCode="m/d/yy\ h:mm;@">
                        <c:v>42224.010422685184</c:v>
                      </c:pt>
                      <c:pt idx="118" formatCode="m/d/yy\ h:mm;@">
                        <c:v>42224.020839409721</c:v>
                      </c:pt>
                      <c:pt idx="119" formatCode="m/d/yy\ h:mm;@">
                        <c:v>42224.031256134258</c:v>
                      </c:pt>
                      <c:pt idx="120" formatCode="m/d/yy\ h:mm;@">
                        <c:v>42224.041672858795</c:v>
                      </c:pt>
                      <c:pt idx="121" formatCode="m/d/yy\ h:mm;@">
                        <c:v>42224.052089583332</c:v>
                      </c:pt>
                      <c:pt idx="122" formatCode="m/d/yy\ h:mm;@">
                        <c:v>42224.06250630787</c:v>
                      </c:pt>
                      <c:pt idx="123" formatCode="m/d/yy\ h:mm;@">
                        <c:v>42224.072923032407</c:v>
                      </c:pt>
                      <c:pt idx="124" formatCode="m/d/yy\ h:mm;@">
                        <c:v>42224.083339756944</c:v>
                      </c:pt>
                      <c:pt idx="125" formatCode="m/d/yy\ h:mm;@">
                        <c:v>42224.093756481481</c:v>
                      </c:pt>
                      <c:pt idx="126" formatCode="m/d/yy\ h:mm;@">
                        <c:v>42224.104173206018</c:v>
                      </c:pt>
                      <c:pt idx="127" formatCode="m/d/yy\ h:mm;@">
                        <c:v>42224.114589930556</c:v>
                      </c:pt>
                      <c:pt idx="128" formatCode="m/d/yy\ h:mm;@">
                        <c:v>42224.125006655093</c:v>
                      </c:pt>
                      <c:pt idx="129" formatCode="m/d/yy\ h:mm;@">
                        <c:v>42224.13542337963</c:v>
                      </c:pt>
                      <c:pt idx="130" formatCode="m/d/yy\ h:mm;@">
                        <c:v>42224.145840104167</c:v>
                      </c:pt>
                      <c:pt idx="131" formatCode="m/d/yy\ h:mm;@">
                        <c:v>42224.156256828704</c:v>
                      </c:pt>
                      <c:pt idx="132" formatCode="m/d/yy\ h:mm;@">
                        <c:v>42224.166673553242</c:v>
                      </c:pt>
                      <c:pt idx="133" formatCode="m/d/yy\ h:mm;@">
                        <c:v>42224.177090277779</c:v>
                      </c:pt>
                      <c:pt idx="134" formatCode="m/d/yy\ h:mm;@">
                        <c:v>42224.187507002316</c:v>
                      </c:pt>
                      <c:pt idx="135" formatCode="m/d/yy\ h:mm;@">
                        <c:v>42224.197923726853</c:v>
                      </c:pt>
                      <c:pt idx="136" formatCode="m/d/yy\ h:mm;@">
                        <c:v>42224.208340451391</c:v>
                      </c:pt>
                      <c:pt idx="137" formatCode="m/d/yy\ h:mm;@">
                        <c:v>42224.218757175928</c:v>
                      </c:pt>
                      <c:pt idx="138" formatCode="m/d/yy\ h:mm;@">
                        <c:v>42224.229173900465</c:v>
                      </c:pt>
                      <c:pt idx="139" formatCode="m/d/yy\ h:mm;@">
                        <c:v>42224.239590625002</c:v>
                      </c:pt>
                      <c:pt idx="140" formatCode="m/d/yy\ h:mm;@">
                        <c:v>42224.250007349539</c:v>
                      </c:pt>
                      <c:pt idx="141" formatCode="m/d/yy\ h:mm;@">
                        <c:v>42224.260424074077</c:v>
                      </c:pt>
                      <c:pt idx="142" formatCode="m/d/yy\ h:mm;@">
                        <c:v>42224.270840798614</c:v>
                      </c:pt>
                      <c:pt idx="143" formatCode="m/d/yy\ h:mm;@">
                        <c:v>42224.281257523151</c:v>
                      </c:pt>
                      <c:pt idx="144" formatCode="m/d/yy\ h:mm;@">
                        <c:v>42224.291674247688</c:v>
                      </c:pt>
                      <c:pt idx="145" formatCode="m/d/yy\ h:mm;@">
                        <c:v>42224.302090972225</c:v>
                      </c:pt>
                      <c:pt idx="146" formatCode="m/d/yy\ h:mm;@">
                        <c:v>42224.312507696763</c:v>
                      </c:pt>
                      <c:pt idx="147" formatCode="m/d/yy\ h:mm;@">
                        <c:v>42224.3229244213</c:v>
                      </c:pt>
                      <c:pt idx="148" formatCode="m/d/yy\ h:mm;@">
                        <c:v>42224.33334114583</c:v>
                      </c:pt>
                      <c:pt idx="149" formatCode="m/d/yy\ h:mm;@">
                        <c:v>42224.343757870367</c:v>
                      </c:pt>
                      <c:pt idx="150" formatCode="m/d/yy\ h:mm;@">
                        <c:v>42224.354174594904</c:v>
                      </c:pt>
                      <c:pt idx="151" formatCode="m/d/yy\ h:mm;@">
                        <c:v>42224.364591319441</c:v>
                      </c:pt>
                      <c:pt idx="152" formatCode="m/d/yy\ h:mm;@">
                        <c:v>42224.375008043979</c:v>
                      </c:pt>
                      <c:pt idx="153" formatCode="m/d/yy\ h:mm;@">
                        <c:v>42224.385424768516</c:v>
                      </c:pt>
                      <c:pt idx="154" formatCode="m/d/yy\ h:mm;@">
                        <c:v>42224.395841493053</c:v>
                      </c:pt>
                      <c:pt idx="155" formatCode="m/d/yy\ h:mm;@">
                        <c:v>42224.40625821759</c:v>
                      </c:pt>
                      <c:pt idx="156" formatCode="m/d/yy\ h:mm;@">
                        <c:v>42224.416674942127</c:v>
                      </c:pt>
                      <c:pt idx="157" formatCode="m/d/yy\ h:mm;@">
                        <c:v>42224.427091666665</c:v>
                      </c:pt>
                      <c:pt idx="158" formatCode="m/d/yy\ h:mm;@">
                        <c:v>42224.437508391202</c:v>
                      </c:pt>
                      <c:pt idx="159" formatCode="m/d/yy\ h:mm;@">
                        <c:v>42224.447925115739</c:v>
                      </c:pt>
                      <c:pt idx="160" formatCode="m/d/yy\ h:mm;@">
                        <c:v>42224.458341840276</c:v>
                      </c:pt>
                      <c:pt idx="161" formatCode="m/d/yy\ h:mm;@">
                        <c:v>42224.468758564813</c:v>
                      </c:pt>
                    </c:numCache>
                  </c:numRef>
                </c:xVal>
                <c:yVal>
                  <c:numRef>
                    <c:extLst>
                      <c:ext uri="{02D57815-91ED-43cb-92C2-25804820EDAC}">
                        <c15:formulaRef>
                          <c15:sqref>'Example Plume Calc. Durango'!$B$4:$B$165</c15:sqref>
                        </c15:formulaRef>
                      </c:ext>
                    </c:extLst>
                    <c:numCache>
                      <c:formatCode>General</c:formatCode>
                      <c:ptCount val="162"/>
                      <c:pt idx="0">
                        <c:v>622</c:v>
                      </c:pt>
                      <c:pt idx="1">
                        <c:v>622</c:v>
                      </c:pt>
                      <c:pt idx="2">
                        <c:v>622</c:v>
                      </c:pt>
                      <c:pt idx="3">
                        <c:v>622</c:v>
                      </c:pt>
                      <c:pt idx="4">
                        <c:v>622</c:v>
                      </c:pt>
                      <c:pt idx="5">
                        <c:v>622</c:v>
                      </c:pt>
                      <c:pt idx="6">
                        <c:v>622</c:v>
                      </c:pt>
                      <c:pt idx="7">
                        <c:v>622</c:v>
                      </c:pt>
                      <c:pt idx="8">
                        <c:v>622</c:v>
                      </c:pt>
                      <c:pt idx="9">
                        <c:v>622</c:v>
                      </c:pt>
                      <c:pt idx="10">
                        <c:v>622</c:v>
                      </c:pt>
                      <c:pt idx="11">
                        <c:v>622</c:v>
                      </c:pt>
                      <c:pt idx="12">
                        <c:v>622</c:v>
                      </c:pt>
                      <c:pt idx="13">
                        <c:v>622</c:v>
                      </c:pt>
                      <c:pt idx="14">
                        <c:v>623</c:v>
                      </c:pt>
                      <c:pt idx="15">
                        <c:v>624</c:v>
                      </c:pt>
                      <c:pt idx="16">
                        <c:v>627.79999999999995</c:v>
                      </c:pt>
                      <c:pt idx="17">
                        <c:v>631.59999999999991</c:v>
                      </c:pt>
                      <c:pt idx="18">
                        <c:v>635.39999999999986</c:v>
                      </c:pt>
                      <c:pt idx="19">
                        <c:v>639.19999999999982</c:v>
                      </c:pt>
                      <c:pt idx="20">
                        <c:v>642.99999999999977</c:v>
                      </c:pt>
                      <c:pt idx="21">
                        <c:v>646.79999999999973</c:v>
                      </c:pt>
                      <c:pt idx="22">
                        <c:v>650.59999999999968</c:v>
                      </c:pt>
                      <c:pt idx="23">
                        <c:v>654.39999999999964</c:v>
                      </c:pt>
                      <c:pt idx="24">
                        <c:v>658.19999999999959</c:v>
                      </c:pt>
                      <c:pt idx="25">
                        <c:v>660</c:v>
                      </c:pt>
                      <c:pt idx="26">
                        <c:v>657.1</c:v>
                      </c:pt>
                      <c:pt idx="27">
                        <c:v>654.20000000000005</c:v>
                      </c:pt>
                      <c:pt idx="28">
                        <c:v>651.30000000000007</c:v>
                      </c:pt>
                      <c:pt idx="29">
                        <c:v>648.40000000000009</c:v>
                      </c:pt>
                      <c:pt idx="30">
                        <c:v>645.50000000000011</c:v>
                      </c:pt>
                      <c:pt idx="31">
                        <c:v>642.60000000000014</c:v>
                      </c:pt>
                      <c:pt idx="32">
                        <c:v>639.70000000000016</c:v>
                      </c:pt>
                      <c:pt idx="33">
                        <c:v>636.80000000000018</c:v>
                      </c:pt>
                      <c:pt idx="34">
                        <c:v>633.9000000000002</c:v>
                      </c:pt>
                      <c:pt idx="35">
                        <c:v>631.00000000000023</c:v>
                      </c:pt>
                      <c:pt idx="36">
                        <c:v>622</c:v>
                      </c:pt>
                      <c:pt idx="37">
                        <c:v>622</c:v>
                      </c:pt>
                      <c:pt idx="38">
                        <c:v>622</c:v>
                      </c:pt>
                      <c:pt idx="39">
                        <c:v>622</c:v>
                      </c:pt>
                      <c:pt idx="40">
                        <c:v>622</c:v>
                      </c:pt>
                      <c:pt idx="41">
                        <c:v>622</c:v>
                      </c:pt>
                      <c:pt idx="42">
                        <c:v>622</c:v>
                      </c:pt>
                      <c:pt idx="43">
                        <c:v>622</c:v>
                      </c:pt>
                      <c:pt idx="44">
                        <c:v>622</c:v>
                      </c:pt>
                      <c:pt idx="45">
                        <c:v>622</c:v>
                      </c:pt>
                      <c:pt idx="46">
                        <c:v>622</c:v>
                      </c:pt>
                      <c:pt idx="47">
                        <c:v>622</c:v>
                      </c:pt>
                      <c:pt idx="48">
                        <c:v>622</c:v>
                      </c:pt>
                      <c:pt idx="49">
                        <c:v>622</c:v>
                      </c:pt>
                      <c:pt idx="50">
                        <c:v>622</c:v>
                      </c:pt>
                      <c:pt idx="51">
                        <c:v>622</c:v>
                      </c:pt>
                      <c:pt idx="52">
                        <c:v>622</c:v>
                      </c:pt>
                      <c:pt idx="53">
                        <c:v>614</c:v>
                      </c:pt>
                      <c:pt idx="54">
                        <c:v>614</c:v>
                      </c:pt>
                      <c:pt idx="55">
                        <c:v>614</c:v>
                      </c:pt>
                      <c:pt idx="56">
                        <c:v>614</c:v>
                      </c:pt>
                      <c:pt idx="57">
                        <c:v>614</c:v>
                      </c:pt>
                      <c:pt idx="58">
                        <c:v>614</c:v>
                      </c:pt>
                      <c:pt idx="59">
                        <c:v>614</c:v>
                      </c:pt>
                      <c:pt idx="60">
                        <c:v>614</c:v>
                      </c:pt>
                      <c:pt idx="61">
                        <c:v>614</c:v>
                      </c:pt>
                      <c:pt idx="62">
                        <c:v>614</c:v>
                      </c:pt>
                      <c:pt idx="63">
                        <c:v>614</c:v>
                      </c:pt>
                      <c:pt idx="64">
                        <c:v>605</c:v>
                      </c:pt>
                      <c:pt idx="65">
                        <c:v>605</c:v>
                      </c:pt>
                      <c:pt idx="66">
                        <c:v>605</c:v>
                      </c:pt>
                      <c:pt idx="67">
                        <c:v>605</c:v>
                      </c:pt>
                      <c:pt idx="68">
                        <c:v>605</c:v>
                      </c:pt>
                      <c:pt idx="69">
                        <c:v>605</c:v>
                      </c:pt>
                      <c:pt idx="70">
                        <c:v>605</c:v>
                      </c:pt>
                      <c:pt idx="71">
                        <c:v>605</c:v>
                      </c:pt>
                      <c:pt idx="72">
                        <c:v>605</c:v>
                      </c:pt>
                      <c:pt idx="73">
                        <c:v>605</c:v>
                      </c:pt>
                      <c:pt idx="74">
                        <c:v>605</c:v>
                      </c:pt>
                      <c:pt idx="75">
                        <c:v>605</c:v>
                      </c:pt>
                      <c:pt idx="76">
                        <c:v>605</c:v>
                      </c:pt>
                      <c:pt idx="77">
                        <c:v>605</c:v>
                      </c:pt>
                      <c:pt idx="78">
                        <c:v>605</c:v>
                      </c:pt>
                      <c:pt idx="79">
                        <c:v>605</c:v>
                      </c:pt>
                      <c:pt idx="80">
                        <c:v>597</c:v>
                      </c:pt>
                      <c:pt idx="81">
                        <c:v>597</c:v>
                      </c:pt>
                      <c:pt idx="82">
                        <c:v>597</c:v>
                      </c:pt>
                      <c:pt idx="83">
                        <c:v>597</c:v>
                      </c:pt>
                      <c:pt idx="84">
                        <c:v>597</c:v>
                      </c:pt>
                      <c:pt idx="85">
                        <c:v>597</c:v>
                      </c:pt>
                      <c:pt idx="86">
                        <c:v>597</c:v>
                      </c:pt>
                      <c:pt idx="87">
                        <c:v>597</c:v>
                      </c:pt>
                      <c:pt idx="88">
                        <c:v>597</c:v>
                      </c:pt>
                      <c:pt idx="89">
                        <c:v>597</c:v>
                      </c:pt>
                      <c:pt idx="90">
                        <c:v>597</c:v>
                      </c:pt>
                      <c:pt idx="91">
                        <c:v>597</c:v>
                      </c:pt>
                      <c:pt idx="92">
                        <c:v>597</c:v>
                      </c:pt>
                      <c:pt idx="93">
                        <c:v>597</c:v>
                      </c:pt>
                      <c:pt idx="94">
                        <c:v>597</c:v>
                      </c:pt>
                      <c:pt idx="95">
                        <c:v>597</c:v>
                      </c:pt>
                      <c:pt idx="96">
                        <c:v>597</c:v>
                      </c:pt>
                      <c:pt idx="97">
                        <c:v>597</c:v>
                      </c:pt>
                      <c:pt idx="98">
                        <c:v>597</c:v>
                      </c:pt>
                      <c:pt idx="99">
                        <c:v>597</c:v>
                      </c:pt>
                      <c:pt idx="100">
                        <c:v>605</c:v>
                      </c:pt>
                      <c:pt idx="101">
                        <c:v>605</c:v>
                      </c:pt>
                      <c:pt idx="102">
                        <c:v>605</c:v>
                      </c:pt>
                      <c:pt idx="103">
                        <c:v>605</c:v>
                      </c:pt>
                      <c:pt idx="104">
                        <c:v>605</c:v>
                      </c:pt>
                      <c:pt idx="105">
                        <c:v>605</c:v>
                      </c:pt>
                      <c:pt idx="106">
                        <c:v>605</c:v>
                      </c:pt>
                      <c:pt idx="107">
                        <c:v>605</c:v>
                      </c:pt>
                      <c:pt idx="108">
                        <c:v>605</c:v>
                      </c:pt>
                      <c:pt idx="109">
                        <c:v>605</c:v>
                      </c:pt>
                      <c:pt idx="110">
                        <c:v>605</c:v>
                      </c:pt>
                      <c:pt idx="111">
                        <c:v>605</c:v>
                      </c:pt>
                      <c:pt idx="112">
                        <c:v>605</c:v>
                      </c:pt>
                      <c:pt idx="113">
                        <c:v>605</c:v>
                      </c:pt>
                      <c:pt idx="114">
                        <c:v>605</c:v>
                      </c:pt>
                      <c:pt idx="115">
                        <c:v>605</c:v>
                      </c:pt>
                      <c:pt idx="116">
                        <c:v>605</c:v>
                      </c:pt>
                      <c:pt idx="117">
                        <c:v>605</c:v>
                      </c:pt>
                      <c:pt idx="118">
                        <c:v>605</c:v>
                      </c:pt>
                      <c:pt idx="119">
                        <c:v>605</c:v>
                      </c:pt>
                      <c:pt idx="120">
                        <c:v>605</c:v>
                      </c:pt>
                      <c:pt idx="121">
                        <c:v>605</c:v>
                      </c:pt>
                      <c:pt idx="122">
                        <c:v>605</c:v>
                      </c:pt>
                      <c:pt idx="123">
                        <c:v>605</c:v>
                      </c:pt>
                      <c:pt idx="124">
                        <c:v>605</c:v>
                      </c:pt>
                      <c:pt idx="125">
                        <c:v>605</c:v>
                      </c:pt>
                      <c:pt idx="126">
                        <c:v>605</c:v>
                      </c:pt>
                      <c:pt idx="127">
                        <c:v>605</c:v>
                      </c:pt>
                      <c:pt idx="128">
                        <c:v>605</c:v>
                      </c:pt>
                      <c:pt idx="129">
                        <c:v>605</c:v>
                      </c:pt>
                      <c:pt idx="130">
                        <c:v>605</c:v>
                      </c:pt>
                      <c:pt idx="131">
                        <c:v>605</c:v>
                      </c:pt>
                      <c:pt idx="132">
                        <c:v>605</c:v>
                      </c:pt>
                      <c:pt idx="133">
                        <c:v>605</c:v>
                      </c:pt>
                      <c:pt idx="134">
                        <c:v>605</c:v>
                      </c:pt>
                      <c:pt idx="135">
                        <c:v>605</c:v>
                      </c:pt>
                      <c:pt idx="136">
                        <c:v>605</c:v>
                      </c:pt>
                      <c:pt idx="137">
                        <c:v>605</c:v>
                      </c:pt>
                      <c:pt idx="138">
                        <c:v>605</c:v>
                      </c:pt>
                      <c:pt idx="139">
                        <c:v>605</c:v>
                      </c:pt>
                      <c:pt idx="140">
                        <c:v>605</c:v>
                      </c:pt>
                      <c:pt idx="141">
                        <c:v>605</c:v>
                      </c:pt>
                      <c:pt idx="142">
                        <c:v>614</c:v>
                      </c:pt>
                      <c:pt idx="143">
                        <c:v>614</c:v>
                      </c:pt>
                      <c:pt idx="144">
                        <c:v>614</c:v>
                      </c:pt>
                      <c:pt idx="145">
                        <c:v>614</c:v>
                      </c:pt>
                      <c:pt idx="146">
                        <c:v>614</c:v>
                      </c:pt>
                      <c:pt idx="147">
                        <c:v>614</c:v>
                      </c:pt>
                      <c:pt idx="148">
                        <c:v>614</c:v>
                      </c:pt>
                      <c:pt idx="149">
                        <c:v>614</c:v>
                      </c:pt>
                      <c:pt idx="150">
                        <c:v>614</c:v>
                      </c:pt>
                      <c:pt idx="151">
                        <c:v>614</c:v>
                      </c:pt>
                      <c:pt idx="152">
                        <c:v>614</c:v>
                      </c:pt>
                      <c:pt idx="153">
                        <c:v>614</c:v>
                      </c:pt>
                      <c:pt idx="154">
                        <c:v>614</c:v>
                      </c:pt>
                      <c:pt idx="155">
                        <c:v>622</c:v>
                      </c:pt>
                      <c:pt idx="156">
                        <c:v>622</c:v>
                      </c:pt>
                      <c:pt idx="157">
                        <c:v>622</c:v>
                      </c:pt>
                      <c:pt idx="158">
                        <c:v>622</c:v>
                      </c:pt>
                      <c:pt idx="159">
                        <c:v>622</c:v>
                      </c:pt>
                      <c:pt idx="160">
                        <c:v>622</c:v>
                      </c:pt>
                      <c:pt idx="161">
                        <c:v>622</c:v>
                      </c:pt>
                    </c:numCache>
                  </c:numRef>
                </c:yVal>
                <c:smooth val="1"/>
                <c:extLst>
                  <c:ext xmlns:c16="http://schemas.microsoft.com/office/drawing/2014/chart" uri="{C3380CC4-5D6E-409C-BE32-E72D297353CC}">
                    <c16:uniqueId val="{00000003-C692-4C4E-A5B2-992346BCD4DA}"/>
                  </c:ext>
                </c:extLst>
              </c15:ser>
            </c15:filteredScatterSeries>
          </c:ext>
        </c:extLst>
      </c:scatterChart>
      <c:valAx>
        <c:axId val="783006984"/>
        <c:scaling>
          <c:orientation val="minMax"/>
          <c:max val="42224.5"/>
          <c:min val="42222.75"/>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783007376"/>
        <c:crosses val="autoZero"/>
        <c:crossBetween val="midCat"/>
        <c:majorUnit val="0.25"/>
        <c:minorUnit val="0.125"/>
      </c:valAx>
      <c:valAx>
        <c:axId val="783007376"/>
        <c:scaling>
          <c:orientation val="minMax"/>
          <c:min val="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Concentration (mg/L)</a:t>
                </a:r>
              </a:p>
            </c:rich>
          </c:tx>
          <c:layout>
            <c:manualLayout>
              <c:xMode val="edge"/>
              <c:yMode val="edge"/>
              <c:x val="1.2698410582275452E-2"/>
              <c:y val="0.29771722251995986"/>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83006984"/>
        <c:crosses val="autoZero"/>
        <c:crossBetween val="midCat"/>
      </c:valAx>
      <c:valAx>
        <c:axId val="783007768"/>
        <c:scaling>
          <c:orientation val="minMax"/>
        </c:scaling>
        <c:delete val="0"/>
        <c:axPos val="r"/>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Normalized Sonde Shape Factor</a:t>
                </a:r>
              </a:p>
            </c:rich>
          </c:tx>
          <c:layout>
            <c:manualLayout>
              <c:xMode val="edge"/>
              <c:yMode val="edge"/>
              <c:x val="0.94798234420991634"/>
              <c:y val="0.2206769180030506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83008160"/>
        <c:crosses val="max"/>
        <c:crossBetween val="midCat"/>
      </c:valAx>
      <c:valAx>
        <c:axId val="783008160"/>
        <c:scaling>
          <c:orientation val="minMax"/>
        </c:scaling>
        <c:delete val="1"/>
        <c:axPos val="b"/>
        <c:numFmt formatCode="m/d/yyyy\ h:mm" sourceLinked="1"/>
        <c:majorTickMark val="out"/>
        <c:minorTickMark val="none"/>
        <c:tickLblPos val="nextTo"/>
        <c:crossAx val="783007768"/>
        <c:crosses val="autoZero"/>
        <c:crossBetween val="midCat"/>
      </c:valAx>
      <c:spPr>
        <a:noFill/>
        <a:ln>
          <a:solidFill>
            <a:schemeClr val="bg1">
              <a:lumMod val="65000"/>
            </a:schemeClr>
          </a:solidFill>
        </a:ln>
        <a:effectLst/>
      </c:spPr>
    </c:plotArea>
    <c:legend>
      <c:legendPos val="t"/>
      <c:legendEntry>
        <c:idx val="1"/>
        <c:delete val="1"/>
      </c:legendEntry>
      <c:layout>
        <c:manualLayout>
          <c:xMode val="edge"/>
          <c:yMode val="edge"/>
          <c:x val="0.34316138096714893"/>
          <c:y val="0.20984336141655763"/>
          <c:w val="0.45162080546251621"/>
          <c:h val="0.21026759410175769"/>
        </c:manualLayout>
      </c:layout>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r>
              <a:rPr lang="en-US" sz="1300"/>
              <a:t>Metal Concentration At</a:t>
            </a:r>
            <a:r>
              <a:rPr lang="en-US" sz="1300" baseline="0"/>
              <a:t> A Location</a:t>
            </a:r>
            <a:endParaRPr lang="en-US" sz="1300"/>
          </a:p>
        </c:rich>
      </c:tx>
      <c:layout>
        <c:manualLayout>
          <c:xMode val="edge"/>
          <c:yMode val="edge"/>
          <c:x val="0.28098949614806545"/>
          <c:y val="7.1738759927736304E-2"/>
        </c:manualLayout>
      </c:layout>
      <c:overlay val="0"/>
      <c:spPr>
        <a:noFill/>
        <a:ln>
          <a:noFill/>
        </a:ln>
        <a:effectLst/>
      </c:spPr>
      <c:txPr>
        <a:bodyPr rot="0" spcFirstLastPara="1" vertOverflow="ellipsis" vert="horz" wrap="square" anchor="ctr" anchorCtr="1"/>
        <a:lstStyle/>
        <a:p>
          <a:pPr>
            <a:defRPr sz="13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2032627249489271"/>
          <c:y val="0.19057107657461184"/>
          <c:w val="0.75493834021774942"/>
          <c:h val="0.66704406847103292"/>
        </c:manualLayout>
      </c:layout>
      <c:scatterChart>
        <c:scatterStyle val="smoothMarker"/>
        <c:varyColors val="0"/>
        <c:ser>
          <c:idx val="4"/>
          <c:order val="4"/>
          <c:tx>
            <c:strRef>
              <c:f>'Example Plume Calc. Durango'!$AR$2</c:f>
              <c:strCache>
                <c:ptCount val="1"/>
                <c:pt idx="0">
                  <c:v>WASP Total</c:v>
                </c:pt>
              </c:strCache>
            </c:strRef>
          </c:tx>
          <c:spPr>
            <a:ln w="19050" cap="rnd">
              <a:solidFill>
                <a:schemeClr val="accent2">
                  <a:lumMod val="60000"/>
                  <a:lumOff val="40000"/>
                </a:schemeClr>
              </a:solidFill>
              <a:round/>
            </a:ln>
            <a:effectLst/>
          </c:spPr>
          <c:marker>
            <c:symbol val="circle"/>
            <c:size val="3"/>
            <c:spPr>
              <a:solidFill>
                <a:schemeClr val="tx1">
                  <a:lumMod val="65000"/>
                  <a:lumOff val="35000"/>
                </a:schemeClr>
              </a:solidFill>
              <a:ln w="9525">
                <a:solidFill>
                  <a:schemeClr val="accent2">
                    <a:lumMod val="60000"/>
                    <a:lumOff val="40000"/>
                  </a:schemeClr>
                </a:solidFill>
              </a:ln>
              <a:effectLst/>
            </c:spPr>
          </c:marker>
          <c:xVal>
            <c:numRef>
              <c:f>'Example Plume Calc. Durango'!$AQ$3:$AQ$222</c:f>
              <c:numCache>
                <c:formatCode>m/d/yy\ h:mm;@</c:formatCode>
                <c:ptCount val="220"/>
                <c:pt idx="0">
                  <c:v>42222.354200000002</c:v>
                </c:pt>
                <c:pt idx="1">
                  <c:v>42222.364500000003</c:v>
                </c:pt>
                <c:pt idx="2">
                  <c:v>42222.3747</c:v>
                </c:pt>
                <c:pt idx="3">
                  <c:v>42222.383399999999</c:v>
                </c:pt>
                <c:pt idx="4">
                  <c:v>42222.393600000003</c:v>
                </c:pt>
                <c:pt idx="5">
                  <c:v>42222.403700000003</c:v>
                </c:pt>
                <c:pt idx="6">
                  <c:v>42222.413800000002</c:v>
                </c:pt>
                <c:pt idx="7">
                  <c:v>42222.423900000002</c:v>
                </c:pt>
                <c:pt idx="8">
                  <c:v>42222.434000000001</c:v>
                </c:pt>
                <c:pt idx="9">
                  <c:v>42222.444000000003</c:v>
                </c:pt>
                <c:pt idx="10">
                  <c:v>42222.453999999998</c:v>
                </c:pt>
                <c:pt idx="11">
                  <c:v>42222.464</c:v>
                </c:pt>
                <c:pt idx="12">
                  <c:v>42222.473899999997</c:v>
                </c:pt>
                <c:pt idx="13">
                  <c:v>42222.483899999999</c:v>
                </c:pt>
                <c:pt idx="14">
                  <c:v>42222.493799999997</c:v>
                </c:pt>
                <c:pt idx="15">
                  <c:v>42222.503599999996</c:v>
                </c:pt>
                <c:pt idx="16">
                  <c:v>42222.513500000001</c:v>
                </c:pt>
                <c:pt idx="17">
                  <c:v>42222.523300000001</c:v>
                </c:pt>
                <c:pt idx="18">
                  <c:v>42222.534500000002</c:v>
                </c:pt>
                <c:pt idx="19">
                  <c:v>42222.544300000001</c:v>
                </c:pt>
                <c:pt idx="20">
                  <c:v>42222.553999999996</c:v>
                </c:pt>
                <c:pt idx="21">
                  <c:v>42222.563699999999</c:v>
                </c:pt>
                <c:pt idx="22">
                  <c:v>42222.573400000001</c:v>
                </c:pt>
                <c:pt idx="23">
                  <c:v>42222.584499999997</c:v>
                </c:pt>
                <c:pt idx="24">
                  <c:v>42222.594100000002</c:v>
                </c:pt>
                <c:pt idx="25">
                  <c:v>42222.6037</c:v>
                </c:pt>
                <c:pt idx="26">
                  <c:v>42222.613299999997</c:v>
                </c:pt>
                <c:pt idx="27">
                  <c:v>42222.624300000003</c:v>
                </c:pt>
                <c:pt idx="28">
                  <c:v>42222.633800000003</c:v>
                </c:pt>
                <c:pt idx="29">
                  <c:v>42222.643400000001</c:v>
                </c:pt>
                <c:pt idx="30">
                  <c:v>42222.654199999997</c:v>
                </c:pt>
                <c:pt idx="31">
                  <c:v>42222.663699999997</c:v>
                </c:pt>
                <c:pt idx="32">
                  <c:v>42222.6731</c:v>
                </c:pt>
                <c:pt idx="33">
                  <c:v>42222.683900000004</c:v>
                </c:pt>
                <c:pt idx="34">
                  <c:v>42222.693299999999</c:v>
                </c:pt>
                <c:pt idx="35">
                  <c:v>42222.703999999998</c:v>
                </c:pt>
                <c:pt idx="36">
                  <c:v>42222.713400000001</c:v>
                </c:pt>
                <c:pt idx="37">
                  <c:v>42222.724099999999</c:v>
                </c:pt>
                <c:pt idx="38">
                  <c:v>42222.733399999997</c:v>
                </c:pt>
                <c:pt idx="39">
                  <c:v>42222.743999999999</c:v>
                </c:pt>
                <c:pt idx="40">
                  <c:v>42222.753299999997</c:v>
                </c:pt>
                <c:pt idx="41">
                  <c:v>42222.763899999998</c:v>
                </c:pt>
                <c:pt idx="42">
                  <c:v>42222.773200000003</c:v>
                </c:pt>
                <c:pt idx="43">
                  <c:v>42222.7837</c:v>
                </c:pt>
                <c:pt idx="44">
                  <c:v>42222.794199999997</c:v>
                </c:pt>
                <c:pt idx="45">
                  <c:v>42222.803399999997</c:v>
                </c:pt>
                <c:pt idx="46">
                  <c:v>42222.813900000001</c:v>
                </c:pt>
                <c:pt idx="47">
                  <c:v>42222.8243</c:v>
                </c:pt>
                <c:pt idx="48">
                  <c:v>42222.833400000003</c:v>
                </c:pt>
                <c:pt idx="49">
                  <c:v>42222.843800000002</c:v>
                </c:pt>
                <c:pt idx="50">
                  <c:v>42222.854200000002</c:v>
                </c:pt>
                <c:pt idx="51">
                  <c:v>42222.8632</c:v>
                </c:pt>
                <c:pt idx="52">
                  <c:v>42222.873599999999</c:v>
                </c:pt>
                <c:pt idx="53">
                  <c:v>42222.883900000001</c:v>
                </c:pt>
                <c:pt idx="54">
                  <c:v>42222.894099999998</c:v>
                </c:pt>
                <c:pt idx="55">
                  <c:v>42222.903100000003</c:v>
                </c:pt>
                <c:pt idx="56">
                  <c:v>42222.913399999998</c:v>
                </c:pt>
                <c:pt idx="57">
                  <c:v>42222.923600000002</c:v>
                </c:pt>
                <c:pt idx="58">
                  <c:v>42222.933799999999</c:v>
                </c:pt>
                <c:pt idx="59">
                  <c:v>42222.944000000003</c:v>
                </c:pt>
                <c:pt idx="60">
                  <c:v>42222.954100000003</c:v>
                </c:pt>
                <c:pt idx="61">
                  <c:v>42222.963000000003</c:v>
                </c:pt>
                <c:pt idx="62">
                  <c:v>42222.973100000003</c:v>
                </c:pt>
                <c:pt idx="63">
                  <c:v>42222.983200000002</c:v>
                </c:pt>
                <c:pt idx="64">
                  <c:v>42222.993300000002</c:v>
                </c:pt>
                <c:pt idx="65">
                  <c:v>42223.003299999997</c:v>
                </c:pt>
                <c:pt idx="66">
                  <c:v>42223.013299999999</c:v>
                </c:pt>
                <c:pt idx="67">
                  <c:v>42223.023300000001</c:v>
                </c:pt>
                <c:pt idx="68">
                  <c:v>42223.033300000003</c:v>
                </c:pt>
                <c:pt idx="69">
                  <c:v>42223.043299999998</c:v>
                </c:pt>
                <c:pt idx="70">
                  <c:v>42223.053200000002</c:v>
                </c:pt>
                <c:pt idx="71">
                  <c:v>42223.063199999997</c:v>
                </c:pt>
                <c:pt idx="72">
                  <c:v>42223.073100000001</c:v>
                </c:pt>
                <c:pt idx="73">
                  <c:v>42223.082999999999</c:v>
                </c:pt>
                <c:pt idx="74">
                  <c:v>42223.094100000002</c:v>
                </c:pt>
                <c:pt idx="75">
                  <c:v>42223.103900000002</c:v>
                </c:pt>
                <c:pt idx="76">
                  <c:v>42223.113700000002</c:v>
                </c:pt>
                <c:pt idx="77">
                  <c:v>42223.123599999999</c:v>
                </c:pt>
                <c:pt idx="78">
                  <c:v>42223.133300000001</c:v>
                </c:pt>
                <c:pt idx="79">
                  <c:v>42223.143100000001</c:v>
                </c:pt>
                <c:pt idx="80">
                  <c:v>42223.152900000001</c:v>
                </c:pt>
                <c:pt idx="81">
                  <c:v>42223.163800000002</c:v>
                </c:pt>
                <c:pt idx="82">
                  <c:v>42223.173499999997</c:v>
                </c:pt>
                <c:pt idx="83">
                  <c:v>42223.183199999999</c:v>
                </c:pt>
                <c:pt idx="84">
                  <c:v>42223.192900000002</c:v>
                </c:pt>
                <c:pt idx="85">
                  <c:v>42223.203800000003</c:v>
                </c:pt>
                <c:pt idx="86">
                  <c:v>42223.213400000001</c:v>
                </c:pt>
                <c:pt idx="87">
                  <c:v>42223.223100000003</c:v>
                </c:pt>
                <c:pt idx="88">
                  <c:v>42223.233899999999</c:v>
                </c:pt>
                <c:pt idx="89">
                  <c:v>42223.243499999997</c:v>
                </c:pt>
                <c:pt idx="90">
                  <c:v>42223.252999999997</c:v>
                </c:pt>
                <c:pt idx="91">
                  <c:v>42223.263800000001</c:v>
                </c:pt>
                <c:pt idx="92">
                  <c:v>42223.273300000001</c:v>
                </c:pt>
                <c:pt idx="93">
                  <c:v>42223.282899999998</c:v>
                </c:pt>
                <c:pt idx="94">
                  <c:v>42223.293599999997</c:v>
                </c:pt>
                <c:pt idx="95">
                  <c:v>42223.303099999997</c:v>
                </c:pt>
                <c:pt idx="96">
                  <c:v>42223.313800000004</c:v>
                </c:pt>
                <c:pt idx="97">
                  <c:v>42223.323199999999</c:v>
                </c:pt>
                <c:pt idx="98">
                  <c:v>42223.333899999998</c:v>
                </c:pt>
                <c:pt idx="99">
                  <c:v>42223.3433</c:v>
                </c:pt>
                <c:pt idx="100">
                  <c:v>42223.352700000003</c:v>
                </c:pt>
                <c:pt idx="101">
                  <c:v>42223.363299999997</c:v>
                </c:pt>
                <c:pt idx="102">
                  <c:v>42223.3727</c:v>
                </c:pt>
                <c:pt idx="103">
                  <c:v>42223.383300000001</c:v>
                </c:pt>
                <c:pt idx="104">
                  <c:v>42223.393799999998</c:v>
                </c:pt>
                <c:pt idx="105">
                  <c:v>42223.403200000001</c:v>
                </c:pt>
                <c:pt idx="106">
                  <c:v>42223.413699999997</c:v>
                </c:pt>
                <c:pt idx="107">
                  <c:v>42223.423000000003</c:v>
                </c:pt>
                <c:pt idx="108">
                  <c:v>42223.433499999999</c:v>
                </c:pt>
                <c:pt idx="109">
                  <c:v>42223.442799999997</c:v>
                </c:pt>
                <c:pt idx="110">
                  <c:v>42223.453200000004</c:v>
                </c:pt>
                <c:pt idx="111">
                  <c:v>42223.4637</c:v>
                </c:pt>
                <c:pt idx="112">
                  <c:v>42223.472900000001</c:v>
                </c:pt>
                <c:pt idx="113">
                  <c:v>42223.483399999997</c:v>
                </c:pt>
                <c:pt idx="114">
                  <c:v>42223.493699999999</c:v>
                </c:pt>
                <c:pt idx="115">
                  <c:v>42223.502999999997</c:v>
                </c:pt>
                <c:pt idx="116">
                  <c:v>42223.513299999999</c:v>
                </c:pt>
                <c:pt idx="117">
                  <c:v>42223.523699999998</c:v>
                </c:pt>
                <c:pt idx="118">
                  <c:v>42223.532800000001</c:v>
                </c:pt>
                <c:pt idx="119">
                  <c:v>42223.5432</c:v>
                </c:pt>
                <c:pt idx="120">
                  <c:v>42223.553500000002</c:v>
                </c:pt>
                <c:pt idx="121">
                  <c:v>42223.562599999997</c:v>
                </c:pt>
                <c:pt idx="122">
                  <c:v>42223.572899999999</c:v>
                </c:pt>
                <c:pt idx="123">
                  <c:v>42223.583100000003</c:v>
                </c:pt>
                <c:pt idx="124">
                  <c:v>42223.593399999998</c:v>
                </c:pt>
                <c:pt idx="125">
                  <c:v>42223.603600000002</c:v>
                </c:pt>
                <c:pt idx="126">
                  <c:v>42223.612699999998</c:v>
                </c:pt>
                <c:pt idx="127">
                  <c:v>42223.622900000002</c:v>
                </c:pt>
                <c:pt idx="128">
                  <c:v>42223.633099999999</c:v>
                </c:pt>
                <c:pt idx="129">
                  <c:v>42223.643199999999</c:v>
                </c:pt>
                <c:pt idx="130">
                  <c:v>42223.653400000003</c:v>
                </c:pt>
                <c:pt idx="131">
                  <c:v>42223.663500000002</c:v>
                </c:pt>
                <c:pt idx="132">
                  <c:v>42223.672500000001</c:v>
                </c:pt>
                <c:pt idx="133">
                  <c:v>42223.682699999998</c:v>
                </c:pt>
                <c:pt idx="134">
                  <c:v>42223.692799999997</c:v>
                </c:pt>
                <c:pt idx="135">
                  <c:v>42223.702899999997</c:v>
                </c:pt>
                <c:pt idx="136">
                  <c:v>42223.712899999999</c:v>
                </c:pt>
                <c:pt idx="137">
                  <c:v>42223.722999999998</c:v>
                </c:pt>
                <c:pt idx="138">
                  <c:v>42223.733</c:v>
                </c:pt>
                <c:pt idx="139">
                  <c:v>42223.7431</c:v>
                </c:pt>
                <c:pt idx="140">
                  <c:v>42223.753100000002</c:v>
                </c:pt>
                <c:pt idx="141">
                  <c:v>42223.763099999996</c:v>
                </c:pt>
                <c:pt idx="142">
                  <c:v>42223.773099999999</c:v>
                </c:pt>
                <c:pt idx="143">
                  <c:v>42223.783100000001</c:v>
                </c:pt>
                <c:pt idx="144">
                  <c:v>42223.793100000003</c:v>
                </c:pt>
                <c:pt idx="145">
                  <c:v>42223.803</c:v>
                </c:pt>
                <c:pt idx="146">
                  <c:v>42223.813000000002</c:v>
                </c:pt>
                <c:pt idx="147">
                  <c:v>42223.822899999999</c:v>
                </c:pt>
                <c:pt idx="148">
                  <c:v>42223.832799999996</c:v>
                </c:pt>
                <c:pt idx="149">
                  <c:v>42223.842700000001</c:v>
                </c:pt>
                <c:pt idx="150">
                  <c:v>42223.852599999998</c:v>
                </c:pt>
                <c:pt idx="151">
                  <c:v>42223.862500000003</c:v>
                </c:pt>
                <c:pt idx="152">
                  <c:v>42223.873399999997</c:v>
                </c:pt>
                <c:pt idx="153">
                  <c:v>42223.883300000001</c:v>
                </c:pt>
                <c:pt idx="154">
                  <c:v>42223.893100000001</c:v>
                </c:pt>
                <c:pt idx="155">
                  <c:v>42223.902999999998</c:v>
                </c:pt>
                <c:pt idx="156">
                  <c:v>42223.912799999998</c:v>
                </c:pt>
                <c:pt idx="157">
                  <c:v>42223.922599999998</c:v>
                </c:pt>
                <c:pt idx="158">
                  <c:v>42223.933400000002</c:v>
                </c:pt>
                <c:pt idx="159">
                  <c:v>42223.943200000002</c:v>
                </c:pt>
                <c:pt idx="160">
                  <c:v>42223.953000000001</c:v>
                </c:pt>
                <c:pt idx="161">
                  <c:v>42223.962699999996</c:v>
                </c:pt>
                <c:pt idx="162">
                  <c:v>42223.972500000003</c:v>
                </c:pt>
                <c:pt idx="163">
                  <c:v>42223.9833</c:v>
                </c:pt>
              </c:numCache>
            </c:numRef>
          </c:xVal>
          <c:yVal>
            <c:numRef>
              <c:f>'Example Plume Calc. Durango'!$AR$3:$AR$224</c:f>
              <c:numCache>
                <c:formatCode>General</c:formatCode>
                <c:ptCount val="222"/>
                <c:pt idx="0">
                  <c:v>0.10640230000000001</c:v>
                </c:pt>
                <c:pt idx="1">
                  <c:v>0.13622619999999999</c:v>
                </c:pt>
                <c:pt idx="2">
                  <c:v>0.17323680999999999</c:v>
                </c:pt>
                <c:pt idx="3">
                  <c:v>0.21885250000000001</c:v>
                </c:pt>
                <c:pt idx="4">
                  <c:v>0.28725309999999998</c:v>
                </c:pt>
                <c:pt idx="5">
                  <c:v>0.35783221999999998</c:v>
                </c:pt>
                <c:pt idx="6">
                  <c:v>0.44301562999999999</c:v>
                </c:pt>
                <c:pt idx="7">
                  <c:v>0.54518440000000001</c:v>
                </c:pt>
                <c:pt idx="8">
                  <c:v>0.69394359999999999</c:v>
                </c:pt>
                <c:pt idx="9">
                  <c:v>0.84314864</c:v>
                </c:pt>
                <c:pt idx="10">
                  <c:v>1.018729</c:v>
                </c:pt>
                <c:pt idx="11">
                  <c:v>1.2691870000000001</c:v>
                </c:pt>
                <c:pt idx="12">
                  <c:v>1.5154829999999999</c:v>
                </c:pt>
                <c:pt idx="13">
                  <c:v>1.800271</c:v>
                </c:pt>
                <c:pt idx="14">
                  <c:v>2.1989139999999998</c:v>
                </c:pt>
                <c:pt idx="15">
                  <c:v>2.5838751000000002</c:v>
                </c:pt>
                <c:pt idx="16">
                  <c:v>3.021881</c:v>
                </c:pt>
                <c:pt idx="17">
                  <c:v>3.6244760999999999</c:v>
                </c:pt>
                <c:pt idx="18">
                  <c:v>4.1967739999999996</c:v>
                </c:pt>
                <c:pt idx="19">
                  <c:v>4.8383770000000004</c:v>
                </c:pt>
                <c:pt idx="20">
                  <c:v>5.7071962000000003</c:v>
                </c:pt>
                <c:pt idx="21">
                  <c:v>6.519819</c:v>
                </c:pt>
                <c:pt idx="22">
                  <c:v>7.6091350999999996</c:v>
                </c:pt>
                <c:pt idx="23">
                  <c:v>8.6180772000000001</c:v>
                </c:pt>
                <c:pt idx="24">
                  <c:v>9.9576920999999992</c:v>
                </c:pt>
                <c:pt idx="25">
                  <c:v>11.187049999999999</c:v>
                </c:pt>
                <c:pt idx="26">
                  <c:v>12.80463</c:v>
                </c:pt>
                <c:pt idx="27">
                  <c:v>14.276120000000001</c:v>
                </c:pt>
                <c:pt idx="28">
                  <c:v>16.19577</c:v>
                </c:pt>
                <c:pt idx="29">
                  <c:v>17.927569999999999</c:v>
                </c:pt>
                <c:pt idx="30">
                  <c:v>20.16845</c:v>
                </c:pt>
                <c:pt idx="31">
                  <c:v>22.174061999999999</c:v>
                </c:pt>
                <c:pt idx="32">
                  <c:v>24.60162</c:v>
                </c:pt>
                <c:pt idx="33">
                  <c:v>27.35145</c:v>
                </c:pt>
                <c:pt idx="34">
                  <c:v>29.784692</c:v>
                </c:pt>
                <c:pt idx="35">
                  <c:v>32.873924000000002</c:v>
                </c:pt>
                <c:pt idx="36">
                  <c:v>36.145820000000001</c:v>
                </c:pt>
                <c:pt idx="37">
                  <c:v>39.009383999999997</c:v>
                </c:pt>
                <c:pt idx="38">
                  <c:v>42.605761999999999</c:v>
                </c:pt>
                <c:pt idx="39">
                  <c:v>45.731870000000001</c:v>
                </c:pt>
                <c:pt idx="40">
                  <c:v>49.631504</c:v>
                </c:pt>
                <c:pt idx="41">
                  <c:v>53.684350000000002</c:v>
                </c:pt>
                <c:pt idx="42">
                  <c:v>57.879959999999997</c:v>
                </c:pt>
                <c:pt idx="43">
                  <c:v>61.476880000000001</c:v>
                </c:pt>
                <c:pt idx="44">
                  <c:v>65.902630000000002</c:v>
                </c:pt>
                <c:pt idx="45">
                  <c:v>70.434349999999995</c:v>
                </c:pt>
                <c:pt idx="46">
                  <c:v>74.280783999999997</c:v>
                </c:pt>
                <c:pt idx="47">
                  <c:v>78.966460999999995</c:v>
                </c:pt>
                <c:pt idx="48">
                  <c:v>83.712333000000001</c:v>
                </c:pt>
                <c:pt idx="49">
                  <c:v>88.500563999999997</c:v>
                </c:pt>
                <c:pt idx="50">
                  <c:v>93.312690000000003</c:v>
                </c:pt>
                <c:pt idx="51">
                  <c:v>97.327354</c:v>
                </c:pt>
                <c:pt idx="52">
                  <c:v>102.13370999999999</c:v>
                </c:pt>
                <c:pt idx="53">
                  <c:v>106.90940000000001</c:v>
                </c:pt>
                <c:pt idx="54">
                  <c:v>111.6347</c:v>
                </c:pt>
                <c:pt idx="55">
                  <c:v>116.2902</c:v>
                </c:pt>
                <c:pt idx="56">
                  <c:v>120.85662000000001</c:v>
                </c:pt>
                <c:pt idx="57">
                  <c:v>124.58024</c:v>
                </c:pt>
                <c:pt idx="58">
                  <c:v>128.93459999999999</c:v>
                </c:pt>
                <c:pt idx="59">
                  <c:v>133.14779999999999</c:v>
                </c:pt>
                <c:pt idx="60">
                  <c:v>137.20263</c:v>
                </c:pt>
                <c:pt idx="61">
                  <c:v>141.08303000000001</c:v>
                </c:pt>
                <c:pt idx="62">
                  <c:v>144.77379999999999</c:v>
                </c:pt>
                <c:pt idx="63">
                  <c:v>148.26074</c:v>
                </c:pt>
                <c:pt idx="64">
                  <c:v>151.53100000000001</c:v>
                </c:pt>
                <c:pt idx="65">
                  <c:v>154.57362000000001</c:v>
                </c:pt>
                <c:pt idx="66">
                  <c:v>157.38919999999999</c:v>
                </c:pt>
                <c:pt idx="67">
                  <c:v>159.96842000000001</c:v>
                </c:pt>
                <c:pt idx="68">
                  <c:v>162.30019999999999</c:v>
                </c:pt>
                <c:pt idx="69">
                  <c:v>164.3758</c:v>
                </c:pt>
                <c:pt idx="70">
                  <c:v>166.18881999999999</c:v>
                </c:pt>
                <c:pt idx="71">
                  <c:v>167.7346</c:v>
                </c:pt>
                <c:pt idx="72">
                  <c:v>169.0102</c:v>
                </c:pt>
                <c:pt idx="73">
                  <c:v>170.01423</c:v>
                </c:pt>
                <c:pt idx="74">
                  <c:v>170.74692999999999</c:v>
                </c:pt>
                <c:pt idx="75">
                  <c:v>171.2098</c:v>
                </c:pt>
                <c:pt idx="76">
                  <c:v>171.40559999999999</c:v>
                </c:pt>
                <c:pt idx="77">
                  <c:v>171.33840000000001</c:v>
                </c:pt>
                <c:pt idx="78">
                  <c:v>171.01339999999999</c:v>
                </c:pt>
                <c:pt idx="79">
                  <c:v>170.3167</c:v>
                </c:pt>
                <c:pt idx="80">
                  <c:v>169.45573999999999</c:v>
                </c:pt>
                <c:pt idx="81">
                  <c:v>168.36</c:v>
                </c:pt>
                <c:pt idx="82">
                  <c:v>167.0384</c:v>
                </c:pt>
                <c:pt idx="83">
                  <c:v>165.50069999999999</c:v>
                </c:pt>
                <c:pt idx="84">
                  <c:v>163.75729999999999</c:v>
                </c:pt>
                <c:pt idx="85">
                  <c:v>161.47790000000001</c:v>
                </c:pt>
                <c:pt idx="86">
                  <c:v>159.32661999999999</c:v>
                </c:pt>
                <c:pt idx="87">
                  <c:v>157.00550000000001</c:v>
                </c:pt>
                <c:pt idx="88">
                  <c:v>154.52641</c:v>
                </c:pt>
                <c:pt idx="89">
                  <c:v>151.45070000000001</c:v>
                </c:pt>
                <c:pt idx="90">
                  <c:v>148.67103</c:v>
                </c:pt>
                <c:pt idx="91">
                  <c:v>145.77203</c:v>
                </c:pt>
                <c:pt idx="92">
                  <c:v>142.76580000000001</c:v>
                </c:pt>
                <c:pt idx="93">
                  <c:v>139.13900000000001</c:v>
                </c:pt>
                <c:pt idx="94">
                  <c:v>135.94139999999999</c:v>
                </c:pt>
                <c:pt idx="95">
                  <c:v>132.67391000000001</c:v>
                </c:pt>
                <c:pt idx="96">
                  <c:v>129.34782000000001</c:v>
                </c:pt>
                <c:pt idx="97">
                  <c:v>125.40782</c:v>
                </c:pt>
                <c:pt idx="98">
                  <c:v>121.99169999999999</c:v>
                </c:pt>
                <c:pt idx="99">
                  <c:v>118.55024</c:v>
                </c:pt>
                <c:pt idx="100">
                  <c:v>114.51609999999999</c:v>
                </c:pt>
                <c:pt idx="101">
                  <c:v>111.05234</c:v>
                </c:pt>
                <c:pt idx="102">
                  <c:v>107.0166</c:v>
                </c:pt>
                <c:pt idx="103">
                  <c:v>103.57129999999999</c:v>
                </c:pt>
                <c:pt idx="104">
                  <c:v>100.1468</c:v>
                </c:pt>
                <c:pt idx="105">
                  <c:v>96.187439999999995</c:v>
                </c:pt>
                <c:pt idx="106">
                  <c:v>92.831953999999996</c:v>
                </c:pt>
                <c:pt idx="107">
                  <c:v>89.518199999999993</c:v>
                </c:pt>
                <c:pt idx="108">
                  <c:v>85.712249999999997</c:v>
                </c:pt>
                <c:pt idx="109">
                  <c:v>82.507289999999998</c:v>
                </c:pt>
                <c:pt idx="110">
                  <c:v>78.841309999999993</c:v>
                </c:pt>
                <c:pt idx="111">
                  <c:v>75.766311000000002</c:v>
                </c:pt>
                <c:pt idx="112">
                  <c:v>72.262230000000002</c:v>
                </c:pt>
                <c:pt idx="113">
                  <c:v>69.333709999999996</c:v>
                </c:pt>
                <c:pt idx="114">
                  <c:v>66.008223999999998</c:v>
                </c:pt>
                <c:pt idx="115">
                  <c:v>63.238370000000003</c:v>
                </c:pt>
                <c:pt idx="116">
                  <c:v>60.103301999999999</c:v>
                </c:pt>
                <c:pt idx="117">
                  <c:v>57.500320000000002</c:v>
                </c:pt>
                <c:pt idx="118">
                  <c:v>54.563133000000001</c:v>
                </c:pt>
                <c:pt idx="119">
                  <c:v>52.131700000000002</c:v>
                </c:pt>
                <c:pt idx="120">
                  <c:v>49.395989999999998</c:v>
                </c:pt>
                <c:pt idx="121">
                  <c:v>47.137664000000001</c:v>
                </c:pt>
                <c:pt idx="122">
                  <c:v>44.603633000000002</c:v>
                </c:pt>
                <c:pt idx="123">
                  <c:v>42.517339999999997</c:v>
                </c:pt>
                <c:pt idx="124">
                  <c:v>40.182333999999997</c:v>
                </c:pt>
                <c:pt idx="125">
                  <c:v>38.264724000000001</c:v>
                </c:pt>
                <c:pt idx="126">
                  <c:v>36.123744000000002</c:v>
                </c:pt>
                <c:pt idx="127">
                  <c:v>34.084460999999997</c:v>
                </c:pt>
                <c:pt idx="128">
                  <c:v>32.415743999999997</c:v>
                </c:pt>
                <c:pt idx="129">
                  <c:v>30.559170000000002</c:v>
                </c:pt>
                <c:pt idx="130">
                  <c:v>29.043289999999999</c:v>
                </c:pt>
                <c:pt idx="131">
                  <c:v>27.36035</c:v>
                </c:pt>
                <c:pt idx="132">
                  <c:v>25.766811000000001</c:v>
                </c:pt>
                <c:pt idx="133">
                  <c:v>24.469799999999999</c:v>
                </c:pt>
                <c:pt idx="134">
                  <c:v>23.03425</c:v>
                </c:pt>
                <c:pt idx="135">
                  <c:v>21.679310000000001</c:v>
                </c:pt>
                <c:pt idx="136">
                  <c:v>20.57968</c:v>
                </c:pt>
                <c:pt idx="137">
                  <c:v>19.36598</c:v>
                </c:pt>
                <c:pt idx="138">
                  <c:v>18.223759999999999</c:v>
                </c:pt>
                <c:pt idx="139">
                  <c:v>17.299181999999998</c:v>
                </c:pt>
                <c:pt idx="140">
                  <c:v>16.281244000000001</c:v>
                </c:pt>
                <c:pt idx="141">
                  <c:v>15.32572</c:v>
                </c:pt>
                <c:pt idx="142">
                  <c:v>14.554031</c:v>
                </c:pt>
                <c:pt idx="143">
                  <c:v>13.706253999999999</c:v>
                </c:pt>
                <c:pt idx="144">
                  <c:v>12.91221</c:v>
                </c:pt>
                <c:pt idx="145">
                  <c:v>12.168979999999999</c:v>
                </c:pt>
                <c:pt idx="146">
                  <c:v>11.570224</c:v>
                </c:pt>
                <c:pt idx="147">
                  <c:v>10.913930000000001</c:v>
                </c:pt>
                <c:pt idx="148">
                  <c:v>10.300582</c:v>
                </c:pt>
                <c:pt idx="149">
                  <c:v>9.7276162999999993</c:v>
                </c:pt>
                <c:pt idx="150">
                  <c:v>9.2667550999999992</c:v>
                </c:pt>
                <c:pt idx="151">
                  <c:v>8.7622604000000006</c:v>
                </c:pt>
                <c:pt idx="152">
                  <c:v>8.2913112000000009</c:v>
                </c:pt>
                <c:pt idx="153">
                  <c:v>7.8517039999999998</c:v>
                </c:pt>
                <c:pt idx="154">
                  <c:v>7.4413410000000004</c:v>
                </c:pt>
                <c:pt idx="155">
                  <c:v>7.1113590000000002</c:v>
                </c:pt>
                <c:pt idx="156">
                  <c:v>6.7500790999999998</c:v>
                </c:pt>
                <c:pt idx="157">
                  <c:v>6.412598</c:v>
                </c:pt>
                <c:pt idx="158">
                  <c:v>6.0971994</c:v>
                </c:pt>
                <c:pt idx="159">
                  <c:v>5.8022650000000002</c:v>
                </c:pt>
                <c:pt idx="160">
                  <c:v>5.5262684000000002</c:v>
                </c:pt>
                <c:pt idx="161">
                  <c:v>5.3036849999999998</c:v>
                </c:pt>
                <c:pt idx="162">
                  <c:v>5.059126</c:v>
                </c:pt>
                <c:pt idx="163">
                  <c:v>4.8296469999999996</c:v>
                </c:pt>
              </c:numCache>
            </c:numRef>
          </c:yVal>
          <c:smooth val="1"/>
          <c:extLst>
            <c:ext xmlns:c16="http://schemas.microsoft.com/office/drawing/2014/chart" uri="{C3380CC4-5D6E-409C-BE32-E72D297353CC}">
              <c16:uniqueId val="{00000001-96D3-4FFD-BCCB-EA4022D24D19}"/>
            </c:ext>
          </c:extLst>
        </c:ser>
        <c:dLbls>
          <c:showLegendKey val="0"/>
          <c:showVal val="0"/>
          <c:showCatName val="0"/>
          <c:showSerName val="0"/>
          <c:showPercent val="0"/>
          <c:showBubbleSize val="0"/>
        </c:dLbls>
        <c:axId val="783003456"/>
        <c:axId val="783003848"/>
        <c:extLst>
          <c:ext xmlns:c15="http://schemas.microsoft.com/office/drawing/2012/chart" uri="{02D57815-91ED-43cb-92C2-25804820EDAC}">
            <c15:filteredScatterSeries>
              <c15:ser>
                <c:idx val="1"/>
                <c:order val="1"/>
                <c:tx>
                  <c:strRef>
                    <c:extLst>
                      <c:ext uri="{02D57815-91ED-43cb-92C2-25804820EDAC}">
                        <c15:formulaRef>
                          <c15:sqref>'Example Plume Calc. Durango'!$AH$6</c15:sqref>
                        </c15:formulaRef>
                      </c:ext>
                    </c:extLst>
                    <c:strCache>
                      <c:ptCount val="1"/>
                      <c:pt idx="0">
                        <c:v>Sample</c:v>
                      </c:pt>
                    </c:strCache>
                  </c:strRef>
                </c:tx>
                <c:spPr>
                  <a:ln w="19050" cap="rnd">
                    <a:solidFill>
                      <a:schemeClr val="accent2"/>
                    </a:solidFill>
                    <a:round/>
                  </a:ln>
                  <a:effectLst/>
                </c:spPr>
                <c:marker>
                  <c:symbol val="circle"/>
                  <c:size val="8"/>
                  <c:spPr>
                    <a:solidFill>
                      <a:schemeClr val="accent2">
                        <a:lumMod val="60000"/>
                        <a:lumOff val="40000"/>
                      </a:schemeClr>
                    </a:solidFill>
                    <a:ln w="9525">
                      <a:solidFill>
                        <a:schemeClr val="tx1">
                          <a:lumMod val="65000"/>
                          <a:lumOff val="35000"/>
                        </a:schemeClr>
                      </a:solidFill>
                    </a:ln>
                    <a:effectLst/>
                  </c:spPr>
                </c:marker>
                <c:xVal>
                  <c:numRef>
                    <c:extLst>
                      <c:ext uri="{02D57815-91ED-43cb-92C2-25804820EDAC}">
                        <c15:formulaRef>
                          <c15:sqref>'Example Plume Calc. Durango'!$A$7:$A$165</c15:sqref>
                        </c15:formulaRef>
                      </c:ext>
                    </c:extLst>
                    <c:numCache>
                      <c:formatCode>m/d/yyyy\ h:mm</c:formatCode>
                      <c:ptCount val="159"/>
                      <c:pt idx="0">
                        <c:v>42222.822916666664</c:v>
                      </c:pt>
                      <c:pt idx="1">
                        <c:v>42222.833333333336</c:v>
                      </c:pt>
                      <c:pt idx="2">
                        <c:v>42222.84375</c:v>
                      </c:pt>
                      <c:pt idx="3">
                        <c:v>42222.854166666664</c:v>
                      </c:pt>
                      <c:pt idx="4">
                        <c:v>42222.864583333336</c:v>
                      </c:pt>
                      <c:pt idx="5">
                        <c:v>42222.875</c:v>
                      </c:pt>
                      <c:pt idx="6">
                        <c:v>42222.885416666664</c:v>
                      </c:pt>
                      <c:pt idx="7">
                        <c:v>42222.895833333336</c:v>
                      </c:pt>
                      <c:pt idx="8">
                        <c:v>42222.90625</c:v>
                      </c:pt>
                      <c:pt idx="9" formatCode="m/d/yy\ h:mm;@">
                        <c:v>42222.916666666664</c:v>
                      </c:pt>
                      <c:pt idx="10" formatCode="m/d/yy\ h:mm;@">
                        <c:v>42222.927083333336</c:v>
                      </c:pt>
                      <c:pt idx="11" formatCode="m/d/yy\ h:mm;@">
                        <c:v>42222.937500057873</c:v>
                      </c:pt>
                      <c:pt idx="12" formatCode="m/d/yy\ h:mm;@">
                        <c:v>42222.94791678241</c:v>
                      </c:pt>
                      <c:pt idx="13" formatCode="m/d/yy\ h:mm;@">
                        <c:v>42222.958333506947</c:v>
                      </c:pt>
                      <c:pt idx="14" formatCode="m/d/yy\ h:mm;@">
                        <c:v>42222.968750231485</c:v>
                      </c:pt>
                      <c:pt idx="15" formatCode="m/d/yy\ h:mm;@">
                        <c:v>42222.979166956022</c:v>
                      </c:pt>
                      <c:pt idx="16" formatCode="m/d/yy\ h:mm;@">
                        <c:v>42222.989583680559</c:v>
                      </c:pt>
                      <c:pt idx="17" formatCode="m/d/yy\ h:mm;@">
                        <c:v>42223.000000405096</c:v>
                      </c:pt>
                      <c:pt idx="18" formatCode="m/d/yy\ h:mm;@">
                        <c:v>42223.010417129626</c:v>
                      </c:pt>
                      <c:pt idx="19" formatCode="m/d/yy\ h:mm;@">
                        <c:v>42223.020833854163</c:v>
                      </c:pt>
                      <c:pt idx="20" formatCode="m/d/yy\ h:mm;@">
                        <c:v>42223.031250578701</c:v>
                      </c:pt>
                      <c:pt idx="21" formatCode="m/d/yy\ h:mm;@">
                        <c:v>42223.041667303238</c:v>
                      </c:pt>
                      <c:pt idx="22" formatCode="m/d/yy\ h:mm;@">
                        <c:v>42223.052084027775</c:v>
                      </c:pt>
                      <c:pt idx="23" formatCode="m/d/yy\ h:mm;@">
                        <c:v>42223.062500752312</c:v>
                      </c:pt>
                      <c:pt idx="24" formatCode="m/d/yy\ h:mm;@">
                        <c:v>42223.072917476849</c:v>
                      </c:pt>
                      <c:pt idx="25" formatCode="m/d/yy\ h:mm;@">
                        <c:v>42223.083334201387</c:v>
                      </c:pt>
                      <c:pt idx="26" formatCode="m/d/yy\ h:mm;@">
                        <c:v>42223.093750925924</c:v>
                      </c:pt>
                      <c:pt idx="27" formatCode="m/d/yy\ h:mm;@">
                        <c:v>42223.104167650461</c:v>
                      </c:pt>
                      <c:pt idx="28" formatCode="m/d/yy\ h:mm;@">
                        <c:v>42223.114584374998</c:v>
                      </c:pt>
                      <c:pt idx="29" formatCode="m/d/yy\ h:mm;@">
                        <c:v>42223.125001099535</c:v>
                      </c:pt>
                      <c:pt idx="30" formatCode="m/d/yy\ h:mm;@">
                        <c:v>42223.135417824073</c:v>
                      </c:pt>
                      <c:pt idx="31" formatCode="m/d/yy\ h:mm;@">
                        <c:v>42223.14583454861</c:v>
                      </c:pt>
                      <c:pt idx="32" formatCode="m/d/yy\ h:mm;@">
                        <c:v>42223.156251273147</c:v>
                      </c:pt>
                      <c:pt idx="33" formatCode="m/d/yy\ h:mm;@">
                        <c:v>42223.166667997684</c:v>
                      </c:pt>
                      <c:pt idx="34" formatCode="m/d/yy\ h:mm;@">
                        <c:v>42223.177084722221</c:v>
                      </c:pt>
                      <c:pt idx="35" formatCode="m/d/yy\ h:mm;@">
                        <c:v>42223.187501446759</c:v>
                      </c:pt>
                      <c:pt idx="36" formatCode="m/d/yy\ h:mm;@">
                        <c:v>42223.197918171296</c:v>
                      </c:pt>
                      <c:pt idx="37" formatCode="m/d/yy\ h:mm;@">
                        <c:v>42223.208334895833</c:v>
                      </c:pt>
                      <c:pt idx="38" formatCode="m/d/yy\ h:mm;@">
                        <c:v>42223.21875162037</c:v>
                      </c:pt>
                      <c:pt idx="39" formatCode="m/d/yy\ h:mm;@">
                        <c:v>42223.229168344908</c:v>
                      </c:pt>
                      <c:pt idx="40" formatCode="m/d/yy\ h:mm;@">
                        <c:v>42223.239585069445</c:v>
                      </c:pt>
                      <c:pt idx="41" formatCode="m/d/yy\ h:mm;@">
                        <c:v>42223.250001793982</c:v>
                      </c:pt>
                      <c:pt idx="42" formatCode="m/d/yy\ h:mm;@">
                        <c:v>42223.260418518519</c:v>
                      </c:pt>
                      <c:pt idx="43" formatCode="m/d/yy\ h:mm;@">
                        <c:v>42223.270835243056</c:v>
                      </c:pt>
                      <c:pt idx="44" formatCode="m/d/yy\ h:mm;@">
                        <c:v>42223.281251967594</c:v>
                      </c:pt>
                      <c:pt idx="45" formatCode="m/d/yy\ h:mm;@">
                        <c:v>42223.291668692131</c:v>
                      </c:pt>
                      <c:pt idx="46" formatCode="m/d/yy\ h:mm;@">
                        <c:v>42223.302085416668</c:v>
                      </c:pt>
                      <c:pt idx="47" formatCode="m/d/yy\ h:mm;@">
                        <c:v>42223.312502141205</c:v>
                      </c:pt>
                      <c:pt idx="48" formatCode="m/d/yy\ h:mm;@">
                        <c:v>42223.322918865742</c:v>
                      </c:pt>
                      <c:pt idx="49" formatCode="m/d/yy\ h:mm;@">
                        <c:v>42223.33333559028</c:v>
                      </c:pt>
                      <c:pt idx="50" formatCode="m/d/yy\ h:mm;@">
                        <c:v>42223.343752314817</c:v>
                      </c:pt>
                      <c:pt idx="51" formatCode="m/d/yy\ h:mm;@">
                        <c:v>42223.354169039354</c:v>
                      </c:pt>
                      <c:pt idx="52" formatCode="m/d/yy\ h:mm;@">
                        <c:v>42223.364585763891</c:v>
                      </c:pt>
                      <c:pt idx="53" formatCode="m/d/yy\ h:mm;@">
                        <c:v>42223.375002488428</c:v>
                      </c:pt>
                      <c:pt idx="54" formatCode="m/d/yy\ h:mm;@">
                        <c:v>42223.385419212966</c:v>
                      </c:pt>
                      <c:pt idx="55" formatCode="m/d/yy\ h:mm;@">
                        <c:v>42223.395835937503</c:v>
                      </c:pt>
                      <c:pt idx="56" formatCode="m/d/yy\ h:mm;@">
                        <c:v>42223.40625266204</c:v>
                      </c:pt>
                      <c:pt idx="57" formatCode="m/d/yy\ h:mm;@">
                        <c:v>42223.416669386577</c:v>
                      </c:pt>
                      <c:pt idx="58" formatCode="m/d/yy\ h:mm;@">
                        <c:v>42223.427086111114</c:v>
                      </c:pt>
                      <c:pt idx="59" formatCode="m/d/yy\ h:mm;@">
                        <c:v>42223.437502835652</c:v>
                      </c:pt>
                      <c:pt idx="60" formatCode="m/d/yy\ h:mm;@">
                        <c:v>42223.447919560182</c:v>
                      </c:pt>
                      <c:pt idx="61" formatCode="m/d/yy\ h:mm;@">
                        <c:v>42223.458336284719</c:v>
                      </c:pt>
                      <c:pt idx="62" formatCode="m/d/yy\ h:mm;@">
                        <c:v>42223.468753009256</c:v>
                      </c:pt>
                      <c:pt idx="63" formatCode="m/d/yy\ h:mm;@">
                        <c:v>42223.479169733793</c:v>
                      </c:pt>
                      <c:pt idx="64" formatCode="m/d/yy\ h:mm;@">
                        <c:v>42223.48958645833</c:v>
                      </c:pt>
                      <c:pt idx="65" formatCode="m/d/yy\ h:mm;@">
                        <c:v>42223.500003182868</c:v>
                      </c:pt>
                      <c:pt idx="66" formatCode="m/d/yy\ h:mm;@">
                        <c:v>42223.510419907405</c:v>
                      </c:pt>
                      <c:pt idx="67" formatCode="m/d/yy\ h:mm;@">
                        <c:v>42223.520836631942</c:v>
                      </c:pt>
                      <c:pt idx="68" formatCode="m/d/yy\ h:mm;@">
                        <c:v>42223.531253356479</c:v>
                      </c:pt>
                      <c:pt idx="69" formatCode="m/d/yy\ h:mm;@">
                        <c:v>42223.541670081016</c:v>
                      </c:pt>
                      <c:pt idx="70" formatCode="m/d/yy\ h:mm;@">
                        <c:v>42223.552086805554</c:v>
                      </c:pt>
                      <c:pt idx="71" formatCode="m/d/yy\ h:mm;@">
                        <c:v>42223.562503530091</c:v>
                      </c:pt>
                      <c:pt idx="72" formatCode="m/d/yy\ h:mm;@">
                        <c:v>42223.572920254628</c:v>
                      </c:pt>
                      <c:pt idx="73" formatCode="m/d/yy\ h:mm;@">
                        <c:v>42223.583336979165</c:v>
                      </c:pt>
                      <c:pt idx="74" formatCode="m/d/yy\ h:mm;@">
                        <c:v>42223.593753703703</c:v>
                      </c:pt>
                      <c:pt idx="75" formatCode="m/d/yy\ h:mm;@">
                        <c:v>42223.60417042824</c:v>
                      </c:pt>
                      <c:pt idx="76" formatCode="m/d/yy\ h:mm;@">
                        <c:v>42223.614587152777</c:v>
                      </c:pt>
                      <c:pt idx="77" formatCode="m/d/yy\ h:mm;@">
                        <c:v>42223.625003877314</c:v>
                      </c:pt>
                      <c:pt idx="78" formatCode="m/d/yy\ h:mm;@">
                        <c:v>42223.635420601851</c:v>
                      </c:pt>
                      <c:pt idx="79" formatCode="m/d/yy\ h:mm;@">
                        <c:v>42223.645837326389</c:v>
                      </c:pt>
                      <c:pt idx="80" formatCode="m/d/yy\ h:mm;@">
                        <c:v>42223.656254050926</c:v>
                      </c:pt>
                      <c:pt idx="81" formatCode="m/d/yy\ h:mm;@">
                        <c:v>42223.666670775463</c:v>
                      </c:pt>
                      <c:pt idx="82" formatCode="m/d/yy\ h:mm;@">
                        <c:v>42223.6770875</c:v>
                      </c:pt>
                      <c:pt idx="83" formatCode="m/d/yy\ h:mm;@">
                        <c:v>42223.687504224537</c:v>
                      </c:pt>
                      <c:pt idx="84" formatCode="m/d/yy\ h:mm;@">
                        <c:v>42223.697920949075</c:v>
                      </c:pt>
                      <c:pt idx="85" formatCode="m/d/yy\ h:mm;@">
                        <c:v>42223.708337673612</c:v>
                      </c:pt>
                      <c:pt idx="86" formatCode="m/d/yy\ h:mm;@">
                        <c:v>42223.718754398149</c:v>
                      </c:pt>
                      <c:pt idx="87" formatCode="m/d/yy\ h:mm;@">
                        <c:v>42223.729171122686</c:v>
                      </c:pt>
                      <c:pt idx="88" formatCode="m/d/yy\ h:mm;@">
                        <c:v>42223.739587847223</c:v>
                      </c:pt>
                      <c:pt idx="89" formatCode="m/d/yy\ h:mm;@">
                        <c:v>42223.750004571761</c:v>
                      </c:pt>
                      <c:pt idx="90" formatCode="m/d/yy\ h:mm;@">
                        <c:v>42223.760421296298</c:v>
                      </c:pt>
                      <c:pt idx="91" formatCode="m/d/yy\ h:mm;@">
                        <c:v>42223.770838020835</c:v>
                      </c:pt>
                      <c:pt idx="92" formatCode="m/d/yy\ h:mm;@">
                        <c:v>42223.781254745372</c:v>
                      </c:pt>
                      <c:pt idx="93" formatCode="m/d/yy\ h:mm;@">
                        <c:v>42223.791671469909</c:v>
                      </c:pt>
                      <c:pt idx="94" formatCode="m/d/yy\ h:mm;@">
                        <c:v>42223.802088194447</c:v>
                      </c:pt>
                      <c:pt idx="95" formatCode="m/d/yy\ h:mm;@">
                        <c:v>42223.812504918984</c:v>
                      </c:pt>
                      <c:pt idx="96" formatCode="m/d/yy\ h:mm;@">
                        <c:v>42223.822921643521</c:v>
                      </c:pt>
                      <c:pt idx="97" formatCode="m/d/yy\ h:mm;@">
                        <c:v>42223.833338368058</c:v>
                      </c:pt>
                      <c:pt idx="98" formatCode="m/d/yy\ h:mm;@">
                        <c:v>42223.843755092596</c:v>
                      </c:pt>
                      <c:pt idx="99" formatCode="m/d/yy\ h:mm;@">
                        <c:v>42223.854171817133</c:v>
                      </c:pt>
                      <c:pt idx="100" formatCode="m/d/yy\ h:mm;@">
                        <c:v>42223.86458854167</c:v>
                      </c:pt>
                      <c:pt idx="101" formatCode="m/d/yy\ h:mm;@">
                        <c:v>42223.875005266207</c:v>
                      </c:pt>
                      <c:pt idx="102" formatCode="m/d/yy\ h:mm;@">
                        <c:v>42223.885421990744</c:v>
                      </c:pt>
                      <c:pt idx="103" formatCode="m/d/yy\ h:mm;@">
                        <c:v>42223.895838715274</c:v>
                      </c:pt>
                      <c:pt idx="104" formatCode="m/d/yy\ h:mm;@">
                        <c:v>42223.906255439812</c:v>
                      </c:pt>
                      <c:pt idx="105" formatCode="m/d/yy\ h:mm;@">
                        <c:v>42223.916672164349</c:v>
                      </c:pt>
                      <c:pt idx="106" formatCode="m/d/yy\ h:mm;@">
                        <c:v>42223.927088888886</c:v>
                      </c:pt>
                      <c:pt idx="107" formatCode="m/d/yy\ h:mm;@">
                        <c:v>42223.937505613423</c:v>
                      </c:pt>
                      <c:pt idx="108" formatCode="m/d/yy\ h:mm;@">
                        <c:v>42223.94792233796</c:v>
                      </c:pt>
                      <c:pt idx="109" formatCode="m/d/yy\ h:mm;@">
                        <c:v>42223.958339062498</c:v>
                      </c:pt>
                      <c:pt idx="110" formatCode="m/d/yy\ h:mm;@">
                        <c:v>42223.968755787035</c:v>
                      </c:pt>
                      <c:pt idx="111" formatCode="m/d/yy\ h:mm;@">
                        <c:v>42223.979172511572</c:v>
                      </c:pt>
                      <c:pt idx="112" formatCode="m/d/yy\ h:mm;@">
                        <c:v>42223.989589236109</c:v>
                      </c:pt>
                      <c:pt idx="113" formatCode="m/d/yy\ h:mm;@">
                        <c:v>42224.000005960646</c:v>
                      </c:pt>
                      <c:pt idx="114" formatCode="m/d/yy\ h:mm;@">
                        <c:v>42224.010422685184</c:v>
                      </c:pt>
                      <c:pt idx="115" formatCode="m/d/yy\ h:mm;@">
                        <c:v>42224.020839409721</c:v>
                      </c:pt>
                      <c:pt idx="116" formatCode="m/d/yy\ h:mm;@">
                        <c:v>42224.031256134258</c:v>
                      </c:pt>
                      <c:pt idx="117" formatCode="m/d/yy\ h:mm;@">
                        <c:v>42224.041672858795</c:v>
                      </c:pt>
                      <c:pt idx="118" formatCode="m/d/yy\ h:mm;@">
                        <c:v>42224.052089583332</c:v>
                      </c:pt>
                      <c:pt idx="119" formatCode="m/d/yy\ h:mm;@">
                        <c:v>42224.06250630787</c:v>
                      </c:pt>
                      <c:pt idx="120" formatCode="m/d/yy\ h:mm;@">
                        <c:v>42224.072923032407</c:v>
                      </c:pt>
                      <c:pt idx="121" formatCode="m/d/yy\ h:mm;@">
                        <c:v>42224.083339756944</c:v>
                      </c:pt>
                      <c:pt idx="122" formatCode="m/d/yy\ h:mm;@">
                        <c:v>42224.093756481481</c:v>
                      </c:pt>
                      <c:pt idx="123" formatCode="m/d/yy\ h:mm;@">
                        <c:v>42224.104173206018</c:v>
                      </c:pt>
                      <c:pt idx="124" formatCode="m/d/yy\ h:mm;@">
                        <c:v>42224.114589930556</c:v>
                      </c:pt>
                      <c:pt idx="125" formatCode="m/d/yy\ h:mm;@">
                        <c:v>42224.125006655093</c:v>
                      </c:pt>
                      <c:pt idx="126" formatCode="m/d/yy\ h:mm;@">
                        <c:v>42224.13542337963</c:v>
                      </c:pt>
                      <c:pt idx="127" formatCode="m/d/yy\ h:mm;@">
                        <c:v>42224.145840104167</c:v>
                      </c:pt>
                      <c:pt idx="128" formatCode="m/d/yy\ h:mm;@">
                        <c:v>42224.156256828704</c:v>
                      </c:pt>
                      <c:pt idx="129" formatCode="m/d/yy\ h:mm;@">
                        <c:v>42224.166673553242</c:v>
                      </c:pt>
                      <c:pt idx="130" formatCode="m/d/yy\ h:mm;@">
                        <c:v>42224.177090277779</c:v>
                      </c:pt>
                      <c:pt idx="131" formatCode="m/d/yy\ h:mm;@">
                        <c:v>42224.187507002316</c:v>
                      </c:pt>
                      <c:pt idx="132" formatCode="m/d/yy\ h:mm;@">
                        <c:v>42224.197923726853</c:v>
                      </c:pt>
                      <c:pt idx="133" formatCode="m/d/yy\ h:mm;@">
                        <c:v>42224.208340451391</c:v>
                      </c:pt>
                      <c:pt idx="134" formatCode="m/d/yy\ h:mm;@">
                        <c:v>42224.218757175928</c:v>
                      </c:pt>
                      <c:pt idx="135" formatCode="m/d/yy\ h:mm;@">
                        <c:v>42224.229173900465</c:v>
                      </c:pt>
                      <c:pt idx="136" formatCode="m/d/yy\ h:mm;@">
                        <c:v>42224.239590625002</c:v>
                      </c:pt>
                      <c:pt idx="137" formatCode="m/d/yy\ h:mm;@">
                        <c:v>42224.250007349539</c:v>
                      </c:pt>
                      <c:pt idx="138" formatCode="m/d/yy\ h:mm;@">
                        <c:v>42224.260424074077</c:v>
                      </c:pt>
                      <c:pt idx="139" formatCode="m/d/yy\ h:mm;@">
                        <c:v>42224.270840798614</c:v>
                      </c:pt>
                      <c:pt idx="140" formatCode="m/d/yy\ h:mm;@">
                        <c:v>42224.281257523151</c:v>
                      </c:pt>
                      <c:pt idx="141" formatCode="m/d/yy\ h:mm;@">
                        <c:v>42224.291674247688</c:v>
                      </c:pt>
                      <c:pt idx="142" formatCode="m/d/yy\ h:mm;@">
                        <c:v>42224.302090972225</c:v>
                      </c:pt>
                      <c:pt idx="143" formatCode="m/d/yy\ h:mm;@">
                        <c:v>42224.312507696763</c:v>
                      </c:pt>
                      <c:pt idx="144" formatCode="m/d/yy\ h:mm;@">
                        <c:v>42224.3229244213</c:v>
                      </c:pt>
                      <c:pt idx="145" formatCode="m/d/yy\ h:mm;@">
                        <c:v>42224.33334114583</c:v>
                      </c:pt>
                      <c:pt idx="146" formatCode="m/d/yy\ h:mm;@">
                        <c:v>42224.343757870367</c:v>
                      </c:pt>
                      <c:pt idx="147" formatCode="m/d/yy\ h:mm;@">
                        <c:v>42224.354174594904</c:v>
                      </c:pt>
                      <c:pt idx="148" formatCode="m/d/yy\ h:mm;@">
                        <c:v>42224.364591319441</c:v>
                      </c:pt>
                      <c:pt idx="149" formatCode="m/d/yy\ h:mm;@">
                        <c:v>42224.375008043979</c:v>
                      </c:pt>
                      <c:pt idx="150" formatCode="m/d/yy\ h:mm;@">
                        <c:v>42224.385424768516</c:v>
                      </c:pt>
                      <c:pt idx="151" formatCode="m/d/yy\ h:mm;@">
                        <c:v>42224.395841493053</c:v>
                      </c:pt>
                      <c:pt idx="152" formatCode="m/d/yy\ h:mm;@">
                        <c:v>42224.40625821759</c:v>
                      </c:pt>
                      <c:pt idx="153" formatCode="m/d/yy\ h:mm;@">
                        <c:v>42224.416674942127</c:v>
                      </c:pt>
                      <c:pt idx="154" formatCode="m/d/yy\ h:mm;@">
                        <c:v>42224.427091666665</c:v>
                      </c:pt>
                      <c:pt idx="155" formatCode="m/d/yy\ h:mm;@">
                        <c:v>42224.437508391202</c:v>
                      </c:pt>
                      <c:pt idx="156" formatCode="m/d/yy\ h:mm;@">
                        <c:v>42224.447925115739</c:v>
                      </c:pt>
                      <c:pt idx="157" formatCode="m/d/yy\ h:mm;@">
                        <c:v>42224.458341840276</c:v>
                      </c:pt>
                      <c:pt idx="158" formatCode="m/d/yy\ h:mm;@">
                        <c:v>42224.468758564813</c:v>
                      </c:pt>
                    </c:numCache>
                  </c:numRef>
                </c:xVal>
                <c:yVal>
                  <c:numRef>
                    <c:extLst>
                      <c:ext uri="{02D57815-91ED-43cb-92C2-25804820EDAC}">
                        <c15:formulaRef>
                          <c15:sqref>'Example Plume Calc. Durango'!$AH$7:$AH$165</c15:sqref>
                        </c15:formulaRef>
                      </c:ext>
                    </c:extLst>
                    <c:numCache>
                      <c:formatCode>0.00</c:formatCode>
                      <c:ptCount val="159"/>
                      <c:pt idx="1">
                        <c:v>0.51002000000000003</c:v>
                      </c:pt>
                      <c:pt idx="5">
                        <c:v>0.52518000000000009</c:v>
                      </c:pt>
                      <c:pt idx="9">
                        <c:v>1.1518249999999997</c:v>
                      </c:pt>
                      <c:pt idx="13">
                        <c:v>29.997811000000006</c:v>
                      </c:pt>
                      <c:pt idx="17">
                        <c:v>107.14681900000001</c:v>
                      </c:pt>
                      <c:pt idx="19">
                        <c:v>139.05894500000002</c:v>
                      </c:pt>
                      <c:pt idx="22">
                        <c:v>217.80463573163169</c:v>
                      </c:pt>
                      <c:pt idx="37">
                        <c:v>59.036199999999994</c:v>
                      </c:pt>
                      <c:pt idx="49">
                        <c:v>23.360641614921523</c:v>
                      </c:pt>
                      <c:pt idx="57">
                        <c:v>18.113813</c:v>
                      </c:pt>
                      <c:pt idx="77">
                        <c:v>12.55841</c:v>
                      </c:pt>
                      <c:pt idx="158">
                        <c:v>4.1511319999999996</c:v>
                      </c:pt>
                    </c:numCache>
                  </c:numRef>
                </c:yVal>
                <c:smooth val="1"/>
                <c:extLst>
                  <c:ext xmlns:c16="http://schemas.microsoft.com/office/drawing/2014/chart" uri="{C3380CC4-5D6E-409C-BE32-E72D297353CC}">
                    <c16:uniqueId val="{00000000-96D3-4FFD-BCCB-EA4022D24D19}"/>
                  </c:ext>
                </c:extLst>
              </c15:ser>
            </c15:filteredScatterSeries>
          </c:ext>
        </c:extLst>
      </c:scatterChart>
      <c:scatterChart>
        <c:scatterStyle val="lineMarker"/>
        <c:varyColors val="0"/>
        <c:dLbls>
          <c:showLegendKey val="0"/>
          <c:showVal val="0"/>
          <c:showCatName val="0"/>
          <c:showSerName val="0"/>
          <c:showPercent val="0"/>
          <c:showBubbleSize val="0"/>
        </c:dLbls>
        <c:axId val="783003456"/>
        <c:axId val="783003848"/>
        <c:extLst>
          <c:ext xmlns:c15="http://schemas.microsoft.com/office/drawing/2012/chart" uri="{02D57815-91ED-43cb-92C2-25804820EDAC}">
            <c15:filteredScatterSeries>
              <c15:ser>
                <c:idx val="0"/>
                <c:order val="0"/>
                <c:tx>
                  <c:strRef>
                    <c:extLst>
                      <c:ext uri="{02D57815-91ED-43cb-92C2-25804820EDAC}">
                        <c15:formulaRef>
                          <c15:sqref>'Example Plume Calc. Durango'!$E$2</c15:sqref>
                        </c15:formulaRef>
                      </c:ext>
                    </c:extLst>
                    <c:strCache>
                      <c:ptCount val="1"/>
                      <c:pt idx="0">
                        <c:v>Total Metals Less Cations</c:v>
                      </c:pt>
                    </c:strCache>
                  </c:strRef>
                </c:tx>
                <c:spPr>
                  <a:ln w="19050" cap="rnd">
                    <a:solidFill>
                      <a:schemeClr val="accent2">
                        <a:lumMod val="75000"/>
                      </a:schemeClr>
                    </a:solidFill>
                    <a:round/>
                  </a:ln>
                  <a:effectLst/>
                </c:spPr>
                <c:marker>
                  <c:symbol val="none"/>
                </c:marker>
                <c:xVal>
                  <c:numRef>
                    <c:extLst>
                      <c:ext uri="{02D57815-91ED-43cb-92C2-25804820EDAC}">
                        <c15:formulaRef>
                          <c15:sqref>'Example Plume Calc. Durango'!$A$4:$A$165</c15:sqref>
                        </c15:formulaRef>
                      </c:ext>
                    </c:extLst>
                    <c:numCache>
                      <c:formatCode>m/d/yyyy\ h:mm</c:formatCode>
                      <c:ptCount val="162"/>
                      <c:pt idx="0">
                        <c:v>42222.791666666664</c:v>
                      </c:pt>
                      <c:pt idx="1">
                        <c:v>42222.802083333336</c:v>
                      </c:pt>
                      <c:pt idx="2">
                        <c:v>42222.8125</c:v>
                      </c:pt>
                      <c:pt idx="3">
                        <c:v>42222.822916666664</c:v>
                      </c:pt>
                      <c:pt idx="4">
                        <c:v>42222.833333333336</c:v>
                      </c:pt>
                      <c:pt idx="5">
                        <c:v>42222.84375</c:v>
                      </c:pt>
                      <c:pt idx="6">
                        <c:v>42222.854166666664</c:v>
                      </c:pt>
                      <c:pt idx="7">
                        <c:v>42222.864583333336</c:v>
                      </c:pt>
                      <c:pt idx="8">
                        <c:v>42222.875</c:v>
                      </c:pt>
                      <c:pt idx="9">
                        <c:v>42222.885416666664</c:v>
                      </c:pt>
                      <c:pt idx="10">
                        <c:v>42222.895833333336</c:v>
                      </c:pt>
                      <c:pt idx="11">
                        <c:v>42222.90625</c:v>
                      </c:pt>
                      <c:pt idx="12" formatCode="m/d/yy\ h:mm;@">
                        <c:v>42222.916666666664</c:v>
                      </c:pt>
                      <c:pt idx="13" formatCode="m/d/yy\ h:mm;@">
                        <c:v>42222.927083333336</c:v>
                      </c:pt>
                      <c:pt idx="14" formatCode="m/d/yy\ h:mm;@">
                        <c:v>42222.937500057873</c:v>
                      </c:pt>
                      <c:pt idx="15" formatCode="m/d/yy\ h:mm;@">
                        <c:v>42222.94791678241</c:v>
                      </c:pt>
                      <c:pt idx="16" formatCode="m/d/yy\ h:mm;@">
                        <c:v>42222.958333506947</c:v>
                      </c:pt>
                      <c:pt idx="17" formatCode="m/d/yy\ h:mm;@">
                        <c:v>42222.968750231485</c:v>
                      </c:pt>
                      <c:pt idx="18" formatCode="m/d/yy\ h:mm;@">
                        <c:v>42222.979166956022</c:v>
                      </c:pt>
                      <c:pt idx="19" formatCode="m/d/yy\ h:mm;@">
                        <c:v>42222.989583680559</c:v>
                      </c:pt>
                      <c:pt idx="20" formatCode="m/d/yy\ h:mm;@">
                        <c:v>42223.000000405096</c:v>
                      </c:pt>
                      <c:pt idx="21" formatCode="m/d/yy\ h:mm;@">
                        <c:v>42223.010417129626</c:v>
                      </c:pt>
                      <c:pt idx="22" formatCode="m/d/yy\ h:mm;@">
                        <c:v>42223.020833854163</c:v>
                      </c:pt>
                      <c:pt idx="23" formatCode="m/d/yy\ h:mm;@">
                        <c:v>42223.031250578701</c:v>
                      </c:pt>
                      <c:pt idx="24" formatCode="m/d/yy\ h:mm;@">
                        <c:v>42223.041667303238</c:v>
                      </c:pt>
                      <c:pt idx="25" formatCode="m/d/yy\ h:mm;@">
                        <c:v>42223.052084027775</c:v>
                      </c:pt>
                      <c:pt idx="26" formatCode="m/d/yy\ h:mm;@">
                        <c:v>42223.062500752312</c:v>
                      </c:pt>
                      <c:pt idx="27" formatCode="m/d/yy\ h:mm;@">
                        <c:v>42223.072917476849</c:v>
                      </c:pt>
                      <c:pt idx="28" formatCode="m/d/yy\ h:mm;@">
                        <c:v>42223.083334201387</c:v>
                      </c:pt>
                      <c:pt idx="29" formatCode="m/d/yy\ h:mm;@">
                        <c:v>42223.093750925924</c:v>
                      </c:pt>
                      <c:pt idx="30" formatCode="m/d/yy\ h:mm;@">
                        <c:v>42223.104167650461</c:v>
                      </c:pt>
                      <c:pt idx="31" formatCode="m/d/yy\ h:mm;@">
                        <c:v>42223.114584374998</c:v>
                      </c:pt>
                      <c:pt idx="32" formatCode="m/d/yy\ h:mm;@">
                        <c:v>42223.125001099535</c:v>
                      </c:pt>
                      <c:pt idx="33" formatCode="m/d/yy\ h:mm;@">
                        <c:v>42223.135417824073</c:v>
                      </c:pt>
                      <c:pt idx="34" formatCode="m/d/yy\ h:mm;@">
                        <c:v>42223.14583454861</c:v>
                      </c:pt>
                      <c:pt idx="35" formatCode="m/d/yy\ h:mm;@">
                        <c:v>42223.156251273147</c:v>
                      </c:pt>
                      <c:pt idx="36" formatCode="m/d/yy\ h:mm;@">
                        <c:v>42223.166667997684</c:v>
                      </c:pt>
                      <c:pt idx="37" formatCode="m/d/yy\ h:mm;@">
                        <c:v>42223.177084722221</c:v>
                      </c:pt>
                      <c:pt idx="38" formatCode="m/d/yy\ h:mm;@">
                        <c:v>42223.187501446759</c:v>
                      </c:pt>
                      <c:pt idx="39" formatCode="m/d/yy\ h:mm;@">
                        <c:v>42223.197918171296</c:v>
                      </c:pt>
                      <c:pt idx="40" formatCode="m/d/yy\ h:mm;@">
                        <c:v>42223.208334895833</c:v>
                      </c:pt>
                      <c:pt idx="41" formatCode="m/d/yy\ h:mm;@">
                        <c:v>42223.21875162037</c:v>
                      </c:pt>
                      <c:pt idx="42" formatCode="m/d/yy\ h:mm;@">
                        <c:v>42223.229168344908</c:v>
                      </c:pt>
                      <c:pt idx="43" formatCode="m/d/yy\ h:mm;@">
                        <c:v>42223.239585069445</c:v>
                      </c:pt>
                      <c:pt idx="44" formatCode="m/d/yy\ h:mm;@">
                        <c:v>42223.250001793982</c:v>
                      </c:pt>
                      <c:pt idx="45" formatCode="m/d/yy\ h:mm;@">
                        <c:v>42223.260418518519</c:v>
                      </c:pt>
                      <c:pt idx="46" formatCode="m/d/yy\ h:mm;@">
                        <c:v>42223.270835243056</c:v>
                      </c:pt>
                      <c:pt idx="47" formatCode="m/d/yy\ h:mm;@">
                        <c:v>42223.281251967594</c:v>
                      </c:pt>
                      <c:pt idx="48" formatCode="m/d/yy\ h:mm;@">
                        <c:v>42223.291668692131</c:v>
                      </c:pt>
                      <c:pt idx="49" formatCode="m/d/yy\ h:mm;@">
                        <c:v>42223.302085416668</c:v>
                      </c:pt>
                      <c:pt idx="50" formatCode="m/d/yy\ h:mm;@">
                        <c:v>42223.312502141205</c:v>
                      </c:pt>
                      <c:pt idx="51" formatCode="m/d/yy\ h:mm;@">
                        <c:v>42223.322918865742</c:v>
                      </c:pt>
                      <c:pt idx="52" formatCode="m/d/yy\ h:mm;@">
                        <c:v>42223.33333559028</c:v>
                      </c:pt>
                      <c:pt idx="53" formatCode="m/d/yy\ h:mm;@">
                        <c:v>42223.343752314817</c:v>
                      </c:pt>
                      <c:pt idx="54" formatCode="m/d/yy\ h:mm;@">
                        <c:v>42223.354169039354</c:v>
                      </c:pt>
                      <c:pt idx="55" formatCode="m/d/yy\ h:mm;@">
                        <c:v>42223.364585763891</c:v>
                      </c:pt>
                      <c:pt idx="56" formatCode="m/d/yy\ h:mm;@">
                        <c:v>42223.375002488428</c:v>
                      </c:pt>
                      <c:pt idx="57" formatCode="m/d/yy\ h:mm;@">
                        <c:v>42223.385419212966</c:v>
                      </c:pt>
                      <c:pt idx="58" formatCode="m/d/yy\ h:mm;@">
                        <c:v>42223.395835937503</c:v>
                      </c:pt>
                      <c:pt idx="59" formatCode="m/d/yy\ h:mm;@">
                        <c:v>42223.40625266204</c:v>
                      </c:pt>
                      <c:pt idx="60" formatCode="m/d/yy\ h:mm;@">
                        <c:v>42223.416669386577</c:v>
                      </c:pt>
                      <c:pt idx="61" formatCode="m/d/yy\ h:mm;@">
                        <c:v>42223.427086111114</c:v>
                      </c:pt>
                      <c:pt idx="62" formatCode="m/d/yy\ h:mm;@">
                        <c:v>42223.437502835652</c:v>
                      </c:pt>
                      <c:pt idx="63" formatCode="m/d/yy\ h:mm;@">
                        <c:v>42223.447919560182</c:v>
                      </c:pt>
                      <c:pt idx="64" formatCode="m/d/yy\ h:mm;@">
                        <c:v>42223.458336284719</c:v>
                      </c:pt>
                      <c:pt idx="65" formatCode="m/d/yy\ h:mm;@">
                        <c:v>42223.468753009256</c:v>
                      </c:pt>
                      <c:pt idx="66" formatCode="m/d/yy\ h:mm;@">
                        <c:v>42223.479169733793</c:v>
                      </c:pt>
                      <c:pt idx="67" formatCode="m/d/yy\ h:mm;@">
                        <c:v>42223.48958645833</c:v>
                      </c:pt>
                      <c:pt idx="68" formatCode="m/d/yy\ h:mm;@">
                        <c:v>42223.500003182868</c:v>
                      </c:pt>
                      <c:pt idx="69" formatCode="m/d/yy\ h:mm;@">
                        <c:v>42223.510419907405</c:v>
                      </c:pt>
                      <c:pt idx="70" formatCode="m/d/yy\ h:mm;@">
                        <c:v>42223.520836631942</c:v>
                      </c:pt>
                      <c:pt idx="71" formatCode="m/d/yy\ h:mm;@">
                        <c:v>42223.531253356479</c:v>
                      </c:pt>
                      <c:pt idx="72" formatCode="m/d/yy\ h:mm;@">
                        <c:v>42223.541670081016</c:v>
                      </c:pt>
                      <c:pt idx="73" formatCode="m/d/yy\ h:mm;@">
                        <c:v>42223.552086805554</c:v>
                      </c:pt>
                      <c:pt idx="74" formatCode="m/d/yy\ h:mm;@">
                        <c:v>42223.562503530091</c:v>
                      </c:pt>
                      <c:pt idx="75" formatCode="m/d/yy\ h:mm;@">
                        <c:v>42223.572920254628</c:v>
                      </c:pt>
                      <c:pt idx="76" formatCode="m/d/yy\ h:mm;@">
                        <c:v>42223.583336979165</c:v>
                      </c:pt>
                      <c:pt idx="77" formatCode="m/d/yy\ h:mm;@">
                        <c:v>42223.593753703703</c:v>
                      </c:pt>
                      <c:pt idx="78" formatCode="m/d/yy\ h:mm;@">
                        <c:v>42223.60417042824</c:v>
                      </c:pt>
                      <c:pt idx="79" formatCode="m/d/yy\ h:mm;@">
                        <c:v>42223.614587152777</c:v>
                      </c:pt>
                      <c:pt idx="80" formatCode="m/d/yy\ h:mm;@">
                        <c:v>42223.625003877314</c:v>
                      </c:pt>
                      <c:pt idx="81" formatCode="m/d/yy\ h:mm;@">
                        <c:v>42223.635420601851</c:v>
                      </c:pt>
                      <c:pt idx="82" formatCode="m/d/yy\ h:mm;@">
                        <c:v>42223.645837326389</c:v>
                      </c:pt>
                      <c:pt idx="83" formatCode="m/d/yy\ h:mm;@">
                        <c:v>42223.656254050926</c:v>
                      </c:pt>
                      <c:pt idx="84" formatCode="m/d/yy\ h:mm;@">
                        <c:v>42223.666670775463</c:v>
                      </c:pt>
                      <c:pt idx="85" formatCode="m/d/yy\ h:mm;@">
                        <c:v>42223.6770875</c:v>
                      </c:pt>
                      <c:pt idx="86" formatCode="m/d/yy\ h:mm;@">
                        <c:v>42223.687504224537</c:v>
                      </c:pt>
                      <c:pt idx="87" formatCode="m/d/yy\ h:mm;@">
                        <c:v>42223.697920949075</c:v>
                      </c:pt>
                      <c:pt idx="88" formatCode="m/d/yy\ h:mm;@">
                        <c:v>42223.708337673612</c:v>
                      </c:pt>
                      <c:pt idx="89" formatCode="m/d/yy\ h:mm;@">
                        <c:v>42223.718754398149</c:v>
                      </c:pt>
                      <c:pt idx="90" formatCode="m/d/yy\ h:mm;@">
                        <c:v>42223.729171122686</c:v>
                      </c:pt>
                      <c:pt idx="91" formatCode="m/d/yy\ h:mm;@">
                        <c:v>42223.739587847223</c:v>
                      </c:pt>
                      <c:pt idx="92" formatCode="m/d/yy\ h:mm;@">
                        <c:v>42223.750004571761</c:v>
                      </c:pt>
                      <c:pt idx="93" formatCode="m/d/yy\ h:mm;@">
                        <c:v>42223.760421296298</c:v>
                      </c:pt>
                      <c:pt idx="94" formatCode="m/d/yy\ h:mm;@">
                        <c:v>42223.770838020835</c:v>
                      </c:pt>
                      <c:pt idx="95" formatCode="m/d/yy\ h:mm;@">
                        <c:v>42223.781254745372</c:v>
                      </c:pt>
                      <c:pt idx="96" formatCode="m/d/yy\ h:mm;@">
                        <c:v>42223.791671469909</c:v>
                      </c:pt>
                      <c:pt idx="97" formatCode="m/d/yy\ h:mm;@">
                        <c:v>42223.802088194447</c:v>
                      </c:pt>
                      <c:pt idx="98" formatCode="m/d/yy\ h:mm;@">
                        <c:v>42223.812504918984</c:v>
                      </c:pt>
                      <c:pt idx="99" formatCode="m/d/yy\ h:mm;@">
                        <c:v>42223.822921643521</c:v>
                      </c:pt>
                      <c:pt idx="100" formatCode="m/d/yy\ h:mm;@">
                        <c:v>42223.833338368058</c:v>
                      </c:pt>
                      <c:pt idx="101" formatCode="m/d/yy\ h:mm;@">
                        <c:v>42223.843755092596</c:v>
                      </c:pt>
                      <c:pt idx="102" formatCode="m/d/yy\ h:mm;@">
                        <c:v>42223.854171817133</c:v>
                      </c:pt>
                      <c:pt idx="103" formatCode="m/d/yy\ h:mm;@">
                        <c:v>42223.86458854167</c:v>
                      </c:pt>
                      <c:pt idx="104" formatCode="m/d/yy\ h:mm;@">
                        <c:v>42223.875005266207</c:v>
                      </c:pt>
                      <c:pt idx="105" formatCode="m/d/yy\ h:mm;@">
                        <c:v>42223.885421990744</c:v>
                      </c:pt>
                      <c:pt idx="106" formatCode="m/d/yy\ h:mm;@">
                        <c:v>42223.895838715274</c:v>
                      </c:pt>
                      <c:pt idx="107" formatCode="m/d/yy\ h:mm;@">
                        <c:v>42223.906255439812</c:v>
                      </c:pt>
                      <c:pt idx="108" formatCode="m/d/yy\ h:mm;@">
                        <c:v>42223.916672164349</c:v>
                      </c:pt>
                      <c:pt idx="109" formatCode="m/d/yy\ h:mm;@">
                        <c:v>42223.927088888886</c:v>
                      </c:pt>
                      <c:pt idx="110" formatCode="m/d/yy\ h:mm;@">
                        <c:v>42223.937505613423</c:v>
                      </c:pt>
                      <c:pt idx="111" formatCode="m/d/yy\ h:mm;@">
                        <c:v>42223.94792233796</c:v>
                      </c:pt>
                      <c:pt idx="112" formatCode="m/d/yy\ h:mm;@">
                        <c:v>42223.958339062498</c:v>
                      </c:pt>
                      <c:pt idx="113" formatCode="m/d/yy\ h:mm;@">
                        <c:v>42223.968755787035</c:v>
                      </c:pt>
                      <c:pt idx="114" formatCode="m/d/yy\ h:mm;@">
                        <c:v>42223.979172511572</c:v>
                      </c:pt>
                      <c:pt idx="115" formatCode="m/d/yy\ h:mm;@">
                        <c:v>42223.989589236109</c:v>
                      </c:pt>
                      <c:pt idx="116" formatCode="m/d/yy\ h:mm;@">
                        <c:v>42224.000005960646</c:v>
                      </c:pt>
                      <c:pt idx="117" formatCode="m/d/yy\ h:mm;@">
                        <c:v>42224.010422685184</c:v>
                      </c:pt>
                      <c:pt idx="118" formatCode="m/d/yy\ h:mm;@">
                        <c:v>42224.020839409721</c:v>
                      </c:pt>
                      <c:pt idx="119" formatCode="m/d/yy\ h:mm;@">
                        <c:v>42224.031256134258</c:v>
                      </c:pt>
                      <c:pt idx="120" formatCode="m/d/yy\ h:mm;@">
                        <c:v>42224.041672858795</c:v>
                      </c:pt>
                      <c:pt idx="121" formatCode="m/d/yy\ h:mm;@">
                        <c:v>42224.052089583332</c:v>
                      </c:pt>
                      <c:pt idx="122" formatCode="m/d/yy\ h:mm;@">
                        <c:v>42224.06250630787</c:v>
                      </c:pt>
                      <c:pt idx="123" formatCode="m/d/yy\ h:mm;@">
                        <c:v>42224.072923032407</c:v>
                      </c:pt>
                      <c:pt idx="124" formatCode="m/d/yy\ h:mm;@">
                        <c:v>42224.083339756944</c:v>
                      </c:pt>
                      <c:pt idx="125" formatCode="m/d/yy\ h:mm;@">
                        <c:v>42224.093756481481</c:v>
                      </c:pt>
                      <c:pt idx="126" formatCode="m/d/yy\ h:mm;@">
                        <c:v>42224.104173206018</c:v>
                      </c:pt>
                      <c:pt idx="127" formatCode="m/d/yy\ h:mm;@">
                        <c:v>42224.114589930556</c:v>
                      </c:pt>
                      <c:pt idx="128" formatCode="m/d/yy\ h:mm;@">
                        <c:v>42224.125006655093</c:v>
                      </c:pt>
                      <c:pt idx="129" formatCode="m/d/yy\ h:mm;@">
                        <c:v>42224.13542337963</c:v>
                      </c:pt>
                      <c:pt idx="130" formatCode="m/d/yy\ h:mm;@">
                        <c:v>42224.145840104167</c:v>
                      </c:pt>
                      <c:pt idx="131" formatCode="m/d/yy\ h:mm;@">
                        <c:v>42224.156256828704</c:v>
                      </c:pt>
                      <c:pt idx="132" formatCode="m/d/yy\ h:mm;@">
                        <c:v>42224.166673553242</c:v>
                      </c:pt>
                      <c:pt idx="133" formatCode="m/d/yy\ h:mm;@">
                        <c:v>42224.177090277779</c:v>
                      </c:pt>
                      <c:pt idx="134" formatCode="m/d/yy\ h:mm;@">
                        <c:v>42224.187507002316</c:v>
                      </c:pt>
                      <c:pt idx="135" formatCode="m/d/yy\ h:mm;@">
                        <c:v>42224.197923726853</c:v>
                      </c:pt>
                      <c:pt idx="136" formatCode="m/d/yy\ h:mm;@">
                        <c:v>42224.208340451391</c:v>
                      </c:pt>
                      <c:pt idx="137" formatCode="m/d/yy\ h:mm;@">
                        <c:v>42224.218757175928</c:v>
                      </c:pt>
                      <c:pt idx="138" formatCode="m/d/yy\ h:mm;@">
                        <c:v>42224.229173900465</c:v>
                      </c:pt>
                      <c:pt idx="139" formatCode="m/d/yy\ h:mm;@">
                        <c:v>42224.239590625002</c:v>
                      </c:pt>
                      <c:pt idx="140" formatCode="m/d/yy\ h:mm;@">
                        <c:v>42224.250007349539</c:v>
                      </c:pt>
                      <c:pt idx="141" formatCode="m/d/yy\ h:mm;@">
                        <c:v>42224.260424074077</c:v>
                      </c:pt>
                      <c:pt idx="142" formatCode="m/d/yy\ h:mm;@">
                        <c:v>42224.270840798614</c:v>
                      </c:pt>
                      <c:pt idx="143" formatCode="m/d/yy\ h:mm;@">
                        <c:v>42224.281257523151</c:v>
                      </c:pt>
                      <c:pt idx="144" formatCode="m/d/yy\ h:mm;@">
                        <c:v>42224.291674247688</c:v>
                      </c:pt>
                      <c:pt idx="145" formatCode="m/d/yy\ h:mm;@">
                        <c:v>42224.302090972225</c:v>
                      </c:pt>
                      <c:pt idx="146" formatCode="m/d/yy\ h:mm;@">
                        <c:v>42224.312507696763</c:v>
                      </c:pt>
                      <c:pt idx="147" formatCode="m/d/yy\ h:mm;@">
                        <c:v>42224.3229244213</c:v>
                      </c:pt>
                      <c:pt idx="148" formatCode="m/d/yy\ h:mm;@">
                        <c:v>42224.33334114583</c:v>
                      </c:pt>
                      <c:pt idx="149" formatCode="m/d/yy\ h:mm;@">
                        <c:v>42224.343757870367</c:v>
                      </c:pt>
                      <c:pt idx="150" formatCode="m/d/yy\ h:mm;@">
                        <c:v>42224.354174594904</c:v>
                      </c:pt>
                      <c:pt idx="151" formatCode="m/d/yy\ h:mm;@">
                        <c:v>42224.364591319441</c:v>
                      </c:pt>
                      <c:pt idx="152" formatCode="m/d/yy\ h:mm;@">
                        <c:v>42224.375008043979</c:v>
                      </c:pt>
                      <c:pt idx="153" formatCode="m/d/yy\ h:mm;@">
                        <c:v>42224.385424768516</c:v>
                      </c:pt>
                      <c:pt idx="154" formatCode="m/d/yy\ h:mm;@">
                        <c:v>42224.395841493053</c:v>
                      </c:pt>
                      <c:pt idx="155" formatCode="m/d/yy\ h:mm;@">
                        <c:v>42224.40625821759</c:v>
                      </c:pt>
                      <c:pt idx="156" formatCode="m/d/yy\ h:mm;@">
                        <c:v>42224.416674942127</c:v>
                      </c:pt>
                      <c:pt idx="157" formatCode="m/d/yy\ h:mm;@">
                        <c:v>42224.427091666665</c:v>
                      </c:pt>
                      <c:pt idx="158" formatCode="m/d/yy\ h:mm;@">
                        <c:v>42224.437508391202</c:v>
                      </c:pt>
                      <c:pt idx="159" formatCode="m/d/yy\ h:mm;@">
                        <c:v>42224.447925115739</c:v>
                      </c:pt>
                      <c:pt idx="160" formatCode="m/d/yy\ h:mm;@">
                        <c:v>42224.458341840276</c:v>
                      </c:pt>
                      <c:pt idx="161" formatCode="m/d/yy\ h:mm;@">
                        <c:v>42224.468758564813</c:v>
                      </c:pt>
                    </c:numCache>
                  </c:numRef>
                </c:xVal>
                <c:yVal>
                  <c:numRef>
                    <c:extLst>
                      <c:ext uri="{02D57815-91ED-43cb-92C2-25804820EDAC}">
                        <c15:formulaRef>
                          <c15:sqref>'Example Plume Calc. Durango'!$E$4:$E$165</c15:sqref>
                        </c15:formulaRef>
                      </c:ext>
                    </c:extLst>
                    <c:numCache>
                      <c:formatCode>0.00</c:formatCode>
                      <c:ptCount val="162"/>
                      <c:pt idx="0">
                        <c:v>0.51002000000000003</c:v>
                      </c:pt>
                      <c:pt idx="1">
                        <c:v>0.51002000000000003</c:v>
                      </c:pt>
                      <c:pt idx="2">
                        <c:v>0.51002000000000003</c:v>
                      </c:pt>
                      <c:pt idx="3">
                        <c:v>0.51002000000000003</c:v>
                      </c:pt>
                      <c:pt idx="4">
                        <c:v>0.51002000000000003</c:v>
                      </c:pt>
                      <c:pt idx="5">
                        <c:v>0.51002000000000003</c:v>
                      </c:pt>
                      <c:pt idx="6">
                        <c:v>0.51002000000000003</c:v>
                      </c:pt>
                      <c:pt idx="7">
                        <c:v>0.51002000000000003</c:v>
                      </c:pt>
                      <c:pt idx="8">
                        <c:v>0.52518000000000009</c:v>
                      </c:pt>
                      <c:pt idx="9">
                        <c:v>0.68184125000000007</c:v>
                      </c:pt>
                      <c:pt idx="10">
                        <c:v>0.83850249999999993</c:v>
                      </c:pt>
                      <c:pt idx="11">
                        <c:v>0.99516375000000001</c:v>
                      </c:pt>
                      <c:pt idx="12">
                        <c:v>1.1518249999999997</c:v>
                      </c:pt>
                      <c:pt idx="13">
                        <c:v>8.3633215000000014</c:v>
                      </c:pt>
                      <c:pt idx="14">
                        <c:v>15.574817999999999</c:v>
                      </c:pt>
                      <c:pt idx="15">
                        <c:v>22.7863145</c:v>
                      </c:pt>
                      <c:pt idx="16">
                        <c:v>29.997811000000006</c:v>
                      </c:pt>
                      <c:pt idx="17">
                        <c:v>49.285063000000001</c:v>
                      </c:pt>
                      <c:pt idx="18">
                        <c:v>68.572314999999989</c:v>
                      </c:pt>
                      <c:pt idx="19">
                        <c:v>87.859566999999998</c:v>
                      </c:pt>
                      <c:pt idx="20">
                        <c:v>107.14681900000001</c:v>
                      </c:pt>
                      <c:pt idx="21">
                        <c:v>123.10288199999998</c:v>
                      </c:pt>
                      <c:pt idx="22">
                        <c:v>139.05894500000002</c:v>
                      </c:pt>
                      <c:pt idx="23">
                        <c:v>165.30750857721057</c:v>
                      </c:pt>
                      <c:pt idx="24">
                        <c:v>191.55607215442114</c:v>
                      </c:pt>
                      <c:pt idx="25">
                        <c:v>217.80463573163169</c:v>
                      </c:pt>
                      <c:pt idx="26">
                        <c:v>214.23442775921882</c:v>
                      </c:pt>
                      <c:pt idx="27">
                        <c:v>203.6498653771101</c:v>
                      </c:pt>
                      <c:pt idx="28">
                        <c:v>193.06530299500128</c:v>
                      </c:pt>
                      <c:pt idx="29">
                        <c:v>182.48074061289253</c:v>
                      </c:pt>
                      <c:pt idx="30">
                        <c:v>171.8961782307837</c:v>
                      </c:pt>
                      <c:pt idx="31">
                        <c:v>161.31161584867502</c:v>
                      </c:pt>
                      <c:pt idx="32">
                        <c:v>150.72705346656625</c:v>
                      </c:pt>
                      <c:pt idx="33">
                        <c:v>140.14249108445739</c:v>
                      </c:pt>
                      <c:pt idx="34">
                        <c:v>129.55792870234862</c:v>
                      </c:pt>
                      <c:pt idx="35">
                        <c:v>118.97336632023988</c:v>
                      </c:pt>
                      <c:pt idx="36">
                        <c:v>108.38880393813109</c:v>
                      </c:pt>
                      <c:pt idx="37">
                        <c:v>97.804241556022291</c:v>
                      </c:pt>
                      <c:pt idx="38">
                        <c:v>87.219679173913505</c:v>
                      </c:pt>
                      <c:pt idx="39">
                        <c:v>76.635116791804734</c:v>
                      </c:pt>
                      <c:pt idx="40">
                        <c:v>59.036199999999994</c:v>
                      </c:pt>
                      <c:pt idx="41">
                        <c:v>56.063236801243463</c:v>
                      </c:pt>
                      <c:pt idx="42">
                        <c:v>53.090273602486924</c:v>
                      </c:pt>
                      <c:pt idx="43">
                        <c:v>50.117310403730386</c:v>
                      </c:pt>
                      <c:pt idx="44">
                        <c:v>47.144347204973826</c:v>
                      </c:pt>
                      <c:pt idx="45">
                        <c:v>44.171384006217295</c:v>
                      </c:pt>
                      <c:pt idx="46">
                        <c:v>41.198420807460757</c:v>
                      </c:pt>
                      <c:pt idx="47">
                        <c:v>38.225457608704225</c:v>
                      </c:pt>
                      <c:pt idx="48">
                        <c:v>35.25249440994768</c:v>
                      </c:pt>
                      <c:pt idx="49">
                        <c:v>32.279531211191149</c:v>
                      </c:pt>
                      <c:pt idx="50">
                        <c:v>29.306568012434607</c:v>
                      </c:pt>
                      <c:pt idx="51">
                        <c:v>26.333604813678065</c:v>
                      </c:pt>
                      <c:pt idx="52">
                        <c:v>23.360641614921523</c:v>
                      </c:pt>
                      <c:pt idx="53">
                        <c:v>22.7036032413613</c:v>
                      </c:pt>
                      <c:pt idx="54">
                        <c:v>22.046564867801084</c:v>
                      </c:pt>
                      <c:pt idx="55">
                        <c:v>21.389526494240872</c:v>
                      </c:pt>
                      <c:pt idx="56">
                        <c:v>20.73248812068066</c:v>
                      </c:pt>
                      <c:pt idx="57">
                        <c:v>20.075449747120441</c:v>
                      </c:pt>
                      <c:pt idx="58">
                        <c:v>19.418411373560225</c:v>
                      </c:pt>
                      <c:pt idx="59">
                        <c:v>18.761373000000006</c:v>
                      </c:pt>
                      <c:pt idx="60">
                        <c:v>18.113813</c:v>
                      </c:pt>
                      <c:pt idx="61">
                        <c:v>17.836042850000002</c:v>
                      </c:pt>
                      <c:pt idx="62">
                        <c:v>17.558272700000003</c:v>
                      </c:pt>
                      <c:pt idx="63">
                        <c:v>17.280502550000001</c:v>
                      </c:pt>
                      <c:pt idx="64">
                        <c:v>17.002732400000003</c:v>
                      </c:pt>
                      <c:pt idx="65">
                        <c:v>16.724962250000001</c:v>
                      </c:pt>
                      <c:pt idx="66">
                        <c:v>16.447192100000002</c:v>
                      </c:pt>
                      <c:pt idx="67">
                        <c:v>16.169421950000004</c:v>
                      </c:pt>
                      <c:pt idx="68">
                        <c:v>15.891651800000005</c:v>
                      </c:pt>
                      <c:pt idx="69">
                        <c:v>15.613881650000003</c:v>
                      </c:pt>
                      <c:pt idx="70">
                        <c:v>15.336111500000003</c:v>
                      </c:pt>
                      <c:pt idx="71">
                        <c:v>15.058341350000006</c:v>
                      </c:pt>
                      <c:pt idx="72">
                        <c:v>14.780571200000002</c:v>
                      </c:pt>
                      <c:pt idx="73">
                        <c:v>14.502801050000004</c:v>
                      </c:pt>
                      <c:pt idx="74">
                        <c:v>14.225030900000005</c:v>
                      </c:pt>
                      <c:pt idx="75">
                        <c:v>13.947260750000007</c:v>
                      </c:pt>
                      <c:pt idx="76">
                        <c:v>13.669490600000005</c:v>
                      </c:pt>
                      <c:pt idx="77">
                        <c:v>13.391720450000005</c:v>
                      </c:pt>
                      <c:pt idx="78">
                        <c:v>13.113950300000004</c:v>
                      </c:pt>
                      <c:pt idx="79">
                        <c:v>12.836180150000008</c:v>
                      </c:pt>
                      <c:pt idx="80">
                        <c:v>12.55841</c:v>
                      </c:pt>
                      <c:pt idx="81">
                        <c:v>12.454616444444442</c:v>
                      </c:pt>
                      <c:pt idx="82">
                        <c:v>12.350822888888894</c:v>
                      </c:pt>
                      <c:pt idx="83">
                        <c:v>12.247029333333337</c:v>
                      </c:pt>
                      <c:pt idx="84">
                        <c:v>12.143235777777781</c:v>
                      </c:pt>
                      <c:pt idx="85">
                        <c:v>12.039442222222226</c:v>
                      </c:pt>
                      <c:pt idx="86">
                        <c:v>11.935648666666667</c:v>
                      </c:pt>
                      <c:pt idx="87">
                        <c:v>11.831855111111119</c:v>
                      </c:pt>
                      <c:pt idx="88">
                        <c:v>11.728061555555561</c:v>
                      </c:pt>
                      <c:pt idx="89">
                        <c:v>11.624268000000004</c:v>
                      </c:pt>
                      <c:pt idx="90">
                        <c:v>11.520474444444453</c:v>
                      </c:pt>
                      <c:pt idx="91">
                        <c:v>11.416680888888896</c:v>
                      </c:pt>
                      <c:pt idx="92">
                        <c:v>11.312887333333343</c:v>
                      </c:pt>
                      <c:pt idx="93">
                        <c:v>11.209093777777786</c:v>
                      </c:pt>
                      <c:pt idx="94">
                        <c:v>11.105300222222231</c:v>
                      </c:pt>
                      <c:pt idx="95">
                        <c:v>11.001506666666675</c:v>
                      </c:pt>
                      <c:pt idx="96">
                        <c:v>10.897713111111122</c:v>
                      </c:pt>
                      <c:pt idx="97">
                        <c:v>10.793919555555567</c:v>
                      </c:pt>
                      <c:pt idx="98">
                        <c:v>10.690126000000014</c:v>
                      </c:pt>
                      <c:pt idx="99">
                        <c:v>10.586332444444457</c:v>
                      </c:pt>
                      <c:pt idx="100">
                        <c:v>10.482538888888904</c:v>
                      </c:pt>
                      <c:pt idx="101">
                        <c:v>10.378745333333349</c:v>
                      </c:pt>
                      <c:pt idx="102">
                        <c:v>10.27495177777779</c:v>
                      </c:pt>
                      <c:pt idx="103">
                        <c:v>10.171158222222235</c:v>
                      </c:pt>
                      <c:pt idx="104">
                        <c:v>10.067364666666681</c:v>
                      </c:pt>
                      <c:pt idx="105">
                        <c:v>9.9635711111111274</c:v>
                      </c:pt>
                      <c:pt idx="106">
                        <c:v>9.8597775555555707</c:v>
                      </c:pt>
                      <c:pt idx="107">
                        <c:v>9.7559840000000122</c:v>
                      </c:pt>
                      <c:pt idx="108">
                        <c:v>9.6521904444444573</c:v>
                      </c:pt>
                      <c:pt idx="109">
                        <c:v>9.5483968888889006</c:v>
                      </c:pt>
                      <c:pt idx="110">
                        <c:v>9.4446033333333439</c:v>
                      </c:pt>
                      <c:pt idx="111">
                        <c:v>9.340809777777789</c:v>
                      </c:pt>
                      <c:pt idx="112">
                        <c:v>9.2370162222222323</c:v>
                      </c:pt>
                      <c:pt idx="113">
                        <c:v>9.1332226666666809</c:v>
                      </c:pt>
                      <c:pt idx="114">
                        <c:v>9.0294291111111225</c:v>
                      </c:pt>
                      <c:pt idx="115">
                        <c:v>8.9256355555555658</c:v>
                      </c:pt>
                      <c:pt idx="116">
                        <c:v>8.8218420000000126</c:v>
                      </c:pt>
                      <c:pt idx="117">
                        <c:v>8.7180484444444577</c:v>
                      </c:pt>
                      <c:pt idx="118">
                        <c:v>8.6142548888889028</c:v>
                      </c:pt>
                      <c:pt idx="119">
                        <c:v>8.5104613333333443</c:v>
                      </c:pt>
                      <c:pt idx="120">
                        <c:v>8.4066677777777876</c:v>
                      </c:pt>
                      <c:pt idx="121">
                        <c:v>8.3028742222222345</c:v>
                      </c:pt>
                      <c:pt idx="122">
                        <c:v>8.1990806666666778</c:v>
                      </c:pt>
                      <c:pt idx="123">
                        <c:v>8.0952871111111229</c:v>
                      </c:pt>
                      <c:pt idx="124">
                        <c:v>7.9914935555555653</c:v>
                      </c:pt>
                      <c:pt idx="125">
                        <c:v>7.8877000000000113</c:v>
                      </c:pt>
                      <c:pt idx="126">
                        <c:v>7.7839064444444546</c:v>
                      </c:pt>
                      <c:pt idx="127">
                        <c:v>7.6801128888889005</c:v>
                      </c:pt>
                      <c:pt idx="128">
                        <c:v>7.576319333333343</c:v>
                      </c:pt>
                      <c:pt idx="129">
                        <c:v>7.472525777777788</c:v>
                      </c:pt>
                      <c:pt idx="130">
                        <c:v>7.3687322222222331</c:v>
                      </c:pt>
                      <c:pt idx="131">
                        <c:v>7.2649386666666764</c:v>
                      </c:pt>
                      <c:pt idx="132">
                        <c:v>7.1611451111111188</c:v>
                      </c:pt>
                      <c:pt idx="133">
                        <c:v>7.0573515555555648</c:v>
                      </c:pt>
                      <c:pt idx="134">
                        <c:v>6.9535580000000099</c:v>
                      </c:pt>
                      <c:pt idx="135">
                        <c:v>6.849764444444455</c:v>
                      </c:pt>
                      <c:pt idx="136">
                        <c:v>6.7459708888888965</c:v>
                      </c:pt>
                      <c:pt idx="137">
                        <c:v>6.6421773333333407</c:v>
                      </c:pt>
                      <c:pt idx="138">
                        <c:v>6.5383837777777867</c:v>
                      </c:pt>
                      <c:pt idx="139">
                        <c:v>6.43459022222223</c:v>
                      </c:pt>
                      <c:pt idx="140">
                        <c:v>6.3307966666666742</c:v>
                      </c:pt>
                      <c:pt idx="141">
                        <c:v>6.2270031111111193</c:v>
                      </c:pt>
                      <c:pt idx="142">
                        <c:v>6.1232095555555652</c:v>
                      </c:pt>
                      <c:pt idx="143">
                        <c:v>6.0194160000000085</c:v>
                      </c:pt>
                      <c:pt idx="144">
                        <c:v>5.915622444444451</c:v>
                      </c:pt>
                      <c:pt idx="145">
                        <c:v>5.811828888888896</c:v>
                      </c:pt>
                      <c:pt idx="146">
                        <c:v>5.7080353333333402</c:v>
                      </c:pt>
                      <c:pt idx="147">
                        <c:v>5.6042417777777844</c:v>
                      </c:pt>
                      <c:pt idx="148">
                        <c:v>5.5004482222222286</c:v>
                      </c:pt>
                      <c:pt idx="149">
                        <c:v>5.3966546666666746</c:v>
                      </c:pt>
                      <c:pt idx="150">
                        <c:v>5.292861111111117</c:v>
                      </c:pt>
                      <c:pt idx="151">
                        <c:v>5.189067555555563</c:v>
                      </c:pt>
                      <c:pt idx="152">
                        <c:v>5.0852740000000063</c:v>
                      </c:pt>
                      <c:pt idx="153">
                        <c:v>4.9814804444444523</c:v>
                      </c:pt>
                      <c:pt idx="154">
                        <c:v>4.8776868888888947</c:v>
                      </c:pt>
                      <c:pt idx="155">
                        <c:v>4.7738933333333398</c:v>
                      </c:pt>
                      <c:pt idx="156">
                        <c:v>4.670099777777784</c:v>
                      </c:pt>
                      <c:pt idx="157">
                        <c:v>4.5663062222222282</c:v>
                      </c:pt>
                      <c:pt idx="158">
                        <c:v>4.4625126666666732</c:v>
                      </c:pt>
                      <c:pt idx="159">
                        <c:v>4.3587191111111174</c:v>
                      </c:pt>
                      <c:pt idx="160">
                        <c:v>4.2549255555555625</c:v>
                      </c:pt>
                      <c:pt idx="161">
                        <c:v>4.1511319999999996</c:v>
                      </c:pt>
                    </c:numCache>
                  </c:numRef>
                </c:yVal>
                <c:smooth val="0"/>
                <c:extLst>
                  <c:ext xmlns:c16="http://schemas.microsoft.com/office/drawing/2014/chart" uri="{C3380CC4-5D6E-409C-BE32-E72D297353CC}">
                    <c16:uniqueId val="{00000002-96D3-4FFD-BCCB-EA4022D24D19}"/>
                  </c:ext>
                </c:extLst>
              </c15:ser>
            </c15:filteredScatterSeries>
          </c:ext>
        </c:extLst>
      </c:scatterChart>
      <c:scatterChart>
        <c:scatterStyle val="smoothMarker"/>
        <c:varyColors val="0"/>
        <c:dLbls>
          <c:showLegendKey val="0"/>
          <c:showVal val="0"/>
          <c:showCatName val="0"/>
          <c:showSerName val="0"/>
          <c:showPercent val="0"/>
          <c:showBubbleSize val="0"/>
        </c:dLbls>
        <c:axId val="783004632"/>
        <c:axId val="783004240"/>
        <c:extLst>
          <c:ext xmlns:c15="http://schemas.microsoft.com/office/drawing/2012/chart" uri="{02D57815-91ED-43cb-92C2-25804820EDAC}">
            <c15:filteredScatterSeries>
              <c15:ser>
                <c:idx val="2"/>
                <c:order val="2"/>
                <c:tx>
                  <c:strRef>
                    <c:extLst>
                      <c:ext uri="{02D57815-91ED-43cb-92C2-25804820EDAC}">
                        <c15:formulaRef>
                          <c15:sqref>'Example Plume Calc. Durango'!$B$2</c15:sqref>
                        </c15:formulaRef>
                      </c:ext>
                    </c:extLst>
                    <c:strCache>
                      <c:ptCount val="1"/>
                      <c:pt idx="0">
                        <c:v>Flow (cfs)</c:v>
                      </c:pt>
                    </c:strCache>
                  </c:strRef>
                </c:tx>
                <c:spPr>
                  <a:ln w="9525" cap="rnd">
                    <a:solidFill>
                      <a:srgbClr val="66A2D8"/>
                    </a:solidFill>
                    <a:round/>
                  </a:ln>
                  <a:effectLst/>
                </c:spPr>
                <c:marker>
                  <c:symbol val="none"/>
                </c:marker>
                <c:xVal>
                  <c:numRef>
                    <c:extLst>
                      <c:ext uri="{02D57815-91ED-43cb-92C2-25804820EDAC}">
                        <c15:formulaRef>
                          <c15:sqref>'Example Plume Calc. Durango'!$A$4:$A$165</c15:sqref>
                        </c15:formulaRef>
                      </c:ext>
                    </c:extLst>
                    <c:numCache>
                      <c:formatCode>m/d/yyyy\ h:mm</c:formatCode>
                      <c:ptCount val="162"/>
                      <c:pt idx="0">
                        <c:v>42222.791666666664</c:v>
                      </c:pt>
                      <c:pt idx="1">
                        <c:v>42222.802083333336</c:v>
                      </c:pt>
                      <c:pt idx="2">
                        <c:v>42222.8125</c:v>
                      </c:pt>
                      <c:pt idx="3">
                        <c:v>42222.822916666664</c:v>
                      </c:pt>
                      <c:pt idx="4">
                        <c:v>42222.833333333336</c:v>
                      </c:pt>
                      <c:pt idx="5">
                        <c:v>42222.84375</c:v>
                      </c:pt>
                      <c:pt idx="6">
                        <c:v>42222.854166666664</c:v>
                      </c:pt>
                      <c:pt idx="7">
                        <c:v>42222.864583333336</c:v>
                      </c:pt>
                      <c:pt idx="8">
                        <c:v>42222.875</c:v>
                      </c:pt>
                      <c:pt idx="9">
                        <c:v>42222.885416666664</c:v>
                      </c:pt>
                      <c:pt idx="10">
                        <c:v>42222.895833333336</c:v>
                      </c:pt>
                      <c:pt idx="11">
                        <c:v>42222.90625</c:v>
                      </c:pt>
                      <c:pt idx="12" formatCode="m/d/yy\ h:mm;@">
                        <c:v>42222.916666666664</c:v>
                      </c:pt>
                      <c:pt idx="13" formatCode="m/d/yy\ h:mm;@">
                        <c:v>42222.927083333336</c:v>
                      </c:pt>
                      <c:pt idx="14" formatCode="m/d/yy\ h:mm;@">
                        <c:v>42222.937500057873</c:v>
                      </c:pt>
                      <c:pt idx="15" formatCode="m/d/yy\ h:mm;@">
                        <c:v>42222.94791678241</c:v>
                      </c:pt>
                      <c:pt idx="16" formatCode="m/d/yy\ h:mm;@">
                        <c:v>42222.958333506947</c:v>
                      </c:pt>
                      <c:pt idx="17" formatCode="m/d/yy\ h:mm;@">
                        <c:v>42222.968750231485</c:v>
                      </c:pt>
                      <c:pt idx="18" formatCode="m/d/yy\ h:mm;@">
                        <c:v>42222.979166956022</c:v>
                      </c:pt>
                      <c:pt idx="19" formatCode="m/d/yy\ h:mm;@">
                        <c:v>42222.989583680559</c:v>
                      </c:pt>
                      <c:pt idx="20" formatCode="m/d/yy\ h:mm;@">
                        <c:v>42223.000000405096</c:v>
                      </c:pt>
                      <c:pt idx="21" formatCode="m/d/yy\ h:mm;@">
                        <c:v>42223.010417129626</c:v>
                      </c:pt>
                      <c:pt idx="22" formatCode="m/d/yy\ h:mm;@">
                        <c:v>42223.020833854163</c:v>
                      </c:pt>
                      <c:pt idx="23" formatCode="m/d/yy\ h:mm;@">
                        <c:v>42223.031250578701</c:v>
                      </c:pt>
                      <c:pt idx="24" formatCode="m/d/yy\ h:mm;@">
                        <c:v>42223.041667303238</c:v>
                      </c:pt>
                      <c:pt idx="25" formatCode="m/d/yy\ h:mm;@">
                        <c:v>42223.052084027775</c:v>
                      </c:pt>
                      <c:pt idx="26" formatCode="m/d/yy\ h:mm;@">
                        <c:v>42223.062500752312</c:v>
                      </c:pt>
                      <c:pt idx="27" formatCode="m/d/yy\ h:mm;@">
                        <c:v>42223.072917476849</c:v>
                      </c:pt>
                      <c:pt idx="28" formatCode="m/d/yy\ h:mm;@">
                        <c:v>42223.083334201387</c:v>
                      </c:pt>
                      <c:pt idx="29" formatCode="m/d/yy\ h:mm;@">
                        <c:v>42223.093750925924</c:v>
                      </c:pt>
                      <c:pt idx="30" formatCode="m/d/yy\ h:mm;@">
                        <c:v>42223.104167650461</c:v>
                      </c:pt>
                      <c:pt idx="31" formatCode="m/d/yy\ h:mm;@">
                        <c:v>42223.114584374998</c:v>
                      </c:pt>
                      <c:pt idx="32" formatCode="m/d/yy\ h:mm;@">
                        <c:v>42223.125001099535</c:v>
                      </c:pt>
                      <c:pt idx="33" formatCode="m/d/yy\ h:mm;@">
                        <c:v>42223.135417824073</c:v>
                      </c:pt>
                      <c:pt idx="34" formatCode="m/d/yy\ h:mm;@">
                        <c:v>42223.14583454861</c:v>
                      </c:pt>
                      <c:pt idx="35" formatCode="m/d/yy\ h:mm;@">
                        <c:v>42223.156251273147</c:v>
                      </c:pt>
                      <c:pt idx="36" formatCode="m/d/yy\ h:mm;@">
                        <c:v>42223.166667997684</c:v>
                      </c:pt>
                      <c:pt idx="37" formatCode="m/d/yy\ h:mm;@">
                        <c:v>42223.177084722221</c:v>
                      </c:pt>
                      <c:pt idx="38" formatCode="m/d/yy\ h:mm;@">
                        <c:v>42223.187501446759</c:v>
                      </c:pt>
                      <c:pt idx="39" formatCode="m/d/yy\ h:mm;@">
                        <c:v>42223.197918171296</c:v>
                      </c:pt>
                      <c:pt idx="40" formatCode="m/d/yy\ h:mm;@">
                        <c:v>42223.208334895833</c:v>
                      </c:pt>
                      <c:pt idx="41" formatCode="m/d/yy\ h:mm;@">
                        <c:v>42223.21875162037</c:v>
                      </c:pt>
                      <c:pt idx="42" formatCode="m/d/yy\ h:mm;@">
                        <c:v>42223.229168344908</c:v>
                      </c:pt>
                      <c:pt idx="43" formatCode="m/d/yy\ h:mm;@">
                        <c:v>42223.239585069445</c:v>
                      </c:pt>
                      <c:pt idx="44" formatCode="m/d/yy\ h:mm;@">
                        <c:v>42223.250001793982</c:v>
                      </c:pt>
                      <c:pt idx="45" formatCode="m/d/yy\ h:mm;@">
                        <c:v>42223.260418518519</c:v>
                      </c:pt>
                      <c:pt idx="46" formatCode="m/d/yy\ h:mm;@">
                        <c:v>42223.270835243056</c:v>
                      </c:pt>
                      <c:pt idx="47" formatCode="m/d/yy\ h:mm;@">
                        <c:v>42223.281251967594</c:v>
                      </c:pt>
                      <c:pt idx="48" formatCode="m/d/yy\ h:mm;@">
                        <c:v>42223.291668692131</c:v>
                      </c:pt>
                      <c:pt idx="49" formatCode="m/d/yy\ h:mm;@">
                        <c:v>42223.302085416668</c:v>
                      </c:pt>
                      <c:pt idx="50" formatCode="m/d/yy\ h:mm;@">
                        <c:v>42223.312502141205</c:v>
                      </c:pt>
                      <c:pt idx="51" formatCode="m/d/yy\ h:mm;@">
                        <c:v>42223.322918865742</c:v>
                      </c:pt>
                      <c:pt idx="52" formatCode="m/d/yy\ h:mm;@">
                        <c:v>42223.33333559028</c:v>
                      </c:pt>
                      <c:pt idx="53" formatCode="m/d/yy\ h:mm;@">
                        <c:v>42223.343752314817</c:v>
                      </c:pt>
                      <c:pt idx="54" formatCode="m/d/yy\ h:mm;@">
                        <c:v>42223.354169039354</c:v>
                      </c:pt>
                      <c:pt idx="55" formatCode="m/d/yy\ h:mm;@">
                        <c:v>42223.364585763891</c:v>
                      </c:pt>
                      <c:pt idx="56" formatCode="m/d/yy\ h:mm;@">
                        <c:v>42223.375002488428</c:v>
                      </c:pt>
                      <c:pt idx="57" formatCode="m/d/yy\ h:mm;@">
                        <c:v>42223.385419212966</c:v>
                      </c:pt>
                      <c:pt idx="58" formatCode="m/d/yy\ h:mm;@">
                        <c:v>42223.395835937503</c:v>
                      </c:pt>
                      <c:pt idx="59" formatCode="m/d/yy\ h:mm;@">
                        <c:v>42223.40625266204</c:v>
                      </c:pt>
                      <c:pt idx="60" formatCode="m/d/yy\ h:mm;@">
                        <c:v>42223.416669386577</c:v>
                      </c:pt>
                      <c:pt idx="61" formatCode="m/d/yy\ h:mm;@">
                        <c:v>42223.427086111114</c:v>
                      </c:pt>
                      <c:pt idx="62" formatCode="m/d/yy\ h:mm;@">
                        <c:v>42223.437502835652</c:v>
                      </c:pt>
                      <c:pt idx="63" formatCode="m/d/yy\ h:mm;@">
                        <c:v>42223.447919560182</c:v>
                      </c:pt>
                      <c:pt idx="64" formatCode="m/d/yy\ h:mm;@">
                        <c:v>42223.458336284719</c:v>
                      </c:pt>
                      <c:pt idx="65" formatCode="m/d/yy\ h:mm;@">
                        <c:v>42223.468753009256</c:v>
                      </c:pt>
                      <c:pt idx="66" formatCode="m/d/yy\ h:mm;@">
                        <c:v>42223.479169733793</c:v>
                      </c:pt>
                      <c:pt idx="67" formatCode="m/d/yy\ h:mm;@">
                        <c:v>42223.48958645833</c:v>
                      </c:pt>
                      <c:pt idx="68" formatCode="m/d/yy\ h:mm;@">
                        <c:v>42223.500003182868</c:v>
                      </c:pt>
                      <c:pt idx="69" formatCode="m/d/yy\ h:mm;@">
                        <c:v>42223.510419907405</c:v>
                      </c:pt>
                      <c:pt idx="70" formatCode="m/d/yy\ h:mm;@">
                        <c:v>42223.520836631942</c:v>
                      </c:pt>
                      <c:pt idx="71" formatCode="m/d/yy\ h:mm;@">
                        <c:v>42223.531253356479</c:v>
                      </c:pt>
                      <c:pt idx="72" formatCode="m/d/yy\ h:mm;@">
                        <c:v>42223.541670081016</c:v>
                      </c:pt>
                      <c:pt idx="73" formatCode="m/d/yy\ h:mm;@">
                        <c:v>42223.552086805554</c:v>
                      </c:pt>
                      <c:pt idx="74" formatCode="m/d/yy\ h:mm;@">
                        <c:v>42223.562503530091</c:v>
                      </c:pt>
                      <c:pt idx="75" formatCode="m/d/yy\ h:mm;@">
                        <c:v>42223.572920254628</c:v>
                      </c:pt>
                      <c:pt idx="76" formatCode="m/d/yy\ h:mm;@">
                        <c:v>42223.583336979165</c:v>
                      </c:pt>
                      <c:pt idx="77" formatCode="m/d/yy\ h:mm;@">
                        <c:v>42223.593753703703</c:v>
                      </c:pt>
                      <c:pt idx="78" formatCode="m/d/yy\ h:mm;@">
                        <c:v>42223.60417042824</c:v>
                      </c:pt>
                      <c:pt idx="79" formatCode="m/d/yy\ h:mm;@">
                        <c:v>42223.614587152777</c:v>
                      </c:pt>
                      <c:pt idx="80" formatCode="m/d/yy\ h:mm;@">
                        <c:v>42223.625003877314</c:v>
                      </c:pt>
                      <c:pt idx="81" formatCode="m/d/yy\ h:mm;@">
                        <c:v>42223.635420601851</c:v>
                      </c:pt>
                      <c:pt idx="82" formatCode="m/d/yy\ h:mm;@">
                        <c:v>42223.645837326389</c:v>
                      </c:pt>
                      <c:pt idx="83" formatCode="m/d/yy\ h:mm;@">
                        <c:v>42223.656254050926</c:v>
                      </c:pt>
                      <c:pt idx="84" formatCode="m/d/yy\ h:mm;@">
                        <c:v>42223.666670775463</c:v>
                      </c:pt>
                      <c:pt idx="85" formatCode="m/d/yy\ h:mm;@">
                        <c:v>42223.6770875</c:v>
                      </c:pt>
                      <c:pt idx="86" formatCode="m/d/yy\ h:mm;@">
                        <c:v>42223.687504224537</c:v>
                      </c:pt>
                      <c:pt idx="87" formatCode="m/d/yy\ h:mm;@">
                        <c:v>42223.697920949075</c:v>
                      </c:pt>
                      <c:pt idx="88" formatCode="m/d/yy\ h:mm;@">
                        <c:v>42223.708337673612</c:v>
                      </c:pt>
                      <c:pt idx="89" formatCode="m/d/yy\ h:mm;@">
                        <c:v>42223.718754398149</c:v>
                      </c:pt>
                      <c:pt idx="90" formatCode="m/d/yy\ h:mm;@">
                        <c:v>42223.729171122686</c:v>
                      </c:pt>
                      <c:pt idx="91" formatCode="m/d/yy\ h:mm;@">
                        <c:v>42223.739587847223</c:v>
                      </c:pt>
                      <c:pt idx="92" formatCode="m/d/yy\ h:mm;@">
                        <c:v>42223.750004571761</c:v>
                      </c:pt>
                      <c:pt idx="93" formatCode="m/d/yy\ h:mm;@">
                        <c:v>42223.760421296298</c:v>
                      </c:pt>
                      <c:pt idx="94" formatCode="m/d/yy\ h:mm;@">
                        <c:v>42223.770838020835</c:v>
                      </c:pt>
                      <c:pt idx="95" formatCode="m/d/yy\ h:mm;@">
                        <c:v>42223.781254745372</c:v>
                      </c:pt>
                      <c:pt idx="96" formatCode="m/d/yy\ h:mm;@">
                        <c:v>42223.791671469909</c:v>
                      </c:pt>
                      <c:pt idx="97" formatCode="m/d/yy\ h:mm;@">
                        <c:v>42223.802088194447</c:v>
                      </c:pt>
                      <c:pt idx="98" formatCode="m/d/yy\ h:mm;@">
                        <c:v>42223.812504918984</c:v>
                      </c:pt>
                      <c:pt idx="99" formatCode="m/d/yy\ h:mm;@">
                        <c:v>42223.822921643521</c:v>
                      </c:pt>
                      <c:pt idx="100" formatCode="m/d/yy\ h:mm;@">
                        <c:v>42223.833338368058</c:v>
                      </c:pt>
                      <c:pt idx="101" formatCode="m/d/yy\ h:mm;@">
                        <c:v>42223.843755092596</c:v>
                      </c:pt>
                      <c:pt idx="102" formatCode="m/d/yy\ h:mm;@">
                        <c:v>42223.854171817133</c:v>
                      </c:pt>
                      <c:pt idx="103" formatCode="m/d/yy\ h:mm;@">
                        <c:v>42223.86458854167</c:v>
                      </c:pt>
                      <c:pt idx="104" formatCode="m/d/yy\ h:mm;@">
                        <c:v>42223.875005266207</c:v>
                      </c:pt>
                      <c:pt idx="105" formatCode="m/d/yy\ h:mm;@">
                        <c:v>42223.885421990744</c:v>
                      </c:pt>
                      <c:pt idx="106" formatCode="m/d/yy\ h:mm;@">
                        <c:v>42223.895838715274</c:v>
                      </c:pt>
                      <c:pt idx="107" formatCode="m/d/yy\ h:mm;@">
                        <c:v>42223.906255439812</c:v>
                      </c:pt>
                      <c:pt idx="108" formatCode="m/d/yy\ h:mm;@">
                        <c:v>42223.916672164349</c:v>
                      </c:pt>
                      <c:pt idx="109" formatCode="m/d/yy\ h:mm;@">
                        <c:v>42223.927088888886</c:v>
                      </c:pt>
                      <c:pt idx="110" formatCode="m/d/yy\ h:mm;@">
                        <c:v>42223.937505613423</c:v>
                      </c:pt>
                      <c:pt idx="111" formatCode="m/d/yy\ h:mm;@">
                        <c:v>42223.94792233796</c:v>
                      </c:pt>
                      <c:pt idx="112" formatCode="m/d/yy\ h:mm;@">
                        <c:v>42223.958339062498</c:v>
                      </c:pt>
                      <c:pt idx="113" formatCode="m/d/yy\ h:mm;@">
                        <c:v>42223.968755787035</c:v>
                      </c:pt>
                      <c:pt idx="114" formatCode="m/d/yy\ h:mm;@">
                        <c:v>42223.979172511572</c:v>
                      </c:pt>
                      <c:pt idx="115" formatCode="m/d/yy\ h:mm;@">
                        <c:v>42223.989589236109</c:v>
                      </c:pt>
                      <c:pt idx="116" formatCode="m/d/yy\ h:mm;@">
                        <c:v>42224.000005960646</c:v>
                      </c:pt>
                      <c:pt idx="117" formatCode="m/d/yy\ h:mm;@">
                        <c:v>42224.010422685184</c:v>
                      </c:pt>
                      <c:pt idx="118" formatCode="m/d/yy\ h:mm;@">
                        <c:v>42224.020839409721</c:v>
                      </c:pt>
                      <c:pt idx="119" formatCode="m/d/yy\ h:mm;@">
                        <c:v>42224.031256134258</c:v>
                      </c:pt>
                      <c:pt idx="120" formatCode="m/d/yy\ h:mm;@">
                        <c:v>42224.041672858795</c:v>
                      </c:pt>
                      <c:pt idx="121" formatCode="m/d/yy\ h:mm;@">
                        <c:v>42224.052089583332</c:v>
                      </c:pt>
                      <c:pt idx="122" formatCode="m/d/yy\ h:mm;@">
                        <c:v>42224.06250630787</c:v>
                      </c:pt>
                      <c:pt idx="123" formatCode="m/d/yy\ h:mm;@">
                        <c:v>42224.072923032407</c:v>
                      </c:pt>
                      <c:pt idx="124" formatCode="m/d/yy\ h:mm;@">
                        <c:v>42224.083339756944</c:v>
                      </c:pt>
                      <c:pt idx="125" formatCode="m/d/yy\ h:mm;@">
                        <c:v>42224.093756481481</c:v>
                      </c:pt>
                      <c:pt idx="126" formatCode="m/d/yy\ h:mm;@">
                        <c:v>42224.104173206018</c:v>
                      </c:pt>
                      <c:pt idx="127" formatCode="m/d/yy\ h:mm;@">
                        <c:v>42224.114589930556</c:v>
                      </c:pt>
                      <c:pt idx="128" formatCode="m/d/yy\ h:mm;@">
                        <c:v>42224.125006655093</c:v>
                      </c:pt>
                      <c:pt idx="129" formatCode="m/d/yy\ h:mm;@">
                        <c:v>42224.13542337963</c:v>
                      </c:pt>
                      <c:pt idx="130" formatCode="m/d/yy\ h:mm;@">
                        <c:v>42224.145840104167</c:v>
                      </c:pt>
                      <c:pt idx="131" formatCode="m/d/yy\ h:mm;@">
                        <c:v>42224.156256828704</c:v>
                      </c:pt>
                      <c:pt idx="132" formatCode="m/d/yy\ h:mm;@">
                        <c:v>42224.166673553242</c:v>
                      </c:pt>
                      <c:pt idx="133" formatCode="m/d/yy\ h:mm;@">
                        <c:v>42224.177090277779</c:v>
                      </c:pt>
                      <c:pt idx="134" formatCode="m/d/yy\ h:mm;@">
                        <c:v>42224.187507002316</c:v>
                      </c:pt>
                      <c:pt idx="135" formatCode="m/d/yy\ h:mm;@">
                        <c:v>42224.197923726853</c:v>
                      </c:pt>
                      <c:pt idx="136" formatCode="m/d/yy\ h:mm;@">
                        <c:v>42224.208340451391</c:v>
                      </c:pt>
                      <c:pt idx="137" formatCode="m/d/yy\ h:mm;@">
                        <c:v>42224.218757175928</c:v>
                      </c:pt>
                      <c:pt idx="138" formatCode="m/d/yy\ h:mm;@">
                        <c:v>42224.229173900465</c:v>
                      </c:pt>
                      <c:pt idx="139" formatCode="m/d/yy\ h:mm;@">
                        <c:v>42224.239590625002</c:v>
                      </c:pt>
                      <c:pt idx="140" formatCode="m/d/yy\ h:mm;@">
                        <c:v>42224.250007349539</c:v>
                      </c:pt>
                      <c:pt idx="141" formatCode="m/d/yy\ h:mm;@">
                        <c:v>42224.260424074077</c:v>
                      </c:pt>
                      <c:pt idx="142" formatCode="m/d/yy\ h:mm;@">
                        <c:v>42224.270840798614</c:v>
                      </c:pt>
                      <c:pt idx="143" formatCode="m/d/yy\ h:mm;@">
                        <c:v>42224.281257523151</c:v>
                      </c:pt>
                      <c:pt idx="144" formatCode="m/d/yy\ h:mm;@">
                        <c:v>42224.291674247688</c:v>
                      </c:pt>
                      <c:pt idx="145" formatCode="m/d/yy\ h:mm;@">
                        <c:v>42224.302090972225</c:v>
                      </c:pt>
                      <c:pt idx="146" formatCode="m/d/yy\ h:mm;@">
                        <c:v>42224.312507696763</c:v>
                      </c:pt>
                      <c:pt idx="147" formatCode="m/d/yy\ h:mm;@">
                        <c:v>42224.3229244213</c:v>
                      </c:pt>
                      <c:pt idx="148" formatCode="m/d/yy\ h:mm;@">
                        <c:v>42224.33334114583</c:v>
                      </c:pt>
                      <c:pt idx="149" formatCode="m/d/yy\ h:mm;@">
                        <c:v>42224.343757870367</c:v>
                      </c:pt>
                      <c:pt idx="150" formatCode="m/d/yy\ h:mm;@">
                        <c:v>42224.354174594904</c:v>
                      </c:pt>
                      <c:pt idx="151" formatCode="m/d/yy\ h:mm;@">
                        <c:v>42224.364591319441</c:v>
                      </c:pt>
                      <c:pt idx="152" formatCode="m/d/yy\ h:mm;@">
                        <c:v>42224.375008043979</c:v>
                      </c:pt>
                      <c:pt idx="153" formatCode="m/d/yy\ h:mm;@">
                        <c:v>42224.385424768516</c:v>
                      </c:pt>
                      <c:pt idx="154" formatCode="m/d/yy\ h:mm;@">
                        <c:v>42224.395841493053</c:v>
                      </c:pt>
                      <c:pt idx="155" formatCode="m/d/yy\ h:mm;@">
                        <c:v>42224.40625821759</c:v>
                      </c:pt>
                      <c:pt idx="156" formatCode="m/d/yy\ h:mm;@">
                        <c:v>42224.416674942127</c:v>
                      </c:pt>
                      <c:pt idx="157" formatCode="m/d/yy\ h:mm;@">
                        <c:v>42224.427091666665</c:v>
                      </c:pt>
                      <c:pt idx="158" formatCode="m/d/yy\ h:mm;@">
                        <c:v>42224.437508391202</c:v>
                      </c:pt>
                      <c:pt idx="159" formatCode="m/d/yy\ h:mm;@">
                        <c:v>42224.447925115739</c:v>
                      </c:pt>
                      <c:pt idx="160" formatCode="m/d/yy\ h:mm;@">
                        <c:v>42224.458341840276</c:v>
                      </c:pt>
                      <c:pt idx="161" formatCode="m/d/yy\ h:mm;@">
                        <c:v>42224.468758564813</c:v>
                      </c:pt>
                    </c:numCache>
                  </c:numRef>
                </c:xVal>
                <c:yVal>
                  <c:numRef>
                    <c:extLst>
                      <c:ext uri="{02D57815-91ED-43cb-92C2-25804820EDAC}">
                        <c15:formulaRef>
                          <c15:sqref>'Example Plume Calc. Durango'!$B$4:$B$165</c15:sqref>
                        </c15:formulaRef>
                      </c:ext>
                    </c:extLst>
                    <c:numCache>
                      <c:formatCode>General</c:formatCode>
                      <c:ptCount val="162"/>
                      <c:pt idx="0">
                        <c:v>622</c:v>
                      </c:pt>
                      <c:pt idx="1">
                        <c:v>622</c:v>
                      </c:pt>
                      <c:pt idx="2">
                        <c:v>622</c:v>
                      </c:pt>
                      <c:pt idx="3">
                        <c:v>622</c:v>
                      </c:pt>
                      <c:pt idx="4">
                        <c:v>622</c:v>
                      </c:pt>
                      <c:pt idx="5">
                        <c:v>622</c:v>
                      </c:pt>
                      <c:pt idx="6">
                        <c:v>622</c:v>
                      </c:pt>
                      <c:pt idx="7">
                        <c:v>622</c:v>
                      </c:pt>
                      <c:pt idx="8">
                        <c:v>622</c:v>
                      </c:pt>
                      <c:pt idx="9">
                        <c:v>622</c:v>
                      </c:pt>
                      <c:pt idx="10">
                        <c:v>622</c:v>
                      </c:pt>
                      <c:pt idx="11">
                        <c:v>622</c:v>
                      </c:pt>
                      <c:pt idx="12">
                        <c:v>622</c:v>
                      </c:pt>
                      <c:pt idx="13">
                        <c:v>622</c:v>
                      </c:pt>
                      <c:pt idx="14">
                        <c:v>623</c:v>
                      </c:pt>
                      <c:pt idx="15">
                        <c:v>624</c:v>
                      </c:pt>
                      <c:pt idx="16">
                        <c:v>627.79999999999995</c:v>
                      </c:pt>
                      <c:pt idx="17">
                        <c:v>631.59999999999991</c:v>
                      </c:pt>
                      <c:pt idx="18">
                        <c:v>635.39999999999986</c:v>
                      </c:pt>
                      <c:pt idx="19">
                        <c:v>639.19999999999982</c:v>
                      </c:pt>
                      <c:pt idx="20">
                        <c:v>642.99999999999977</c:v>
                      </c:pt>
                      <c:pt idx="21">
                        <c:v>646.79999999999973</c:v>
                      </c:pt>
                      <c:pt idx="22">
                        <c:v>650.59999999999968</c:v>
                      </c:pt>
                      <c:pt idx="23">
                        <c:v>654.39999999999964</c:v>
                      </c:pt>
                      <c:pt idx="24">
                        <c:v>658.19999999999959</c:v>
                      </c:pt>
                      <c:pt idx="25">
                        <c:v>660</c:v>
                      </c:pt>
                      <c:pt idx="26">
                        <c:v>657.1</c:v>
                      </c:pt>
                      <c:pt idx="27">
                        <c:v>654.20000000000005</c:v>
                      </c:pt>
                      <c:pt idx="28">
                        <c:v>651.30000000000007</c:v>
                      </c:pt>
                      <c:pt idx="29">
                        <c:v>648.40000000000009</c:v>
                      </c:pt>
                      <c:pt idx="30">
                        <c:v>645.50000000000011</c:v>
                      </c:pt>
                      <c:pt idx="31">
                        <c:v>642.60000000000014</c:v>
                      </c:pt>
                      <c:pt idx="32">
                        <c:v>639.70000000000016</c:v>
                      </c:pt>
                      <c:pt idx="33">
                        <c:v>636.80000000000018</c:v>
                      </c:pt>
                      <c:pt idx="34">
                        <c:v>633.9000000000002</c:v>
                      </c:pt>
                      <c:pt idx="35">
                        <c:v>631.00000000000023</c:v>
                      </c:pt>
                      <c:pt idx="36">
                        <c:v>622</c:v>
                      </c:pt>
                      <c:pt idx="37">
                        <c:v>622</c:v>
                      </c:pt>
                      <c:pt idx="38">
                        <c:v>622</c:v>
                      </c:pt>
                      <c:pt idx="39">
                        <c:v>622</c:v>
                      </c:pt>
                      <c:pt idx="40">
                        <c:v>622</c:v>
                      </c:pt>
                      <c:pt idx="41">
                        <c:v>622</c:v>
                      </c:pt>
                      <c:pt idx="42">
                        <c:v>622</c:v>
                      </c:pt>
                      <c:pt idx="43">
                        <c:v>622</c:v>
                      </c:pt>
                      <c:pt idx="44">
                        <c:v>622</c:v>
                      </c:pt>
                      <c:pt idx="45">
                        <c:v>622</c:v>
                      </c:pt>
                      <c:pt idx="46">
                        <c:v>622</c:v>
                      </c:pt>
                      <c:pt idx="47">
                        <c:v>622</c:v>
                      </c:pt>
                      <c:pt idx="48">
                        <c:v>622</c:v>
                      </c:pt>
                      <c:pt idx="49">
                        <c:v>622</c:v>
                      </c:pt>
                      <c:pt idx="50">
                        <c:v>622</c:v>
                      </c:pt>
                      <c:pt idx="51">
                        <c:v>622</c:v>
                      </c:pt>
                      <c:pt idx="52">
                        <c:v>622</c:v>
                      </c:pt>
                      <c:pt idx="53">
                        <c:v>614</c:v>
                      </c:pt>
                      <c:pt idx="54">
                        <c:v>614</c:v>
                      </c:pt>
                      <c:pt idx="55">
                        <c:v>614</c:v>
                      </c:pt>
                      <c:pt idx="56">
                        <c:v>614</c:v>
                      </c:pt>
                      <c:pt idx="57">
                        <c:v>614</c:v>
                      </c:pt>
                      <c:pt idx="58">
                        <c:v>614</c:v>
                      </c:pt>
                      <c:pt idx="59">
                        <c:v>614</c:v>
                      </c:pt>
                      <c:pt idx="60">
                        <c:v>614</c:v>
                      </c:pt>
                      <c:pt idx="61">
                        <c:v>614</c:v>
                      </c:pt>
                      <c:pt idx="62">
                        <c:v>614</c:v>
                      </c:pt>
                      <c:pt idx="63">
                        <c:v>614</c:v>
                      </c:pt>
                      <c:pt idx="64">
                        <c:v>605</c:v>
                      </c:pt>
                      <c:pt idx="65">
                        <c:v>605</c:v>
                      </c:pt>
                      <c:pt idx="66">
                        <c:v>605</c:v>
                      </c:pt>
                      <c:pt idx="67">
                        <c:v>605</c:v>
                      </c:pt>
                      <c:pt idx="68">
                        <c:v>605</c:v>
                      </c:pt>
                      <c:pt idx="69">
                        <c:v>605</c:v>
                      </c:pt>
                      <c:pt idx="70">
                        <c:v>605</c:v>
                      </c:pt>
                      <c:pt idx="71">
                        <c:v>605</c:v>
                      </c:pt>
                      <c:pt idx="72">
                        <c:v>605</c:v>
                      </c:pt>
                      <c:pt idx="73">
                        <c:v>605</c:v>
                      </c:pt>
                      <c:pt idx="74">
                        <c:v>605</c:v>
                      </c:pt>
                      <c:pt idx="75">
                        <c:v>605</c:v>
                      </c:pt>
                      <c:pt idx="76">
                        <c:v>605</c:v>
                      </c:pt>
                      <c:pt idx="77">
                        <c:v>605</c:v>
                      </c:pt>
                      <c:pt idx="78">
                        <c:v>605</c:v>
                      </c:pt>
                      <c:pt idx="79">
                        <c:v>605</c:v>
                      </c:pt>
                      <c:pt idx="80">
                        <c:v>597</c:v>
                      </c:pt>
                      <c:pt idx="81">
                        <c:v>597</c:v>
                      </c:pt>
                      <c:pt idx="82">
                        <c:v>597</c:v>
                      </c:pt>
                      <c:pt idx="83">
                        <c:v>597</c:v>
                      </c:pt>
                      <c:pt idx="84">
                        <c:v>597</c:v>
                      </c:pt>
                      <c:pt idx="85">
                        <c:v>597</c:v>
                      </c:pt>
                      <c:pt idx="86">
                        <c:v>597</c:v>
                      </c:pt>
                      <c:pt idx="87">
                        <c:v>597</c:v>
                      </c:pt>
                      <c:pt idx="88">
                        <c:v>597</c:v>
                      </c:pt>
                      <c:pt idx="89">
                        <c:v>597</c:v>
                      </c:pt>
                      <c:pt idx="90">
                        <c:v>597</c:v>
                      </c:pt>
                      <c:pt idx="91">
                        <c:v>597</c:v>
                      </c:pt>
                      <c:pt idx="92">
                        <c:v>597</c:v>
                      </c:pt>
                      <c:pt idx="93">
                        <c:v>597</c:v>
                      </c:pt>
                      <c:pt idx="94">
                        <c:v>597</c:v>
                      </c:pt>
                      <c:pt idx="95">
                        <c:v>597</c:v>
                      </c:pt>
                      <c:pt idx="96">
                        <c:v>597</c:v>
                      </c:pt>
                      <c:pt idx="97">
                        <c:v>597</c:v>
                      </c:pt>
                      <c:pt idx="98">
                        <c:v>597</c:v>
                      </c:pt>
                      <c:pt idx="99">
                        <c:v>597</c:v>
                      </c:pt>
                      <c:pt idx="100">
                        <c:v>605</c:v>
                      </c:pt>
                      <c:pt idx="101">
                        <c:v>605</c:v>
                      </c:pt>
                      <c:pt idx="102">
                        <c:v>605</c:v>
                      </c:pt>
                      <c:pt idx="103">
                        <c:v>605</c:v>
                      </c:pt>
                      <c:pt idx="104">
                        <c:v>605</c:v>
                      </c:pt>
                      <c:pt idx="105">
                        <c:v>605</c:v>
                      </c:pt>
                      <c:pt idx="106">
                        <c:v>605</c:v>
                      </c:pt>
                      <c:pt idx="107">
                        <c:v>605</c:v>
                      </c:pt>
                      <c:pt idx="108">
                        <c:v>605</c:v>
                      </c:pt>
                      <c:pt idx="109">
                        <c:v>605</c:v>
                      </c:pt>
                      <c:pt idx="110">
                        <c:v>605</c:v>
                      </c:pt>
                      <c:pt idx="111">
                        <c:v>605</c:v>
                      </c:pt>
                      <c:pt idx="112">
                        <c:v>605</c:v>
                      </c:pt>
                      <c:pt idx="113">
                        <c:v>605</c:v>
                      </c:pt>
                      <c:pt idx="114">
                        <c:v>605</c:v>
                      </c:pt>
                      <c:pt idx="115">
                        <c:v>605</c:v>
                      </c:pt>
                      <c:pt idx="116">
                        <c:v>605</c:v>
                      </c:pt>
                      <c:pt idx="117">
                        <c:v>605</c:v>
                      </c:pt>
                      <c:pt idx="118">
                        <c:v>605</c:v>
                      </c:pt>
                      <c:pt idx="119">
                        <c:v>605</c:v>
                      </c:pt>
                      <c:pt idx="120">
                        <c:v>605</c:v>
                      </c:pt>
                      <c:pt idx="121">
                        <c:v>605</c:v>
                      </c:pt>
                      <c:pt idx="122">
                        <c:v>605</c:v>
                      </c:pt>
                      <c:pt idx="123">
                        <c:v>605</c:v>
                      </c:pt>
                      <c:pt idx="124">
                        <c:v>605</c:v>
                      </c:pt>
                      <c:pt idx="125">
                        <c:v>605</c:v>
                      </c:pt>
                      <c:pt idx="126">
                        <c:v>605</c:v>
                      </c:pt>
                      <c:pt idx="127">
                        <c:v>605</c:v>
                      </c:pt>
                      <c:pt idx="128">
                        <c:v>605</c:v>
                      </c:pt>
                      <c:pt idx="129">
                        <c:v>605</c:v>
                      </c:pt>
                      <c:pt idx="130">
                        <c:v>605</c:v>
                      </c:pt>
                      <c:pt idx="131">
                        <c:v>605</c:v>
                      </c:pt>
                      <c:pt idx="132">
                        <c:v>605</c:v>
                      </c:pt>
                      <c:pt idx="133">
                        <c:v>605</c:v>
                      </c:pt>
                      <c:pt idx="134">
                        <c:v>605</c:v>
                      </c:pt>
                      <c:pt idx="135">
                        <c:v>605</c:v>
                      </c:pt>
                      <c:pt idx="136">
                        <c:v>605</c:v>
                      </c:pt>
                      <c:pt idx="137">
                        <c:v>605</c:v>
                      </c:pt>
                      <c:pt idx="138">
                        <c:v>605</c:v>
                      </c:pt>
                      <c:pt idx="139">
                        <c:v>605</c:v>
                      </c:pt>
                      <c:pt idx="140">
                        <c:v>605</c:v>
                      </c:pt>
                      <c:pt idx="141">
                        <c:v>605</c:v>
                      </c:pt>
                      <c:pt idx="142">
                        <c:v>614</c:v>
                      </c:pt>
                      <c:pt idx="143">
                        <c:v>614</c:v>
                      </c:pt>
                      <c:pt idx="144">
                        <c:v>614</c:v>
                      </c:pt>
                      <c:pt idx="145">
                        <c:v>614</c:v>
                      </c:pt>
                      <c:pt idx="146">
                        <c:v>614</c:v>
                      </c:pt>
                      <c:pt idx="147">
                        <c:v>614</c:v>
                      </c:pt>
                      <c:pt idx="148">
                        <c:v>614</c:v>
                      </c:pt>
                      <c:pt idx="149">
                        <c:v>614</c:v>
                      </c:pt>
                      <c:pt idx="150">
                        <c:v>614</c:v>
                      </c:pt>
                      <c:pt idx="151">
                        <c:v>614</c:v>
                      </c:pt>
                      <c:pt idx="152">
                        <c:v>614</c:v>
                      </c:pt>
                      <c:pt idx="153">
                        <c:v>614</c:v>
                      </c:pt>
                      <c:pt idx="154">
                        <c:v>614</c:v>
                      </c:pt>
                      <c:pt idx="155">
                        <c:v>622</c:v>
                      </c:pt>
                      <c:pt idx="156">
                        <c:v>622</c:v>
                      </c:pt>
                      <c:pt idx="157">
                        <c:v>622</c:v>
                      </c:pt>
                      <c:pt idx="158">
                        <c:v>622</c:v>
                      </c:pt>
                      <c:pt idx="159">
                        <c:v>622</c:v>
                      </c:pt>
                      <c:pt idx="160">
                        <c:v>622</c:v>
                      </c:pt>
                      <c:pt idx="161">
                        <c:v>622</c:v>
                      </c:pt>
                    </c:numCache>
                  </c:numRef>
                </c:yVal>
                <c:smooth val="1"/>
                <c:extLst>
                  <c:ext xmlns:c16="http://schemas.microsoft.com/office/drawing/2014/chart" uri="{C3380CC4-5D6E-409C-BE32-E72D297353CC}">
                    <c16:uniqueId val="{00000004-96D3-4FFD-BCCB-EA4022D24D19}"/>
                  </c:ext>
                </c:extLst>
              </c15:ser>
            </c15:filteredScatterSeries>
            <c15:filteredScatterSeries>
              <c15:ser>
                <c:idx val="3"/>
                <c:order val="3"/>
                <c:tx>
                  <c:strRef>
                    <c:extLst xmlns:c15="http://schemas.microsoft.com/office/drawing/2012/chart">
                      <c:ext xmlns:c15="http://schemas.microsoft.com/office/drawing/2012/chart" uri="{02D57815-91ED-43cb-92C2-25804820EDAC}">
                        <c15:formulaRef>
                          <c15:sqref>'Example Plume Calc. Durango'!$AI$10</c15:sqref>
                        </c15:formulaRef>
                      </c:ext>
                    </c:extLst>
                    <c:strCache>
                      <c:ptCount val="1"/>
                      <c:pt idx="0">
                        <c:v>Normalized Shape Factor</c:v>
                      </c:pt>
                    </c:strCache>
                  </c:strRef>
                </c:tx>
                <c:spPr>
                  <a:ln w="25400" cap="rnd">
                    <a:solidFill>
                      <a:schemeClr val="bg2">
                        <a:lumMod val="75000"/>
                      </a:schemeClr>
                    </a:solidFill>
                    <a:prstDash val="sysDot"/>
                    <a:round/>
                  </a:ln>
                  <a:effectLst/>
                </c:spPr>
                <c:marker>
                  <c:symbol val="none"/>
                </c:marker>
                <c:xVal>
                  <c:numRef>
                    <c:extLst xmlns:c15="http://schemas.microsoft.com/office/drawing/2012/chart">
                      <c:ext xmlns:c15="http://schemas.microsoft.com/office/drawing/2012/chart" uri="{02D57815-91ED-43cb-92C2-25804820EDAC}">
                        <c15:formulaRef>
                          <c15:sqref>'Example Plume Calc. Durango'!$A$11:$A$91</c15:sqref>
                        </c15:formulaRef>
                      </c:ext>
                    </c:extLst>
                    <c:numCache>
                      <c:formatCode>m/d/yyyy\ h:mm</c:formatCode>
                      <c:ptCount val="81"/>
                      <c:pt idx="0">
                        <c:v>42222.864583333336</c:v>
                      </c:pt>
                      <c:pt idx="1">
                        <c:v>42222.875</c:v>
                      </c:pt>
                      <c:pt idx="2">
                        <c:v>42222.885416666664</c:v>
                      </c:pt>
                      <c:pt idx="3">
                        <c:v>42222.895833333336</c:v>
                      </c:pt>
                      <c:pt idx="4">
                        <c:v>42222.90625</c:v>
                      </c:pt>
                      <c:pt idx="5" formatCode="m/d/yy\ h:mm;@">
                        <c:v>42222.916666666664</c:v>
                      </c:pt>
                      <c:pt idx="6" formatCode="m/d/yy\ h:mm;@">
                        <c:v>42222.927083333336</c:v>
                      </c:pt>
                      <c:pt idx="7" formatCode="m/d/yy\ h:mm;@">
                        <c:v>42222.937500057873</c:v>
                      </c:pt>
                      <c:pt idx="8" formatCode="m/d/yy\ h:mm;@">
                        <c:v>42222.94791678241</c:v>
                      </c:pt>
                      <c:pt idx="9" formatCode="m/d/yy\ h:mm;@">
                        <c:v>42222.958333506947</c:v>
                      </c:pt>
                      <c:pt idx="10" formatCode="m/d/yy\ h:mm;@">
                        <c:v>42222.968750231485</c:v>
                      </c:pt>
                      <c:pt idx="11" formatCode="m/d/yy\ h:mm;@">
                        <c:v>42222.979166956022</c:v>
                      </c:pt>
                      <c:pt idx="12" formatCode="m/d/yy\ h:mm;@">
                        <c:v>42222.989583680559</c:v>
                      </c:pt>
                      <c:pt idx="13" formatCode="m/d/yy\ h:mm;@">
                        <c:v>42223.000000405096</c:v>
                      </c:pt>
                      <c:pt idx="14" formatCode="m/d/yy\ h:mm;@">
                        <c:v>42223.010417129626</c:v>
                      </c:pt>
                      <c:pt idx="15" formatCode="m/d/yy\ h:mm;@">
                        <c:v>42223.020833854163</c:v>
                      </c:pt>
                      <c:pt idx="16" formatCode="m/d/yy\ h:mm;@">
                        <c:v>42223.031250578701</c:v>
                      </c:pt>
                      <c:pt idx="17" formatCode="m/d/yy\ h:mm;@">
                        <c:v>42223.041667303238</c:v>
                      </c:pt>
                      <c:pt idx="18" formatCode="m/d/yy\ h:mm;@">
                        <c:v>42223.052084027775</c:v>
                      </c:pt>
                      <c:pt idx="19" formatCode="m/d/yy\ h:mm;@">
                        <c:v>42223.062500752312</c:v>
                      </c:pt>
                      <c:pt idx="20" formatCode="m/d/yy\ h:mm;@">
                        <c:v>42223.072917476849</c:v>
                      </c:pt>
                      <c:pt idx="21" formatCode="m/d/yy\ h:mm;@">
                        <c:v>42223.083334201387</c:v>
                      </c:pt>
                      <c:pt idx="22" formatCode="m/d/yy\ h:mm;@">
                        <c:v>42223.093750925924</c:v>
                      </c:pt>
                      <c:pt idx="23" formatCode="m/d/yy\ h:mm;@">
                        <c:v>42223.104167650461</c:v>
                      </c:pt>
                      <c:pt idx="24" formatCode="m/d/yy\ h:mm;@">
                        <c:v>42223.114584374998</c:v>
                      </c:pt>
                      <c:pt idx="25" formatCode="m/d/yy\ h:mm;@">
                        <c:v>42223.125001099535</c:v>
                      </c:pt>
                      <c:pt idx="26" formatCode="m/d/yy\ h:mm;@">
                        <c:v>42223.135417824073</c:v>
                      </c:pt>
                      <c:pt idx="27" formatCode="m/d/yy\ h:mm;@">
                        <c:v>42223.14583454861</c:v>
                      </c:pt>
                      <c:pt idx="28" formatCode="m/d/yy\ h:mm;@">
                        <c:v>42223.156251273147</c:v>
                      </c:pt>
                      <c:pt idx="29" formatCode="m/d/yy\ h:mm;@">
                        <c:v>42223.166667997684</c:v>
                      </c:pt>
                      <c:pt idx="30" formatCode="m/d/yy\ h:mm;@">
                        <c:v>42223.177084722221</c:v>
                      </c:pt>
                      <c:pt idx="31" formatCode="m/d/yy\ h:mm;@">
                        <c:v>42223.187501446759</c:v>
                      </c:pt>
                      <c:pt idx="32" formatCode="m/d/yy\ h:mm;@">
                        <c:v>42223.197918171296</c:v>
                      </c:pt>
                      <c:pt idx="33" formatCode="m/d/yy\ h:mm;@">
                        <c:v>42223.208334895833</c:v>
                      </c:pt>
                      <c:pt idx="34" formatCode="m/d/yy\ h:mm;@">
                        <c:v>42223.21875162037</c:v>
                      </c:pt>
                      <c:pt idx="35" formatCode="m/d/yy\ h:mm;@">
                        <c:v>42223.229168344908</c:v>
                      </c:pt>
                      <c:pt idx="36" formatCode="m/d/yy\ h:mm;@">
                        <c:v>42223.239585069445</c:v>
                      </c:pt>
                      <c:pt idx="37" formatCode="m/d/yy\ h:mm;@">
                        <c:v>42223.250001793982</c:v>
                      </c:pt>
                      <c:pt idx="38" formatCode="m/d/yy\ h:mm;@">
                        <c:v>42223.260418518519</c:v>
                      </c:pt>
                      <c:pt idx="39" formatCode="m/d/yy\ h:mm;@">
                        <c:v>42223.270835243056</c:v>
                      </c:pt>
                      <c:pt idx="40" formatCode="m/d/yy\ h:mm;@">
                        <c:v>42223.281251967594</c:v>
                      </c:pt>
                      <c:pt idx="41" formatCode="m/d/yy\ h:mm;@">
                        <c:v>42223.291668692131</c:v>
                      </c:pt>
                      <c:pt idx="42" formatCode="m/d/yy\ h:mm;@">
                        <c:v>42223.302085416668</c:v>
                      </c:pt>
                      <c:pt idx="43" formatCode="m/d/yy\ h:mm;@">
                        <c:v>42223.312502141205</c:v>
                      </c:pt>
                      <c:pt idx="44" formatCode="m/d/yy\ h:mm;@">
                        <c:v>42223.322918865742</c:v>
                      </c:pt>
                      <c:pt idx="45" formatCode="m/d/yy\ h:mm;@">
                        <c:v>42223.33333559028</c:v>
                      </c:pt>
                      <c:pt idx="46" formatCode="m/d/yy\ h:mm;@">
                        <c:v>42223.343752314817</c:v>
                      </c:pt>
                      <c:pt idx="47" formatCode="m/d/yy\ h:mm;@">
                        <c:v>42223.354169039354</c:v>
                      </c:pt>
                      <c:pt idx="48" formatCode="m/d/yy\ h:mm;@">
                        <c:v>42223.364585763891</c:v>
                      </c:pt>
                      <c:pt idx="49" formatCode="m/d/yy\ h:mm;@">
                        <c:v>42223.375002488428</c:v>
                      </c:pt>
                      <c:pt idx="50" formatCode="m/d/yy\ h:mm;@">
                        <c:v>42223.385419212966</c:v>
                      </c:pt>
                      <c:pt idx="51" formatCode="m/d/yy\ h:mm;@">
                        <c:v>42223.395835937503</c:v>
                      </c:pt>
                      <c:pt idx="52" formatCode="m/d/yy\ h:mm;@">
                        <c:v>42223.40625266204</c:v>
                      </c:pt>
                      <c:pt idx="53" formatCode="m/d/yy\ h:mm;@">
                        <c:v>42223.416669386577</c:v>
                      </c:pt>
                      <c:pt idx="54" formatCode="m/d/yy\ h:mm;@">
                        <c:v>42223.427086111114</c:v>
                      </c:pt>
                      <c:pt idx="55" formatCode="m/d/yy\ h:mm;@">
                        <c:v>42223.437502835652</c:v>
                      </c:pt>
                      <c:pt idx="56" formatCode="m/d/yy\ h:mm;@">
                        <c:v>42223.447919560182</c:v>
                      </c:pt>
                      <c:pt idx="57" formatCode="m/d/yy\ h:mm;@">
                        <c:v>42223.458336284719</c:v>
                      </c:pt>
                      <c:pt idx="58" formatCode="m/d/yy\ h:mm;@">
                        <c:v>42223.468753009256</c:v>
                      </c:pt>
                      <c:pt idx="59" formatCode="m/d/yy\ h:mm;@">
                        <c:v>42223.479169733793</c:v>
                      </c:pt>
                      <c:pt idx="60" formatCode="m/d/yy\ h:mm;@">
                        <c:v>42223.48958645833</c:v>
                      </c:pt>
                      <c:pt idx="61" formatCode="m/d/yy\ h:mm;@">
                        <c:v>42223.500003182868</c:v>
                      </c:pt>
                      <c:pt idx="62" formatCode="m/d/yy\ h:mm;@">
                        <c:v>42223.510419907405</c:v>
                      </c:pt>
                      <c:pt idx="63" formatCode="m/d/yy\ h:mm;@">
                        <c:v>42223.520836631942</c:v>
                      </c:pt>
                      <c:pt idx="64" formatCode="m/d/yy\ h:mm;@">
                        <c:v>42223.531253356479</c:v>
                      </c:pt>
                      <c:pt idx="65" formatCode="m/d/yy\ h:mm;@">
                        <c:v>42223.541670081016</c:v>
                      </c:pt>
                      <c:pt idx="66" formatCode="m/d/yy\ h:mm;@">
                        <c:v>42223.552086805554</c:v>
                      </c:pt>
                      <c:pt idx="67" formatCode="m/d/yy\ h:mm;@">
                        <c:v>42223.562503530091</c:v>
                      </c:pt>
                      <c:pt idx="68" formatCode="m/d/yy\ h:mm;@">
                        <c:v>42223.572920254628</c:v>
                      </c:pt>
                      <c:pt idx="69" formatCode="m/d/yy\ h:mm;@">
                        <c:v>42223.583336979165</c:v>
                      </c:pt>
                      <c:pt idx="70" formatCode="m/d/yy\ h:mm;@">
                        <c:v>42223.593753703703</c:v>
                      </c:pt>
                      <c:pt idx="71" formatCode="m/d/yy\ h:mm;@">
                        <c:v>42223.60417042824</c:v>
                      </c:pt>
                      <c:pt idx="72" formatCode="m/d/yy\ h:mm;@">
                        <c:v>42223.614587152777</c:v>
                      </c:pt>
                      <c:pt idx="73" formatCode="m/d/yy\ h:mm;@">
                        <c:v>42223.625003877314</c:v>
                      </c:pt>
                      <c:pt idx="74" formatCode="m/d/yy\ h:mm;@">
                        <c:v>42223.635420601851</c:v>
                      </c:pt>
                      <c:pt idx="75" formatCode="m/d/yy\ h:mm;@">
                        <c:v>42223.645837326389</c:v>
                      </c:pt>
                      <c:pt idx="76" formatCode="m/d/yy\ h:mm;@">
                        <c:v>42223.656254050926</c:v>
                      </c:pt>
                      <c:pt idx="77" formatCode="m/d/yy\ h:mm;@">
                        <c:v>42223.666670775463</c:v>
                      </c:pt>
                      <c:pt idx="78" formatCode="m/d/yy\ h:mm;@">
                        <c:v>42223.6770875</c:v>
                      </c:pt>
                      <c:pt idx="79" formatCode="m/d/yy\ h:mm;@">
                        <c:v>42223.687504224537</c:v>
                      </c:pt>
                      <c:pt idx="80" formatCode="m/d/yy\ h:mm;@">
                        <c:v>42223.697920949075</c:v>
                      </c:pt>
                    </c:numCache>
                  </c:numRef>
                </c:xVal>
                <c:yVal>
                  <c:numRef>
                    <c:extLst xmlns:c15="http://schemas.microsoft.com/office/drawing/2012/chart">
                      <c:ext xmlns:c15="http://schemas.microsoft.com/office/drawing/2012/chart" uri="{02D57815-91ED-43cb-92C2-25804820EDAC}">
                        <c15:formulaRef>
                          <c15:sqref>'Example Plume Calc. Durango'!$AI$11:$AI$64</c15:sqref>
                        </c15:formulaRef>
                      </c:ext>
                    </c:extLst>
                    <c:numCache>
                      <c:formatCode>0.000</c:formatCode>
                      <c:ptCount val="54"/>
                      <c:pt idx="0">
                        <c:v>0</c:v>
                      </c:pt>
                      <c:pt idx="1">
                        <c:v>2.1505376344086048E-2</c:v>
                      </c:pt>
                      <c:pt idx="2">
                        <c:v>3.2258064516129073E-2</c:v>
                      </c:pt>
                      <c:pt idx="3">
                        <c:v>6.4516129032258146E-2</c:v>
                      </c:pt>
                      <c:pt idx="4">
                        <c:v>9.6774193548387219E-2</c:v>
                      </c:pt>
                      <c:pt idx="5">
                        <c:v>0.15053763440860232</c:v>
                      </c:pt>
                      <c:pt idx="6">
                        <c:v>0.20430107526881686</c:v>
                      </c:pt>
                      <c:pt idx="7">
                        <c:v>0.29032258064516103</c:v>
                      </c:pt>
                      <c:pt idx="8">
                        <c:v>0.37634408602150521</c:v>
                      </c:pt>
                      <c:pt idx="9">
                        <c:v>0.47849462365591394</c:v>
                      </c:pt>
                      <c:pt idx="10">
                        <c:v>0.58064516129032273</c:v>
                      </c:pt>
                      <c:pt idx="11">
                        <c:v>0.67741935483870985</c:v>
                      </c:pt>
                      <c:pt idx="12">
                        <c:v>0.77419354838709709</c:v>
                      </c:pt>
                      <c:pt idx="13">
                        <c:v>0.8440860215053767</c:v>
                      </c:pt>
                      <c:pt idx="14">
                        <c:v>0.91397849462365577</c:v>
                      </c:pt>
                      <c:pt idx="15">
                        <c:v>0.95161290322580638</c:v>
                      </c:pt>
                      <c:pt idx="16">
                        <c:v>0.989247311827957</c:v>
                      </c:pt>
                      <c:pt idx="17">
                        <c:v>0.9946236559139785</c:v>
                      </c:pt>
                      <c:pt idx="18">
                        <c:v>1</c:v>
                      </c:pt>
                      <c:pt idx="19">
                        <c:v>0.97727272727272729</c:v>
                      </c:pt>
                      <c:pt idx="20">
                        <c:v>0.95454545454545447</c:v>
                      </c:pt>
                      <c:pt idx="21">
                        <c:v>0.9204545454545453</c:v>
                      </c:pt>
                      <c:pt idx="22">
                        <c:v>0.88636363636363624</c:v>
                      </c:pt>
                      <c:pt idx="23">
                        <c:v>0.84090909090909072</c:v>
                      </c:pt>
                      <c:pt idx="24">
                        <c:v>0.79545454545454586</c:v>
                      </c:pt>
                      <c:pt idx="25">
                        <c:v>0.75000000000000033</c:v>
                      </c:pt>
                      <c:pt idx="26">
                        <c:v>0.70454545454545481</c:v>
                      </c:pt>
                      <c:pt idx="27">
                        <c:v>0.65909090909090928</c:v>
                      </c:pt>
                      <c:pt idx="28">
                        <c:v>0.61363636363636376</c:v>
                      </c:pt>
                      <c:pt idx="29">
                        <c:v>0.56818181818181823</c:v>
                      </c:pt>
                      <c:pt idx="30">
                        <c:v>0.52272727272727271</c:v>
                      </c:pt>
                      <c:pt idx="31">
                        <c:v>0.47727272727272724</c:v>
                      </c:pt>
                      <c:pt idx="32">
                        <c:v>0.43181818181818171</c:v>
                      </c:pt>
                      <c:pt idx="33">
                        <c:v>0.39204545454545442</c:v>
                      </c:pt>
                      <c:pt idx="34">
                        <c:v>0.35227272727272707</c:v>
                      </c:pt>
                      <c:pt idx="35">
                        <c:v>0.31249999999999978</c:v>
                      </c:pt>
                      <c:pt idx="36">
                        <c:v>0.27272727272727243</c:v>
                      </c:pt>
                      <c:pt idx="37">
                        <c:v>0.23295454545454511</c:v>
                      </c:pt>
                      <c:pt idx="38">
                        <c:v>0.19318181818181779</c:v>
                      </c:pt>
                      <c:pt idx="39">
                        <c:v>0.15340909090909047</c:v>
                      </c:pt>
                      <c:pt idx="40">
                        <c:v>0.11363636363636315</c:v>
                      </c:pt>
                      <c:pt idx="41">
                        <c:v>7.3863636363635826E-2</c:v>
                      </c:pt>
                      <c:pt idx="42">
                        <c:v>6.8181818181818274E-2</c:v>
                      </c:pt>
                      <c:pt idx="43">
                        <c:v>5.6818181818181893E-2</c:v>
                      </c:pt>
                      <c:pt idx="44">
                        <c:v>4.5454545454545511E-2</c:v>
                      </c:pt>
                      <c:pt idx="45">
                        <c:v>3.9772727272727321E-2</c:v>
                      </c:pt>
                      <c:pt idx="46">
                        <c:v>3.4090909090909137E-2</c:v>
                      </c:pt>
                      <c:pt idx="47">
                        <c:v>2.8409090909090946E-2</c:v>
                      </c:pt>
                      <c:pt idx="48">
                        <c:v>2.2727272727272756E-2</c:v>
                      </c:pt>
                      <c:pt idx="49">
                        <c:v>1.7045454545454568E-2</c:v>
                      </c:pt>
                      <c:pt idx="50">
                        <c:v>1.1363636363636378E-2</c:v>
                      </c:pt>
                      <c:pt idx="51">
                        <c:v>5.6818181818181889E-3</c:v>
                      </c:pt>
                      <c:pt idx="52">
                        <c:v>0</c:v>
                      </c:pt>
                    </c:numCache>
                  </c:numRef>
                </c:yVal>
                <c:smooth val="1"/>
                <c:extLst xmlns:c15="http://schemas.microsoft.com/office/drawing/2012/chart">
                  <c:ext xmlns:c16="http://schemas.microsoft.com/office/drawing/2014/chart" uri="{C3380CC4-5D6E-409C-BE32-E72D297353CC}">
                    <c16:uniqueId val="{00000003-96D3-4FFD-BCCB-EA4022D24D19}"/>
                  </c:ext>
                </c:extLst>
              </c15:ser>
            </c15:filteredScatterSeries>
          </c:ext>
        </c:extLst>
      </c:scatterChart>
      <c:valAx>
        <c:axId val="783003456"/>
        <c:scaling>
          <c:orientation val="minMax"/>
          <c:max val="42224.5"/>
          <c:min val="42222"/>
        </c:scaling>
        <c:delete val="0"/>
        <c:axPos val="b"/>
        <c:majorGridlines>
          <c:spPr>
            <a:ln w="9525" cap="flat" cmpd="sng" algn="ctr">
              <a:noFill/>
              <a:round/>
            </a:ln>
            <a:effectLst/>
          </c:spPr>
        </c:majorGridlines>
        <c:numFmt formatCode="m/d/yy\ h:mm;@"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1" i="0" u="none" strike="noStrike" kern="1200" baseline="0">
                <a:solidFill>
                  <a:sysClr val="windowText" lastClr="000000"/>
                </a:solidFill>
                <a:latin typeface="+mn-lt"/>
                <a:ea typeface="+mn-ea"/>
                <a:cs typeface="+mn-cs"/>
              </a:defRPr>
            </a:pPr>
            <a:endParaRPr lang="en-US"/>
          </a:p>
        </c:txPr>
        <c:crossAx val="783003848"/>
        <c:crosses val="autoZero"/>
        <c:crossBetween val="midCat"/>
        <c:majorUnit val="0.5"/>
        <c:minorUnit val="0.125"/>
      </c:valAx>
      <c:valAx>
        <c:axId val="783003848"/>
        <c:scaling>
          <c:orientation val="minMax"/>
          <c:min val="0"/>
        </c:scaling>
        <c:delete val="1"/>
        <c:axPos val="l"/>
        <c:majorGridlines>
          <c:spPr>
            <a:ln w="9525" cap="flat" cmpd="sng" algn="ctr">
              <a:solidFill>
                <a:schemeClr val="bg1">
                  <a:lumMod val="65000"/>
                </a:schemeClr>
              </a:solidFill>
              <a:round/>
              <a:tailEnd type="triangle"/>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Concentration (mg/L)</a:t>
                </a:r>
              </a:p>
            </c:rich>
          </c:tx>
          <c:layout>
            <c:manualLayout>
              <c:xMode val="edge"/>
              <c:yMode val="edge"/>
              <c:x val="1.2698410582275452E-2"/>
              <c:y val="0.2767749343832021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crossAx val="783003456"/>
        <c:crosses val="autoZero"/>
        <c:crossBetween val="midCat"/>
      </c:valAx>
      <c:valAx>
        <c:axId val="783004240"/>
        <c:scaling>
          <c:orientation val="minMax"/>
        </c:scaling>
        <c:delete val="1"/>
        <c:axPos val="r"/>
        <c:numFmt formatCode="0.0" sourceLinked="0"/>
        <c:majorTickMark val="out"/>
        <c:minorTickMark val="none"/>
        <c:tickLblPos val="nextTo"/>
        <c:crossAx val="783004632"/>
        <c:crosses val="max"/>
        <c:crossBetween val="midCat"/>
      </c:valAx>
      <c:valAx>
        <c:axId val="783004632"/>
        <c:scaling>
          <c:orientation val="minMax"/>
        </c:scaling>
        <c:delete val="1"/>
        <c:axPos val="b"/>
        <c:numFmt formatCode="m/d/yyyy\ h:mm" sourceLinked="1"/>
        <c:majorTickMark val="out"/>
        <c:minorTickMark val="none"/>
        <c:tickLblPos val="nextTo"/>
        <c:crossAx val="783004240"/>
        <c:crosses val="autoZero"/>
        <c:crossBetween val="midCat"/>
      </c:valAx>
      <c:spPr>
        <a:solidFill>
          <a:srgbClr val="DCE6EC"/>
        </a:solid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361950</xdr:colOff>
      <xdr:row>21</xdr:row>
      <xdr:rowOff>28576</xdr:rowOff>
    </xdr:from>
    <xdr:to>
      <xdr:col>16</xdr:col>
      <xdr:colOff>266700</xdr:colOff>
      <xdr:row>38</xdr:row>
      <xdr:rowOff>28575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438151</xdr:colOff>
      <xdr:row>4</xdr:row>
      <xdr:rowOff>1</xdr:rowOff>
    </xdr:from>
    <xdr:to>
      <xdr:col>16</xdr:col>
      <xdr:colOff>257175</xdr:colOff>
      <xdr:row>20</xdr:row>
      <xdr:rowOff>28575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38</xdr:row>
      <xdr:rowOff>38100</xdr:rowOff>
    </xdr:from>
    <xdr:to>
      <xdr:col>17</xdr:col>
      <xdr:colOff>152400</xdr:colOff>
      <xdr:row>48</xdr:row>
      <xdr:rowOff>47625</xdr:rowOff>
    </xdr:to>
    <xdr:sp macro="" textlink="">
      <xdr:nvSpPr>
        <xdr:cNvPr id="4" name="TextBox 3"/>
        <xdr:cNvSpPr txBox="1"/>
      </xdr:nvSpPr>
      <xdr:spPr>
        <a:xfrm>
          <a:off x="5153025" y="9772650"/>
          <a:ext cx="5638800" cy="1914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2‑10. Schematic of a simulated plume metal concentrations by the empirical model at a location to quantify the Gold King release metals concentration and mass. To construct an empirical model at a location, concentrations from water samples collected during the period when the plume passed are plotted. The peak was estimated and the plume was traced by interpolating between samples providing concentrations in 15-minute time steps. Flow for the period was taken from a nearby USGS gage. (A) Simulated plume from the Animas River at Durango where multiple samples were collected during passage of the plume showing concentration and streamflow. B) Ideally, multiple samples were available to define the rising and falling limbs and the peak. C) Commonly few samples were available. Various techniques were used to replicate the likely shape of the plume based on available data.</a:t>
          </a:r>
        </a:p>
        <a:p>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0.35486</cdr:x>
      <cdr:y>0.43447</cdr:y>
    </cdr:from>
    <cdr:to>
      <cdr:x>0.37918</cdr:x>
      <cdr:y>0.46944</cdr:y>
    </cdr:to>
    <cdr:sp macro="" textlink="">
      <cdr:nvSpPr>
        <cdr:cNvPr id="3" name="Oval 2"/>
        <cdr:cNvSpPr/>
      </cdr:nvSpPr>
      <cdr:spPr>
        <a:xfrm xmlns:a="http://schemas.openxmlformats.org/drawingml/2006/main">
          <a:off x="1696763" y="1407027"/>
          <a:ext cx="116287" cy="113250"/>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0.89106</cdr:x>
      <cdr:y>0.74522</cdr:y>
    </cdr:from>
    <cdr:to>
      <cdr:x>0.91538</cdr:x>
      <cdr:y>0.78019</cdr:y>
    </cdr:to>
    <cdr:sp macro="" textlink="">
      <cdr:nvSpPr>
        <cdr:cNvPr id="5" name="Oval 4"/>
        <cdr:cNvSpPr/>
      </cdr:nvSpPr>
      <cdr:spPr>
        <a:xfrm xmlns:a="http://schemas.openxmlformats.org/drawingml/2006/main">
          <a:off x="4260630" y="2413404"/>
          <a:ext cx="116287" cy="113250"/>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0.19591</cdr:x>
      <cdr:y>0.74023</cdr:y>
    </cdr:from>
    <cdr:to>
      <cdr:x>0.22024</cdr:x>
      <cdr:y>0.77519</cdr:y>
    </cdr:to>
    <cdr:sp macro="" textlink="">
      <cdr:nvSpPr>
        <cdr:cNvPr id="6" name="Oval 5"/>
        <cdr:cNvSpPr/>
      </cdr:nvSpPr>
      <cdr:spPr>
        <a:xfrm xmlns:a="http://schemas.openxmlformats.org/drawingml/2006/main">
          <a:off x="936735" y="2397228"/>
          <a:ext cx="116335" cy="113218"/>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0.41584</cdr:x>
      <cdr:y>0.16277</cdr:y>
    </cdr:from>
    <cdr:to>
      <cdr:x>1</cdr:x>
      <cdr:y>0.25973</cdr:y>
    </cdr:to>
    <cdr:sp macro="" textlink="">
      <cdr:nvSpPr>
        <cdr:cNvPr id="7" name="TextBox 3"/>
        <cdr:cNvSpPr txBox="1"/>
      </cdr:nvSpPr>
      <cdr:spPr>
        <a:xfrm xmlns:a="http://schemas.openxmlformats.org/drawingml/2006/main">
          <a:off x="1988371" y="527138"/>
          <a:ext cx="2793179" cy="31400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600" b="1"/>
            <a:t>Common  Sample Coverage</a:t>
          </a:r>
        </a:p>
      </cdr:txBody>
    </cdr:sp>
  </cdr:relSizeAnchor>
</c:userShapes>
</file>

<file path=xl/drawings/drawing3.xml><?xml version="1.0" encoding="utf-8"?>
<c:userShapes xmlns:c="http://schemas.openxmlformats.org/drawingml/2006/chart">
  <cdr:relSizeAnchor xmlns:cdr="http://schemas.openxmlformats.org/drawingml/2006/chartDrawing">
    <cdr:from>
      <cdr:x>0.51185</cdr:x>
      <cdr:y>0.61443</cdr:y>
    </cdr:from>
    <cdr:to>
      <cdr:x>0.53617</cdr:x>
      <cdr:y>0.6494</cdr:y>
    </cdr:to>
    <cdr:sp macro="" textlink="">
      <cdr:nvSpPr>
        <cdr:cNvPr id="3" name="Oval 2"/>
        <cdr:cNvSpPr/>
      </cdr:nvSpPr>
      <cdr:spPr>
        <a:xfrm xmlns:a="http://schemas.openxmlformats.org/drawingml/2006/main">
          <a:off x="2403544" y="1890327"/>
          <a:ext cx="114203" cy="107588"/>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0.93495</cdr:x>
      <cdr:y>0.75611</cdr:y>
    </cdr:from>
    <cdr:to>
      <cdr:x>0.95927</cdr:x>
      <cdr:y>0.79108</cdr:y>
    </cdr:to>
    <cdr:sp macro="" textlink="">
      <cdr:nvSpPr>
        <cdr:cNvPr id="5" name="Oval 4"/>
        <cdr:cNvSpPr/>
      </cdr:nvSpPr>
      <cdr:spPr>
        <a:xfrm xmlns:a="http://schemas.openxmlformats.org/drawingml/2006/main">
          <a:off x="6251584" y="3194046"/>
          <a:ext cx="162617" cy="147726"/>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0.16429</cdr:x>
      <cdr:y>0.76288</cdr:y>
    </cdr:from>
    <cdr:to>
      <cdr:x>0.18862</cdr:x>
      <cdr:y>0.79784</cdr:y>
    </cdr:to>
    <cdr:sp macro="" textlink="">
      <cdr:nvSpPr>
        <cdr:cNvPr id="6" name="Oval 5"/>
        <cdr:cNvSpPr/>
      </cdr:nvSpPr>
      <cdr:spPr>
        <a:xfrm xmlns:a="http://schemas.openxmlformats.org/drawingml/2006/main">
          <a:off x="1098526" y="3222645"/>
          <a:ext cx="162684" cy="147683"/>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0.63856</cdr:x>
      <cdr:y>0.74231</cdr:y>
    </cdr:from>
    <cdr:to>
      <cdr:x>0.66288</cdr:x>
      <cdr:y>0.77728</cdr:y>
    </cdr:to>
    <cdr:sp macro="" textlink="">
      <cdr:nvSpPr>
        <cdr:cNvPr id="7" name="Oval 6"/>
        <cdr:cNvSpPr/>
      </cdr:nvSpPr>
      <cdr:spPr>
        <a:xfrm xmlns:a="http://schemas.openxmlformats.org/drawingml/2006/main">
          <a:off x="2998554" y="2283778"/>
          <a:ext cx="114202" cy="107588"/>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0.33276</cdr:x>
      <cdr:y>0.14253</cdr:y>
    </cdr:from>
    <cdr:to>
      <cdr:x>0.35708</cdr:x>
      <cdr:y>0.1775</cdr:y>
    </cdr:to>
    <cdr:sp macro="" textlink="">
      <cdr:nvSpPr>
        <cdr:cNvPr id="8" name="Oval 7"/>
        <cdr:cNvSpPr/>
      </cdr:nvSpPr>
      <cdr:spPr>
        <a:xfrm xmlns:a="http://schemas.openxmlformats.org/drawingml/2006/main">
          <a:off x="1562597" y="438510"/>
          <a:ext cx="114203" cy="107588"/>
        </a:xfrm>
        <a:prstGeom xmlns:a="http://schemas.openxmlformats.org/drawingml/2006/main" prst="ellipse">
          <a:avLst/>
        </a:prstGeom>
        <a:solidFill xmlns:a="http://schemas.openxmlformats.org/drawingml/2006/main">
          <a:schemeClr val="accent2">
            <a:lumMod val="75000"/>
          </a:schemeClr>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0.26874</cdr:x>
      <cdr:y>0.56717</cdr:y>
    </cdr:from>
    <cdr:to>
      <cdr:x>0.29307</cdr:x>
      <cdr:y>0.60213</cdr:y>
    </cdr:to>
    <cdr:sp macro="" textlink="">
      <cdr:nvSpPr>
        <cdr:cNvPr id="9" name="Oval 8"/>
        <cdr:cNvSpPr/>
      </cdr:nvSpPr>
      <cdr:spPr>
        <a:xfrm xmlns:a="http://schemas.openxmlformats.org/drawingml/2006/main">
          <a:off x="1261946" y="1744940"/>
          <a:ext cx="114250" cy="107558"/>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0.37824</cdr:x>
      <cdr:y>0.28429</cdr:y>
    </cdr:from>
    <cdr:to>
      <cdr:x>0.40256</cdr:x>
      <cdr:y>0.31926</cdr:y>
    </cdr:to>
    <cdr:sp macro="" textlink="">
      <cdr:nvSpPr>
        <cdr:cNvPr id="10" name="Oval 9"/>
        <cdr:cNvSpPr/>
      </cdr:nvSpPr>
      <cdr:spPr>
        <a:xfrm xmlns:a="http://schemas.openxmlformats.org/drawingml/2006/main">
          <a:off x="1776130" y="874634"/>
          <a:ext cx="114202" cy="107587"/>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0.48073</cdr:x>
      <cdr:y>0.15583</cdr:y>
    </cdr:from>
    <cdr:to>
      <cdr:x>1</cdr:x>
      <cdr:y>0.25279</cdr:y>
    </cdr:to>
    <cdr:sp macro="" textlink="">
      <cdr:nvSpPr>
        <cdr:cNvPr id="11" name="TextBox 3"/>
        <cdr:cNvSpPr txBox="1"/>
      </cdr:nvSpPr>
      <cdr:spPr>
        <a:xfrm xmlns:a="http://schemas.openxmlformats.org/drawingml/2006/main">
          <a:off x="2257424" y="479411"/>
          <a:ext cx="2438400" cy="29830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600" b="1"/>
            <a:t>Ideal Sample Coverage</a:t>
          </a:r>
        </a:p>
      </cdr:txBody>
    </cdr:sp>
  </cdr:relSizeAnchor>
  <cdr:relSizeAnchor xmlns:cdr="http://schemas.openxmlformats.org/drawingml/2006/chartDrawing">
    <cdr:from>
      <cdr:x>0.4368</cdr:x>
      <cdr:y>0.44289</cdr:y>
    </cdr:from>
    <cdr:to>
      <cdr:x>0.46112</cdr:x>
      <cdr:y>0.47786</cdr:y>
    </cdr:to>
    <cdr:sp macro="" textlink="">
      <cdr:nvSpPr>
        <cdr:cNvPr id="12" name="Oval 11"/>
        <cdr:cNvSpPr/>
      </cdr:nvSpPr>
      <cdr:spPr>
        <a:xfrm xmlns:a="http://schemas.openxmlformats.org/drawingml/2006/main">
          <a:off x="2051115" y="1362597"/>
          <a:ext cx="114203" cy="107588"/>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0.29826</cdr:x>
      <cdr:y>0.44269</cdr:y>
    </cdr:from>
    <cdr:to>
      <cdr:x>0.32258</cdr:x>
      <cdr:y>0.47766</cdr:y>
    </cdr:to>
    <cdr:sp macro="" textlink="">
      <cdr:nvSpPr>
        <cdr:cNvPr id="13" name="Oval 12"/>
        <cdr:cNvSpPr/>
      </cdr:nvSpPr>
      <cdr:spPr>
        <a:xfrm xmlns:a="http://schemas.openxmlformats.org/drawingml/2006/main">
          <a:off x="1400597" y="1361979"/>
          <a:ext cx="114202" cy="107588"/>
        </a:xfrm>
        <a:prstGeom xmlns:a="http://schemas.openxmlformats.org/drawingml/2006/main" prst="ellipse">
          <a:avLst/>
        </a:prstGeom>
        <a:solidFill xmlns:a="http://schemas.openxmlformats.org/drawingml/2006/main">
          <a:srgbClr val="FFFF00"/>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4.xml><?xml version="1.0" encoding="utf-8"?>
<xdr:wsDr xmlns:xdr="http://schemas.openxmlformats.org/drawingml/2006/spreadsheetDrawing" xmlns:a="http://schemas.openxmlformats.org/drawingml/2006/main">
  <xdr:twoCellAnchor>
    <xdr:from>
      <xdr:col>44</xdr:col>
      <xdr:colOff>581024</xdr:colOff>
      <xdr:row>2</xdr:row>
      <xdr:rowOff>85725</xdr:rowOff>
    </xdr:from>
    <xdr:to>
      <xdr:col>57</xdr:col>
      <xdr:colOff>257175</xdr:colOff>
      <xdr:row>27</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36</xdr:col>
      <xdr:colOff>371476</xdr:colOff>
      <xdr:row>1</xdr:row>
      <xdr:rowOff>428623</xdr:rowOff>
    </xdr:from>
    <xdr:to>
      <xdr:col>41</xdr:col>
      <xdr:colOff>142876</xdr:colOff>
      <xdr:row>28</xdr:row>
      <xdr:rowOff>19049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44</xdr:col>
      <xdr:colOff>762000</xdr:colOff>
      <xdr:row>46</xdr:row>
      <xdr:rowOff>123825</xdr:rowOff>
    </xdr:from>
    <xdr:to>
      <xdr:col>53</xdr:col>
      <xdr:colOff>419101</xdr:colOff>
      <xdr:row>69</xdr:row>
      <xdr:rowOff>28575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36</xdr:col>
      <xdr:colOff>381000</xdr:colOff>
      <xdr:row>27</xdr:row>
      <xdr:rowOff>152400</xdr:rowOff>
    </xdr:from>
    <xdr:to>
      <xdr:col>41</xdr:col>
      <xdr:colOff>104775</xdr:colOff>
      <xdr:row>33</xdr:row>
      <xdr:rowOff>0</xdr:rowOff>
    </xdr:to>
    <xdr:sp macro="" textlink="">
      <xdr:nvSpPr>
        <xdr:cNvPr id="4" name="TextBox 3"/>
        <xdr:cNvSpPr txBox="1"/>
      </xdr:nvSpPr>
      <xdr:spPr>
        <a:xfrm>
          <a:off x="33194625" y="5724525"/>
          <a:ext cx="736282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i="0" u="none" strike="noStrike">
              <a:solidFill>
                <a:schemeClr val="dk1"/>
              </a:solidFill>
              <a:effectLst/>
              <a:latin typeface="+mn-lt"/>
              <a:ea typeface="+mn-ea"/>
              <a:cs typeface="+mn-cs"/>
            </a:rPr>
            <a:t>Figure 4‑10.  Sampled metals concentrations measured during passage of the Gold King plume through Durango, CO at two nearby locations between RK 93 and RK 95. Multiple samples were collected by the Mountain Studies Institute and Rivers of Colorado Water Watch Network from August 6 20:00 to August 7 9:30. Samples were consolidated to one location accounting for travel time. The normalized sonde shape factor from Figure 4-11 is superimposed on the samples centering at the peak of the plume. </a:t>
          </a:r>
          <a:r>
            <a:rPr lang="en-US">
              <a:effectLst/>
            </a:rPr>
            <a:t> </a:t>
          </a:r>
          <a:endParaRPr lang="en-US" sz="1100"/>
        </a:p>
      </xdr:txBody>
    </xdr:sp>
    <xdr:clientData/>
  </xdr:twoCellAnchor>
  <xdr:twoCellAnchor>
    <xdr:from>
      <xdr:col>44</xdr:col>
      <xdr:colOff>600075</xdr:colOff>
      <xdr:row>28</xdr:row>
      <xdr:rowOff>171450</xdr:rowOff>
    </xdr:from>
    <xdr:to>
      <xdr:col>56</xdr:col>
      <xdr:colOff>514350</xdr:colOff>
      <xdr:row>36</xdr:row>
      <xdr:rowOff>180975</xdr:rowOff>
    </xdr:to>
    <xdr:sp macro="" textlink="">
      <xdr:nvSpPr>
        <xdr:cNvPr id="5" name="TextBox 4"/>
        <xdr:cNvSpPr txBox="1"/>
      </xdr:nvSpPr>
      <xdr:spPr>
        <a:xfrm>
          <a:off x="40309800" y="5934075"/>
          <a:ext cx="8086725" cy="1533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2‑10. Schematic of a simulated plume metal concentrations by the empirical model at a location to quantify the Gold King release metals concentration and mass. To construct an empirical model at a location, concentrations from water samples collected during the period when the plume passed are plotted. The peak was estimated and the plume was traced by interpolating between samples providing concentrations in 15-minute time steps. Flow for the period was taken from a nearby USGS gage. (A) Simulated plume from the Animas River at Durango where multiple samples were collected during passage of the plume showing concentration and streamflow. B) Ideally, multiple samples were available to define the rising and falling limbs and the peak. C) Commonly few samples were available. Various techniques were used to replicate the likely shape of the plume based on available data.</a:t>
          </a:r>
          <a:endParaRPr lang="en-US" sz="1100" b="1"/>
        </a:p>
      </xdr:txBody>
    </xdr:sp>
    <xdr:clientData/>
  </xdr:twoCellAnchor>
  <xdr:twoCellAnchor>
    <xdr:from>
      <xdr:col>45</xdr:col>
      <xdr:colOff>361950</xdr:colOff>
      <xdr:row>72</xdr:row>
      <xdr:rowOff>76199</xdr:rowOff>
    </xdr:from>
    <xdr:to>
      <xdr:col>52</xdr:col>
      <xdr:colOff>600075</xdr:colOff>
      <xdr:row>82</xdr:row>
      <xdr:rowOff>104774</xdr:rowOff>
    </xdr:to>
    <xdr:sp macro="" textlink="">
      <xdr:nvSpPr>
        <xdr:cNvPr id="7" name="TextBox 6"/>
        <xdr:cNvSpPr txBox="1"/>
      </xdr:nvSpPr>
      <xdr:spPr>
        <a:xfrm>
          <a:off x="44186475" y="14220824"/>
          <a:ext cx="5162550" cy="1933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2‑11. Gold King Mine plume transport conceptual mode. WASP (Water Analysis Simulation Program v. 7.52) was used to simulate the fate and transport of metals in the Animas and San Juan Rivers. A) Example of plume metal concentration through time at a location as it passes. B)  WASP modeled the downstream movement of the plume with hydrodynamic forces, changing velocity in response to local channel and flow conditions.  As the plume moved, Total particulate metals </a:t>
          </a:r>
          <a:r>
            <a:rPr lang="en-US" sz="1100" b="1" i="1">
              <a:solidFill>
                <a:schemeClr val="dk1"/>
              </a:solidFill>
              <a:effectLst/>
              <a:latin typeface="+mn-lt"/>
              <a:ea typeface="+mn-ea"/>
              <a:cs typeface="+mn-cs"/>
            </a:rPr>
            <a:t>Tot</a:t>
          </a:r>
          <a:r>
            <a:rPr lang="en-US" sz="1100" b="1" i="1" baseline="-25000">
              <a:solidFill>
                <a:schemeClr val="dk1"/>
              </a:solidFill>
              <a:effectLst/>
              <a:latin typeface="+mn-lt"/>
              <a:ea typeface="+mn-ea"/>
              <a:cs typeface="+mn-cs"/>
            </a:rPr>
            <a:t>P</a:t>
          </a:r>
          <a:r>
            <a:rPr lang="en-US" sz="1100" b="1">
              <a:solidFill>
                <a:schemeClr val="dk1"/>
              </a:solidFill>
              <a:effectLst/>
              <a:latin typeface="+mn-lt"/>
              <a:ea typeface="+mn-ea"/>
              <a:cs typeface="+mn-cs"/>
            </a:rPr>
            <a:t> could settle and resuspend during transport. Particles may transport from the upstream segment and flow out to the downstream segment depending on an empirically determined settling rate that was calibrated from the mass estimated at empirically modeled locations. Each segment was simulated as a continuously stirred tank reactor.</a:t>
          </a:r>
          <a:endParaRPr lang="en-US" sz="1100" b="1"/>
        </a:p>
      </xdr:txBody>
    </xdr:sp>
    <xdr:clientData/>
  </xdr:twoCellAnchor>
</xdr:wsDr>
</file>

<file path=xl/drawings/drawing5.xml><?xml version="1.0" encoding="utf-8"?>
<c:userShapes xmlns:c="http://schemas.openxmlformats.org/drawingml/2006/chart">
  <cdr:relSizeAnchor xmlns:cdr="http://schemas.openxmlformats.org/drawingml/2006/chartDrawing">
    <cdr:from>
      <cdr:x>0.24164</cdr:x>
      <cdr:y>0.19364</cdr:y>
    </cdr:from>
    <cdr:to>
      <cdr:x>0.97069</cdr:x>
      <cdr:y>0.34931</cdr:y>
    </cdr:to>
    <cdr:pic>
      <cdr:nvPicPr>
        <cdr:cNvPr id="2" name="Picture 1"/>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cstate="print">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2041519" y="783896"/>
          <a:ext cx="6159507" cy="630171"/>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0.00788</cdr:x>
      <cdr:y>0.02</cdr:y>
    </cdr:from>
    <cdr:to>
      <cdr:x>0.09459</cdr:x>
      <cdr:y>0.096</cdr:y>
    </cdr:to>
    <cdr:sp macro="" textlink="">
      <cdr:nvSpPr>
        <cdr:cNvPr id="3" name="TextBox 2"/>
        <cdr:cNvSpPr txBox="1"/>
      </cdr:nvSpPr>
      <cdr:spPr>
        <a:xfrm xmlns:a="http://schemas.openxmlformats.org/drawingml/2006/main">
          <a:off x="66676" y="95250"/>
          <a:ext cx="73342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6.xml><?xml version="1.0" encoding="utf-8"?>
<c:userShapes xmlns:c="http://schemas.openxmlformats.org/drawingml/2006/chart">
  <cdr:relSizeAnchor xmlns:cdr="http://schemas.openxmlformats.org/drawingml/2006/chartDrawing">
    <cdr:from>
      <cdr:x>0.08254</cdr:x>
      <cdr:y>0.2987</cdr:y>
    </cdr:from>
    <cdr:to>
      <cdr:x>0.08254</cdr:x>
      <cdr:y>0.65974</cdr:y>
    </cdr:to>
    <cdr:cxnSp macro="">
      <cdr:nvCxnSpPr>
        <cdr:cNvPr id="3" name="Straight Arrow Connector 2"/>
        <cdr:cNvCxnSpPr/>
      </cdr:nvCxnSpPr>
      <cdr:spPr>
        <a:xfrm xmlns:a="http://schemas.openxmlformats.org/drawingml/2006/main" flipV="1">
          <a:off x="495300" y="1095375"/>
          <a:ext cx="0" cy="1323975"/>
        </a:xfrm>
        <a:prstGeom xmlns:a="http://schemas.openxmlformats.org/drawingml/2006/main" prst="straightConnector1">
          <a:avLst/>
        </a:prstGeom>
        <a:ln xmlns:a="http://schemas.openxmlformats.org/drawingml/2006/main" w="15875">
          <a:solidFill>
            <a:schemeClr val="tx1">
              <a:lumMod val="65000"/>
              <a:lumOff val="35000"/>
            </a:schemeClr>
          </a:solidFill>
          <a:tailEnd type="stealt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F17" sqref="F17"/>
    </sheetView>
  </sheetViews>
  <sheetFormatPr defaultRowHeight="15" x14ac:dyDescent="0.25"/>
  <cols>
    <col min="1" max="1" width="85.140625" style="22" customWidth="1"/>
  </cols>
  <sheetData>
    <row r="1" spans="1:1" ht="32.25" customHeight="1" x14ac:dyDescent="0.25">
      <c r="A1" s="20" t="s">
        <v>56</v>
      </c>
    </row>
    <row r="2" spans="1:1" ht="23.25" customHeight="1" x14ac:dyDescent="0.25">
      <c r="A2" s="20" t="s">
        <v>57</v>
      </c>
    </row>
    <row r="3" spans="1:1" x14ac:dyDescent="0.25">
      <c r="A3"/>
    </row>
    <row r="4" spans="1:1" x14ac:dyDescent="0.25">
      <c r="A4"/>
    </row>
    <row r="5" spans="1:1" x14ac:dyDescent="0.25">
      <c r="A5"/>
    </row>
    <row r="6" spans="1:1" x14ac:dyDescent="0.25">
      <c r="A6"/>
    </row>
    <row r="7" spans="1:1" x14ac:dyDescent="0.25">
      <c r="A7"/>
    </row>
    <row r="8" spans="1:1" x14ac:dyDescent="0.25">
      <c r="A8"/>
    </row>
    <row r="9" spans="1:1" x14ac:dyDescent="0.25">
      <c r="A9"/>
    </row>
    <row r="10" spans="1:1" x14ac:dyDescent="0.25">
      <c r="A10"/>
    </row>
    <row r="11" spans="1:1" x14ac:dyDescent="0.25">
      <c r="A11"/>
    </row>
    <row r="12" spans="1:1" x14ac:dyDescent="0.25">
      <c r="A12"/>
    </row>
    <row r="13" spans="1:1" x14ac:dyDescent="0.25">
      <c r="A13"/>
    </row>
    <row r="14" spans="1:1" x14ac:dyDescent="0.25">
      <c r="A14"/>
    </row>
  </sheetData>
  <sheetProtection algorithmName="SHA-512" hashValue="kqns/n2mvOd++OPsyGnHJjPlf4sX4mFgiE02ZqUW3EJFP+TRuNeJdDF9O0xV4Est0VMY4eYokkipd2YRjt7R2Q==" saltValue="H0gIBT5qg1lSyRWS0f3fi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activeCell="H11" sqref="H11"/>
    </sheetView>
  </sheetViews>
  <sheetFormatPr defaultRowHeight="15" x14ac:dyDescent="0.25"/>
  <cols>
    <col min="1" max="1" width="13.28515625" customWidth="1"/>
  </cols>
  <sheetData>
    <row r="1" spans="1:9" x14ac:dyDescent="0.25">
      <c r="A1" s="9"/>
      <c r="B1" s="9"/>
      <c r="C1" s="9"/>
      <c r="D1" s="5"/>
      <c r="E1" s="5"/>
    </row>
    <row r="2" spans="1:9" x14ac:dyDescent="0.25">
      <c r="A2" s="9"/>
      <c r="B2" s="9"/>
      <c r="C2" s="9"/>
      <c r="D2" s="5"/>
      <c r="E2" s="5"/>
    </row>
    <row r="3" spans="1:9" x14ac:dyDescent="0.25">
      <c r="A3" s="9" t="s">
        <v>27</v>
      </c>
      <c r="B3" s="9" t="s">
        <v>30</v>
      </c>
      <c r="C3" s="9" t="s">
        <v>31</v>
      </c>
      <c r="D3" s="11" t="s">
        <v>35</v>
      </c>
      <c r="E3" s="5"/>
    </row>
    <row r="4" spans="1:9" x14ac:dyDescent="0.25">
      <c r="A4" s="14">
        <v>42222</v>
      </c>
      <c r="B4" s="6">
        <v>1.28</v>
      </c>
      <c r="C4" s="6">
        <v>1.28</v>
      </c>
      <c r="D4" s="11">
        <v>5</v>
      </c>
      <c r="E4" s="5"/>
    </row>
    <row r="5" spans="1:9" ht="15.75" x14ac:dyDescent="0.25">
      <c r="A5" s="14">
        <v>42222.020833333336</v>
      </c>
      <c r="B5" s="6">
        <v>75.152000000000001</v>
      </c>
      <c r="C5" s="6">
        <v>1.28</v>
      </c>
      <c r="D5" s="11">
        <v>5</v>
      </c>
      <c r="E5" s="5"/>
      <c r="I5" s="60" t="s">
        <v>54</v>
      </c>
    </row>
    <row r="6" spans="1:9" x14ac:dyDescent="0.25">
      <c r="A6" s="14">
        <v>42222.041666666664</v>
      </c>
      <c r="B6" s="6">
        <v>149.024</v>
      </c>
      <c r="C6" s="6">
        <v>1.28</v>
      </c>
      <c r="D6" s="11">
        <v>5</v>
      </c>
      <c r="E6" s="5"/>
    </row>
    <row r="7" spans="1:9" x14ac:dyDescent="0.25">
      <c r="A7" s="14">
        <v>42222.0625</v>
      </c>
      <c r="B7" s="6">
        <v>222.89600000000002</v>
      </c>
      <c r="C7" s="6">
        <v>1.28</v>
      </c>
      <c r="D7" s="11">
        <v>5</v>
      </c>
      <c r="E7" s="5"/>
    </row>
    <row r="8" spans="1:9" x14ac:dyDescent="0.25">
      <c r="A8" s="14">
        <v>42222.083333333336</v>
      </c>
      <c r="B8" s="6">
        <v>296.76800000000003</v>
      </c>
      <c r="C8" s="6">
        <v>1.28</v>
      </c>
      <c r="D8" s="11">
        <v>5</v>
      </c>
      <c r="E8" s="5"/>
    </row>
    <row r="9" spans="1:9" x14ac:dyDescent="0.25">
      <c r="A9" s="14">
        <v>42222.104166666664</v>
      </c>
      <c r="B9" s="6">
        <v>370.64000000000004</v>
      </c>
      <c r="C9" s="6">
        <v>124.4</v>
      </c>
      <c r="D9" s="7">
        <v>5</v>
      </c>
      <c r="E9" s="5"/>
    </row>
    <row r="10" spans="1:9" x14ac:dyDescent="0.25">
      <c r="A10" s="14">
        <v>42222.125</v>
      </c>
      <c r="B10" s="6">
        <v>444.51200000000006</v>
      </c>
      <c r="C10" s="6">
        <v>247.52</v>
      </c>
      <c r="D10" s="1">
        <f t="shared" ref="D10:D15" si="0">D9+(D$16-D$9)*(1/7)</f>
        <v>54.285714285714285</v>
      </c>
      <c r="E10" s="5"/>
    </row>
    <row r="11" spans="1:9" x14ac:dyDescent="0.25">
      <c r="A11" s="14">
        <v>42222.145833333336</v>
      </c>
      <c r="B11" s="6">
        <v>518.38400000000001</v>
      </c>
      <c r="C11" s="6">
        <v>370.64</v>
      </c>
      <c r="D11" s="1">
        <f t="shared" si="0"/>
        <v>103.57142857142857</v>
      </c>
      <c r="E11" s="5"/>
    </row>
    <row r="12" spans="1:9" x14ac:dyDescent="0.25">
      <c r="A12" s="14">
        <v>42222.166666666664</v>
      </c>
      <c r="B12" s="6">
        <v>592.25599999999997</v>
      </c>
      <c r="C12" s="6">
        <v>493.76</v>
      </c>
      <c r="D12" s="1">
        <f t="shared" si="0"/>
        <v>152.85714285714286</v>
      </c>
      <c r="E12" s="5"/>
    </row>
    <row r="13" spans="1:9" x14ac:dyDescent="0.25">
      <c r="A13" s="14">
        <v>42222.1875</v>
      </c>
      <c r="B13" s="6">
        <v>666.12799999999993</v>
      </c>
      <c r="C13" s="6">
        <v>616.88</v>
      </c>
      <c r="D13" s="1">
        <f t="shared" si="0"/>
        <v>202.14285714285714</v>
      </c>
      <c r="E13" s="5"/>
    </row>
    <row r="14" spans="1:9" x14ac:dyDescent="0.25">
      <c r="A14" s="14">
        <v>42222.208333333336</v>
      </c>
      <c r="B14" s="6">
        <v>740</v>
      </c>
      <c r="C14" s="6">
        <v>740</v>
      </c>
      <c r="D14" s="1">
        <f t="shared" si="0"/>
        <v>251.42857142857142</v>
      </c>
      <c r="E14" s="5"/>
    </row>
    <row r="15" spans="1:9" x14ac:dyDescent="0.25">
      <c r="A15" s="14">
        <v>42222.229166666664</v>
      </c>
      <c r="B15" s="6">
        <v>693.75</v>
      </c>
      <c r="C15" s="6">
        <v>693.75</v>
      </c>
      <c r="D15" s="1">
        <f t="shared" si="0"/>
        <v>300.71428571428572</v>
      </c>
      <c r="E15" s="5"/>
    </row>
    <row r="16" spans="1:9" x14ac:dyDescent="0.25">
      <c r="A16" s="14">
        <v>42222.25</v>
      </c>
      <c r="B16" s="6">
        <v>647.5</v>
      </c>
      <c r="C16" s="6">
        <v>647.5</v>
      </c>
      <c r="D16" s="8">
        <v>350</v>
      </c>
      <c r="E16" s="5"/>
    </row>
    <row r="17" spans="1:9" x14ac:dyDescent="0.25">
      <c r="A17" s="14">
        <v>42222.270833333336</v>
      </c>
      <c r="B17" s="6">
        <v>601.25</v>
      </c>
      <c r="C17" s="6">
        <v>601.25</v>
      </c>
      <c r="D17" s="1">
        <f>D16+(D$19-D$16)*(1/3)</f>
        <v>466.66666666666663</v>
      </c>
      <c r="E17" s="5"/>
    </row>
    <row r="18" spans="1:9" x14ac:dyDescent="0.25">
      <c r="A18" s="14">
        <v>42222.291666666664</v>
      </c>
      <c r="B18" s="6">
        <v>555</v>
      </c>
      <c r="C18" s="6">
        <v>555</v>
      </c>
      <c r="D18" s="1">
        <v>650</v>
      </c>
      <c r="E18" s="5"/>
    </row>
    <row r="19" spans="1:9" x14ac:dyDescent="0.25">
      <c r="A19" s="14">
        <v>42222.3125</v>
      </c>
      <c r="B19" s="6">
        <v>508.75</v>
      </c>
      <c r="C19" s="6">
        <v>508.75</v>
      </c>
      <c r="D19" s="10">
        <v>700</v>
      </c>
      <c r="E19" s="5"/>
    </row>
    <row r="20" spans="1:9" x14ac:dyDescent="0.25">
      <c r="A20" s="14">
        <v>42222.333333333336</v>
      </c>
      <c r="B20" s="6">
        <v>462.5</v>
      </c>
      <c r="C20" s="6">
        <v>462.5</v>
      </c>
      <c r="D20" s="6">
        <v>685</v>
      </c>
      <c r="E20" s="5"/>
    </row>
    <row r="21" spans="1:9" x14ac:dyDescent="0.25">
      <c r="A21" s="14">
        <v>42222.354166666664</v>
      </c>
      <c r="B21" s="6">
        <v>416.25</v>
      </c>
      <c r="C21" s="6">
        <v>416.25</v>
      </c>
      <c r="D21" s="8">
        <v>650</v>
      </c>
      <c r="E21" s="5"/>
    </row>
    <row r="22" spans="1:9" ht="15.75" x14ac:dyDescent="0.25">
      <c r="A22" s="14">
        <v>42222.375</v>
      </c>
      <c r="B22" s="6">
        <v>370</v>
      </c>
      <c r="C22" s="6">
        <v>370</v>
      </c>
      <c r="D22" s="1">
        <f t="shared" ref="D22:D29" si="1">D21+(D$30-D$21)*(1/9)</f>
        <v>595.55555555555554</v>
      </c>
      <c r="E22" s="5"/>
      <c r="I22" s="60" t="s">
        <v>53</v>
      </c>
    </row>
    <row r="23" spans="1:9" x14ac:dyDescent="0.25">
      <c r="A23" s="14">
        <v>42222.416666666664</v>
      </c>
      <c r="B23" s="6">
        <v>358.23225806451615</v>
      </c>
      <c r="C23" s="6">
        <v>305.62</v>
      </c>
      <c r="D23" s="1">
        <v>530</v>
      </c>
      <c r="E23" s="5"/>
    </row>
    <row r="24" spans="1:9" x14ac:dyDescent="0.25">
      <c r="A24" s="14">
        <v>42222.45833321759</v>
      </c>
      <c r="B24" s="6">
        <v>346.46451612903229</v>
      </c>
      <c r="C24" s="6">
        <v>241.24</v>
      </c>
      <c r="D24" s="1">
        <v>460</v>
      </c>
      <c r="E24" s="5"/>
    </row>
    <row r="25" spans="1:9" x14ac:dyDescent="0.25">
      <c r="A25" s="14">
        <v>42222.499999826388</v>
      </c>
      <c r="B25" s="6">
        <v>334.69677419354844</v>
      </c>
      <c r="C25" s="6">
        <v>176.86</v>
      </c>
      <c r="D25" s="1">
        <v>400</v>
      </c>
      <c r="E25" s="5"/>
    </row>
    <row r="26" spans="1:9" x14ac:dyDescent="0.25">
      <c r="A26" s="14">
        <v>42222.541666435187</v>
      </c>
      <c r="B26" s="6">
        <v>322.92903225806458</v>
      </c>
      <c r="C26" s="6">
        <v>112.48000000000002</v>
      </c>
      <c r="D26" s="1">
        <f t="shared" si="1"/>
        <v>345.55555555555554</v>
      </c>
      <c r="E26" s="5"/>
    </row>
    <row r="27" spans="1:9" x14ac:dyDescent="0.25">
      <c r="A27" s="14">
        <v>42222.583333043978</v>
      </c>
      <c r="B27" s="6">
        <v>311.16129032258073</v>
      </c>
      <c r="C27" s="6">
        <v>48.1</v>
      </c>
      <c r="D27" s="1">
        <v>280</v>
      </c>
      <c r="E27" s="5"/>
    </row>
    <row r="28" spans="1:9" x14ac:dyDescent="0.25">
      <c r="A28" s="14">
        <v>42222.624999652777</v>
      </c>
      <c r="B28" s="6">
        <v>299.39354838709687</v>
      </c>
      <c r="C28" s="6">
        <v>39.081249999999997</v>
      </c>
      <c r="D28" s="1">
        <f t="shared" si="1"/>
        <v>225.55555555555554</v>
      </c>
      <c r="E28" s="5"/>
    </row>
    <row r="29" spans="1:9" x14ac:dyDescent="0.25">
      <c r="A29" s="14">
        <v>42222.666666261575</v>
      </c>
      <c r="B29" s="6">
        <v>287.62580645161302</v>
      </c>
      <c r="C29" s="6">
        <v>30.062499999999996</v>
      </c>
      <c r="D29" s="1">
        <f t="shared" si="1"/>
        <v>171.11111111111109</v>
      </c>
      <c r="E29" s="5"/>
    </row>
    <row r="30" spans="1:9" x14ac:dyDescent="0.25">
      <c r="A30" s="14">
        <v>42222.708332870374</v>
      </c>
      <c r="B30" s="6">
        <v>275.85806451612916</v>
      </c>
      <c r="C30" s="6">
        <v>21.043749999999996</v>
      </c>
      <c r="D30" s="8">
        <v>160</v>
      </c>
      <c r="E30" s="5"/>
    </row>
    <row r="31" spans="1:9" x14ac:dyDescent="0.25">
      <c r="A31" s="14">
        <v>42222.749999479165</v>
      </c>
      <c r="B31" s="6">
        <v>264.09032258064531</v>
      </c>
      <c r="C31" s="6">
        <v>12.025</v>
      </c>
      <c r="D31" s="1">
        <v>130</v>
      </c>
      <c r="E31" s="5"/>
    </row>
    <row r="32" spans="1:9" x14ac:dyDescent="0.25">
      <c r="A32" s="14">
        <v>42222.791666087964</v>
      </c>
      <c r="B32" s="6">
        <v>252.32258064516142</v>
      </c>
      <c r="C32" s="6">
        <v>11.714772727272727</v>
      </c>
      <c r="D32" s="1">
        <f>D31+(D$35-D$30)*(1/5)</f>
        <v>103</v>
      </c>
      <c r="E32" s="5"/>
    </row>
    <row r="33" spans="1:5" x14ac:dyDescent="0.25">
      <c r="A33" s="14">
        <v>42222.833332696762</v>
      </c>
      <c r="B33" s="6">
        <v>240.55483870967754</v>
      </c>
      <c r="C33" s="6">
        <v>11.404545454545454</v>
      </c>
      <c r="D33" s="1">
        <f>D32+(D$35-D$30)*(1/5)</f>
        <v>76</v>
      </c>
      <c r="E33" s="5"/>
    </row>
    <row r="34" spans="1:5" x14ac:dyDescent="0.25">
      <c r="A34" s="14">
        <v>42222.874999305554</v>
      </c>
      <c r="B34" s="6">
        <v>228.78709677419366</v>
      </c>
      <c r="C34" s="6">
        <v>11.094318181818181</v>
      </c>
      <c r="D34" s="1">
        <f>D33+(D$35-D$30)*(1/5)</f>
        <v>49</v>
      </c>
      <c r="E34" s="5"/>
    </row>
    <row r="35" spans="1:5" x14ac:dyDescent="0.25">
      <c r="A35" s="14">
        <v>42222.916665914352</v>
      </c>
      <c r="B35" s="6">
        <v>217.01935483870977</v>
      </c>
      <c r="C35" s="6">
        <v>10.784090909090908</v>
      </c>
      <c r="D35" s="8">
        <v>25</v>
      </c>
      <c r="E35" s="5"/>
    </row>
    <row r="36" spans="1:5" x14ac:dyDescent="0.25">
      <c r="A36" s="14">
        <v>42222.958332523151</v>
      </c>
      <c r="B36" s="6">
        <v>205.25161290322589</v>
      </c>
      <c r="C36" s="6">
        <v>10.473863636363635</v>
      </c>
      <c r="D36" s="1">
        <f t="shared" ref="D36:D53" si="2">D35+(D$54-D$35)*(1/19)</f>
        <v>23.94736842105263</v>
      </c>
      <c r="E36" s="5"/>
    </row>
    <row r="37" spans="1:5" x14ac:dyDescent="0.25">
      <c r="A37" s="14">
        <v>42222.999999131942</v>
      </c>
      <c r="B37" s="6">
        <v>193.48387096774201</v>
      </c>
      <c r="C37" s="6">
        <v>10.163636363636362</v>
      </c>
      <c r="D37" s="1">
        <f t="shared" si="2"/>
        <v>22.89473684210526</v>
      </c>
      <c r="E37" s="5"/>
    </row>
    <row r="38" spans="1:5" x14ac:dyDescent="0.25">
      <c r="A38" s="14">
        <v>42223.04166574074</v>
      </c>
      <c r="B38" s="6">
        <v>181.71612903225812</v>
      </c>
      <c r="C38" s="6">
        <v>9.8534090909090892</v>
      </c>
      <c r="D38" s="1">
        <f t="shared" si="2"/>
        <v>21.84210526315789</v>
      </c>
      <c r="E38" s="5"/>
    </row>
    <row r="39" spans="1:5" x14ac:dyDescent="0.25">
      <c r="A39" s="14">
        <v>42223.083332349539</v>
      </c>
      <c r="B39" s="6">
        <v>169.94838709677424</v>
      </c>
      <c r="C39" s="6">
        <v>9.5431818181818162</v>
      </c>
      <c r="D39" s="1">
        <f t="shared" si="2"/>
        <v>20.78947368421052</v>
      </c>
      <c r="E39" s="5"/>
    </row>
    <row r="40" spans="1:5" x14ac:dyDescent="0.25">
      <c r="A40" s="14">
        <v>42223.12499895833</v>
      </c>
      <c r="B40" s="6">
        <v>158.18064516129036</v>
      </c>
      <c r="C40" s="6">
        <v>9.2329545454545432</v>
      </c>
      <c r="D40" s="1">
        <f t="shared" si="2"/>
        <v>19.73684210526315</v>
      </c>
      <c r="E40" s="5"/>
    </row>
    <row r="41" spans="1:5" x14ac:dyDescent="0.25">
      <c r="A41" s="14">
        <v>42223.166665567129</v>
      </c>
      <c r="B41" s="6">
        <v>146.41290322580647</v>
      </c>
      <c r="C41" s="6">
        <v>8.9227272727272702</v>
      </c>
      <c r="D41" s="1">
        <f t="shared" si="2"/>
        <v>18.68421052631578</v>
      </c>
      <c r="E41" s="5"/>
    </row>
    <row r="42" spans="1:5" x14ac:dyDescent="0.25">
      <c r="A42" s="14">
        <v>42223.208332175927</v>
      </c>
      <c r="B42" s="6">
        <v>134.64516129032259</v>
      </c>
      <c r="C42" s="6">
        <v>8.6124999999999972</v>
      </c>
      <c r="D42" s="1">
        <f t="shared" si="2"/>
        <v>17.631578947368411</v>
      </c>
      <c r="E42" s="5"/>
    </row>
    <row r="43" spans="1:5" x14ac:dyDescent="0.25">
      <c r="A43" s="14">
        <v>42223.249998784719</v>
      </c>
      <c r="B43" s="6">
        <v>122.87741935483872</v>
      </c>
      <c r="C43" s="6">
        <v>8.3022727272727241</v>
      </c>
      <c r="D43" s="1">
        <f t="shared" si="2"/>
        <v>16.578947368421041</v>
      </c>
      <c r="E43" s="5"/>
    </row>
    <row r="44" spans="1:5" x14ac:dyDescent="0.25">
      <c r="A44" s="14">
        <v>42223.291665393517</v>
      </c>
      <c r="B44" s="6">
        <v>111.10967741935485</v>
      </c>
      <c r="C44" s="6">
        <v>7.9920454545454511</v>
      </c>
      <c r="D44" s="1">
        <f t="shared" si="2"/>
        <v>15.526315789473673</v>
      </c>
      <c r="E44" s="5"/>
    </row>
    <row r="45" spans="1:5" x14ac:dyDescent="0.25">
      <c r="A45" s="14">
        <v>42223.333332002316</v>
      </c>
      <c r="B45" s="6">
        <v>99.341935483870984</v>
      </c>
      <c r="C45" s="6">
        <v>7.6818181818181781</v>
      </c>
      <c r="D45" s="1">
        <f t="shared" si="2"/>
        <v>14.473684210526304</v>
      </c>
      <c r="E45" s="5"/>
    </row>
    <row r="46" spans="1:5" x14ac:dyDescent="0.25">
      <c r="A46" s="14">
        <v>42223.374998611114</v>
      </c>
      <c r="B46" s="6">
        <v>87.574193548387115</v>
      </c>
      <c r="C46" s="6">
        <v>7.3715909090909051</v>
      </c>
      <c r="D46" s="1">
        <f t="shared" si="2"/>
        <v>13.421052631578936</v>
      </c>
      <c r="E46" s="5"/>
    </row>
    <row r="47" spans="1:5" x14ac:dyDescent="0.25">
      <c r="A47" s="14">
        <v>42223.416665219906</v>
      </c>
      <c r="B47" s="6">
        <v>75.806451612903246</v>
      </c>
      <c r="C47" s="6">
        <v>7.0613636363636321</v>
      </c>
      <c r="D47" s="1">
        <f t="shared" si="2"/>
        <v>12.368421052631568</v>
      </c>
      <c r="E47" s="5"/>
    </row>
    <row r="48" spans="1:5" x14ac:dyDescent="0.25">
      <c r="A48" s="14">
        <v>42223.458331828704</v>
      </c>
      <c r="B48" s="6">
        <v>64.038709677419376</v>
      </c>
      <c r="C48" s="6">
        <v>6.7511363636363591</v>
      </c>
      <c r="D48" s="1">
        <f t="shared" si="2"/>
        <v>11.3157894736842</v>
      </c>
      <c r="E48" s="5"/>
    </row>
    <row r="49" spans="1:5" x14ac:dyDescent="0.25">
      <c r="A49" s="14">
        <v>42223.499998437503</v>
      </c>
      <c r="B49" s="6">
        <v>52.270967741935507</v>
      </c>
      <c r="C49" s="6">
        <v>6.440909090909086</v>
      </c>
      <c r="D49" s="1">
        <f t="shared" si="2"/>
        <v>10.263157894736832</v>
      </c>
      <c r="E49" s="5"/>
    </row>
    <row r="50" spans="1:5" x14ac:dyDescent="0.25">
      <c r="A50" s="14">
        <v>42223.541665046294</v>
      </c>
      <c r="B50" s="6">
        <v>40.503225806451638</v>
      </c>
      <c r="C50" s="6">
        <v>6.130681818181813</v>
      </c>
      <c r="D50" s="1">
        <f t="shared" si="2"/>
        <v>9.2105263157894637</v>
      </c>
      <c r="E50" s="5"/>
    </row>
    <row r="51" spans="1:5" x14ac:dyDescent="0.25">
      <c r="A51" s="14">
        <v>42223.583331539354</v>
      </c>
      <c r="B51" s="6">
        <v>28.735483870967769</v>
      </c>
      <c r="C51" s="6">
        <v>5.82045454545454</v>
      </c>
      <c r="D51" s="1">
        <f t="shared" si="2"/>
        <v>8.1578947368420955</v>
      </c>
      <c r="E51" s="5"/>
    </row>
    <row r="52" spans="1:5" x14ac:dyDescent="0.25">
      <c r="A52" s="14">
        <v>42223.624998090279</v>
      </c>
      <c r="B52" s="6">
        <v>16.9677419354839</v>
      </c>
      <c r="C52" s="6">
        <v>5.510227272727267</v>
      </c>
      <c r="D52" s="1">
        <f t="shared" si="2"/>
        <v>7.1052631578947274</v>
      </c>
      <c r="E52" s="5"/>
    </row>
    <row r="53" spans="1:5" x14ac:dyDescent="0.25">
      <c r="A53" s="14">
        <v>42223.666664641205</v>
      </c>
      <c r="B53" s="6">
        <v>5.2</v>
      </c>
      <c r="C53" s="6">
        <v>5.2</v>
      </c>
      <c r="D53" s="1">
        <f t="shared" si="2"/>
        <v>6.0526315789473593</v>
      </c>
      <c r="E53" s="5"/>
    </row>
    <row r="54" spans="1:5" x14ac:dyDescent="0.25">
      <c r="A54" s="14">
        <v>42223.708331192131</v>
      </c>
      <c r="B54" s="9"/>
      <c r="C54" s="9"/>
      <c r="D54" s="8">
        <v>5</v>
      </c>
      <c r="E54" s="5"/>
    </row>
    <row r="55" spans="1:5" x14ac:dyDescent="0.25">
      <c r="A55" s="9"/>
      <c r="B55" s="9"/>
      <c r="C55" s="9"/>
      <c r="D55" s="6"/>
      <c r="E55" s="5"/>
    </row>
    <row r="56" spans="1:5" x14ac:dyDescent="0.25">
      <c r="A56" s="9"/>
      <c r="B56" s="9"/>
      <c r="C56" s="9"/>
      <c r="D56" s="6"/>
      <c r="E56" s="5"/>
    </row>
    <row r="57" spans="1:5" x14ac:dyDescent="0.25">
      <c r="A57" s="9"/>
      <c r="B57" s="9"/>
      <c r="C57" s="9"/>
      <c r="D57" s="6"/>
      <c r="E57" s="5"/>
    </row>
    <row r="58" spans="1:5" x14ac:dyDescent="0.25">
      <c r="A58" s="9"/>
      <c r="B58" s="9"/>
      <c r="C58" s="9"/>
      <c r="D58" s="6"/>
      <c r="E58" s="5"/>
    </row>
  </sheetData>
  <sheetProtection algorithmName="SHA-512" hashValue="S1btDwHtgXln/ny4NeGGD/wZbwtfVmuDOctdgIrSVSAjetUiei6QAmsFw9jszrJ4xaQXqWP42yvKh+yrv0pe4A==" saltValue="X5KxKdKvlXg1rS8OtDhC8g==" spinCount="100000" sheet="1" objects="1" scenarios="1"/>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467"/>
  <sheetViews>
    <sheetView tabSelected="1" topLeftCell="AL10" zoomScaleNormal="100" workbookViewId="0">
      <selection activeCell="AO36" sqref="AO36"/>
    </sheetView>
  </sheetViews>
  <sheetFormatPr defaultRowHeight="15" customHeight="1" x14ac:dyDescent="0.25"/>
  <cols>
    <col min="1" max="1" width="18.7109375" style="24" customWidth="1"/>
    <col min="2" max="2" width="10.7109375" style="4" bestFit="1" customWidth="1"/>
    <col min="3" max="3" width="17" style="12" customWidth="1"/>
    <col min="4" max="4" width="14.42578125" style="12" customWidth="1"/>
    <col min="5" max="5" width="12" style="12" customWidth="1"/>
    <col min="6" max="6" width="10.5703125" style="12" bestFit="1" customWidth="1"/>
    <col min="7" max="7" width="18.140625" style="4" customWidth="1"/>
    <col min="8" max="8" width="13" style="4" customWidth="1"/>
    <col min="9" max="22" width="10.5703125" style="4" bestFit="1" customWidth="1"/>
    <col min="23" max="23" width="10.85546875" style="4" bestFit="1" customWidth="1"/>
    <col min="24" max="31" width="10.5703125" style="4" bestFit="1" customWidth="1"/>
    <col min="32" max="32" width="15.28515625" style="4" customWidth="1"/>
    <col min="33" max="33" width="29.5703125" style="4" customWidth="1"/>
    <col min="34" max="34" width="12.85546875" style="4" customWidth="1"/>
    <col min="35" max="35" width="18.7109375" style="4" customWidth="1"/>
    <col min="36" max="36" width="8.140625" style="4" customWidth="1"/>
    <col min="37" max="37" width="11.140625" style="4" customWidth="1"/>
    <col min="38" max="41" width="25.85546875" style="4" customWidth="1"/>
    <col min="42" max="42" width="12.85546875" style="4" customWidth="1"/>
    <col min="43" max="43" width="16.140625" style="4" bestFit="1" customWidth="1"/>
    <col min="44" max="44" width="9.42578125" style="4" bestFit="1" customWidth="1"/>
    <col min="45" max="45" width="12.140625" style="4" customWidth="1"/>
    <col min="46" max="47" width="9.28515625" style="4" bestFit="1" customWidth="1"/>
    <col min="48" max="48" width="18.7109375" style="4" customWidth="1"/>
    <col min="49" max="64" width="9.140625" style="4"/>
    <col min="65" max="65" width="9.28515625" style="4" bestFit="1" customWidth="1"/>
    <col min="66" max="66" width="9.140625" style="4"/>
    <col min="67" max="67" width="9.28515625" style="4" bestFit="1" customWidth="1"/>
    <col min="68" max="16384" width="9.140625" style="4"/>
  </cols>
  <sheetData>
    <row r="1" spans="1:48" s="2" customFormat="1" ht="28.5" customHeight="1" x14ac:dyDescent="0.25">
      <c r="A1" s="48" t="s">
        <v>50</v>
      </c>
      <c r="B1" s="15"/>
      <c r="C1" s="15"/>
      <c r="D1" s="49"/>
      <c r="E1" s="59"/>
      <c r="F1" s="49"/>
      <c r="G1" s="57"/>
      <c r="H1" s="58"/>
      <c r="I1" s="50" t="s">
        <v>37</v>
      </c>
      <c r="J1" s="50"/>
      <c r="K1" s="50"/>
      <c r="L1" s="50"/>
      <c r="M1" s="50"/>
      <c r="N1" s="50"/>
      <c r="O1" s="50"/>
      <c r="P1" s="51"/>
      <c r="Q1" s="51"/>
      <c r="R1" s="51"/>
      <c r="S1" s="51"/>
      <c r="T1" s="51"/>
      <c r="U1" s="51"/>
      <c r="V1" s="51"/>
      <c r="W1" s="51"/>
      <c r="X1" s="51"/>
      <c r="Y1" s="51"/>
      <c r="Z1" s="51"/>
      <c r="AA1" s="51"/>
      <c r="AB1" s="51"/>
      <c r="AC1" s="51"/>
      <c r="AD1" s="51"/>
      <c r="AE1" s="51"/>
      <c r="AF1" s="51"/>
      <c r="AS1" s="49"/>
      <c r="AT1" s="49"/>
      <c r="AU1" s="49"/>
      <c r="AV1" s="56"/>
    </row>
    <row r="2" spans="1:48" ht="35.25" customHeight="1" x14ac:dyDescent="0.25">
      <c r="A2" s="24" t="s">
        <v>16</v>
      </c>
      <c r="B2" s="25" t="s">
        <v>17</v>
      </c>
      <c r="C2" s="26" t="s">
        <v>46</v>
      </c>
      <c r="D2" s="27" t="s">
        <v>39</v>
      </c>
      <c r="E2" s="28" t="s">
        <v>38</v>
      </c>
      <c r="F2" s="12" t="s">
        <v>24</v>
      </c>
      <c r="G2" s="12" t="s">
        <v>25</v>
      </c>
      <c r="H2" s="12" t="s">
        <v>40</v>
      </c>
      <c r="I2" s="4" t="s">
        <v>0</v>
      </c>
      <c r="J2" s="4" t="s">
        <v>1</v>
      </c>
      <c r="K2" s="4" t="s">
        <v>18</v>
      </c>
      <c r="L2" s="4" t="s">
        <v>2</v>
      </c>
      <c r="M2" s="4" t="s">
        <v>32</v>
      </c>
      <c r="N2" s="4" t="s">
        <v>3</v>
      </c>
      <c r="O2" s="4" t="s">
        <v>4</v>
      </c>
      <c r="P2" s="4" t="s">
        <v>5</v>
      </c>
      <c r="Q2" s="23" t="s">
        <v>6</v>
      </c>
      <c r="R2" s="4" t="s">
        <v>19</v>
      </c>
      <c r="S2" s="4" t="s">
        <v>33</v>
      </c>
      <c r="T2" s="4" t="s">
        <v>20</v>
      </c>
      <c r="U2" s="4" t="s">
        <v>7</v>
      </c>
      <c r="V2" s="23" t="s">
        <v>8</v>
      </c>
      <c r="W2" s="4" t="s">
        <v>21</v>
      </c>
      <c r="X2" s="23" t="s">
        <v>34</v>
      </c>
      <c r="Y2" s="23" t="s">
        <v>9</v>
      </c>
      <c r="Z2" s="23" t="s">
        <v>10</v>
      </c>
      <c r="AA2" s="23" t="s">
        <v>11</v>
      </c>
      <c r="AB2" s="23" t="s">
        <v>12</v>
      </c>
      <c r="AC2" s="23" t="s">
        <v>13</v>
      </c>
      <c r="AD2" s="23" t="s">
        <v>14</v>
      </c>
      <c r="AE2" s="23" t="s">
        <v>15</v>
      </c>
      <c r="AF2" s="4" t="s">
        <v>22</v>
      </c>
      <c r="AH2" s="53" t="s">
        <v>51</v>
      </c>
      <c r="AQ2" s="4" t="s">
        <v>16</v>
      </c>
      <c r="AR2" s="4" t="s">
        <v>45</v>
      </c>
      <c r="AS2"/>
      <c r="AT2"/>
      <c r="AU2"/>
      <c r="AV2"/>
    </row>
    <row r="3" spans="1:48" ht="15" customHeight="1" x14ac:dyDescent="0.25">
      <c r="A3" s="30"/>
      <c r="B3" s="12" t="s">
        <v>42</v>
      </c>
      <c r="D3" s="12" t="s">
        <v>36</v>
      </c>
      <c r="E3" s="12" t="s">
        <v>36</v>
      </c>
      <c r="F3" s="12" t="s">
        <v>36</v>
      </c>
      <c r="G3" s="12" t="s">
        <v>36</v>
      </c>
      <c r="H3" s="12" t="s">
        <v>36</v>
      </c>
      <c r="I3" s="12" t="s">
        <v>36</v>
      </c>
      <c r="J3" s="12" t="s">
        <v>36</v>
      </c>
      <c r="K3" s="12" t="s">
        <v>36</v>
      </c>
      <c r="L3" s="12" t="s">
        <v>36</v>
      </c>
      <c r="M3" s="12" t="s">
        <v>36</v>
      </c>
      <c r="N3" s="12" t="s">
        <v>36</v>
      </c>
      <c r="O3" s="12" t="s">
        <v>36</v>
      </c>
      <c r="P3" s="12" t="s">
        <v>36</v>
      </c>
      <c r="Q3" s="12" t="s">
        <v>36</v>
      </c>
      <c r="R3" s="12" t="s">
        <v>36</v>
      </c>
      <c r="S3" s="12" t="s">
        <v>36</v>
      </c>
      <c r="T3" s="12" t="s">
        <v>36</v>
      </c>
      <c r="U3" s="12" t="s">
        <v>36</v>
      </c>
      <c r="V3" s="12" t="s">
        <v>36</v>
      </c>
      <c r="W3" s="12" t="s">
        <v>36</v>
      </c>
      <c r="X3" s="12" t="s">
        <v>36</v>
      </c>
      <c r="Y3" s="12" t="s">
        <v>36</v>
      </c>
      <c r="Z3" s="12" t="s">
        <v>36</v>
      </c>
      <c r="AA3" s="12" t="s">
        <v>36</v>
      </c>
      <c r="AB3" s="12" t="s">
        <v>36</v>
      </c>
      <c r="AC3" s="12" t="s">
        <v>36</v>
      </c>
      <c r="AD3" s="12" t="s">
        <v>36</v>
      </c>
      <c r="AE3" s="12" t="s">
        <v>36</v>
      </c>
      <c r="AF3" s="12" t="s">
        <v>36</v>
      </c>
      <c r="AG3" s="16"/>
      <c r="AH3" s="29"/>
      <c r="AK3"/>
      <c r="AQ3" s="24">
        <v>42222.354200000002</v>
      </c>
      <c r="AR3" s="4">
        <v>0.10640230000000001</v>
      </c>
      <c r="AS3"/>
      <c r="AT3"/>
      <c r="AU3"/>
      <c r="AV3"/>
    </row>
    <row r="4" spans="1:48" ht="15" customHeight="1" x14ac:dyDescent="0.25">
      <c r="A4" s="31">
        <v>42222.791666666664</v>
      </c>
      <c r="B4" s="12">
        <v>622</v>
      </c>
      <c r="C4" s="13">
        <f t="shared" ref="C4:C15" si="0">B4*0.02832*15*60*1000</f>
        <v>15853536</v>
      </c>
      <c r="D4" s="32">
        <v>73.34002000000001</v>
      </c>
      <c r="E4" s="17">
        <v>0.51002000000000003</v>
      </c>
      <c r="F4" s="17">
        <v>0.23602000000000004</v>
      </c>
      <c r="G4" s="17">
        <v>72.83</v>
      </c>
      <c r="H4" s="17">
        <v>0.82999999999999829</v>
      </c>
      <c r="I4" s="12">
        <v>0.122</v>
      </c>
      <c r="J4" s="12">
        <v>2.5000000000000001E-3</v>
      </c>
      <c r="K4" s="12">
        <v>2.5000000000000001E-3</v>
      </c>
      <c r="L4" s="12">
        <v>4.3400000000000001E-2</v>
      </c>
      <c r="M4" s="12">
        <v>2E-3</v>
      </c>
      <c r="N4" s="12">
        <v>5.0000000000000001E-4</v>
      </c>
      <c r="O4" s="12">
        <v>53.1</v>
      </c>
      <c r="P4" s="12">
        <v>5.0000000000000001E-3</v>
      </c>
      <c r="Q4" s="12">
        <v>5.0000000000000001E-4</v>
      </c>
      <c r="R4" s="12">
        <v>2.5299999999999997E-3</v>
      </c>
      <c r="S4" s="12">
        <v>0.152</v>
      </c>
      <c r="T4" s="12">
        <v>1.49E-3</v>
      </c>
      <c r="U4" s="12">
        <v>7.21</v>
      </c>
      <c r="V4" s="12">
        <v>9.01E-2</v>
      </c>
      <c r="W4" s="12">
        <v>0</v>
      </c>
      <c r="X4" s="12">
        <v>5.0000000000000001E-3</v>
      </c>
      <c r="Y4" s="12">
        <v>2.5000000000000001E-3</v>
      </c>
      <c r="Z4" s="12">
        <v>1.92</v>
      </c>
      <c r="AA4" s="12">
        <v>5.0000000000000001E-3</v>
      </c>
      <c r="AB4" s="12">
        <v>2.5000000000000001E-3</v>
      </c>
      <c r="AC4" s="12">
        <v>10.6</v>
      </c>
      <c r="AD4" s="12">
        <v>2.5000000000000001E-3</v>
      </c>
      <c r="AE4" s="12">
        <v>0.01</v>
      </c>
      <c r="AF4" s="12">
        <v>5.8000000000000003E-2</v>
      </c>
      <c r="AK4"/>
      <c r="AQ4" s="24">
        <v>42222.364500000003</v>
      </c>
      <c r="AR4" s="4">
        <v>0.13622619999999999</v>
      </c>
      <c r="AS4"/>
      <c r="AT4"/>
      <c r="AU4"/>
      <c r="AV4"/>
    </row>
    <row r="5" spans="1:48" ht="15" customHeight="1" x14ac:dyDescent="0.25">
      <c r="A5" s="31">
        <v>42222.802083333336</v>
      </c>
      <c r="B5" s="12">
        <v>622</v>
      </c>
      <c r="C5" s="13">
        <f t="shared" si="0"/>
        <v>15853536</v>
      </c>
      <c r="D5" s="32">
        <v>73.34002000000001</v>
      </c>
      <c r="E5" s="17">
        <v>0.51002000000000003</v>
      </c>
      <c r="F5" s="17">
        <v>0.23602000000000004</v>
      </c>
      <c r="G5" s="17">
        <v>72.83</v>
      </c>
      <c r="H5" s="17">
        <v>0.82999999999999829</v>
      </c>
      <c r="I5" s="12">
        <v>0.122</v>
      </c>
      <c r="J5" s="12">
        <v>2.5000000000000001E-3</v>
      </c>
      <c r="K5" s="12">
        <v>2.5000000000000001E-3</v>
      </c>
      <c r="L5" s="12">
        <v>4.3400000000000001E-2</v>
      </c>
      <c r="M5" s="12">
        <v>2E-3</v>
      </c>
      <c r="N5" s="12">
        <v>5.0000000000000001E-4</v>
      </c>
      <c r="O5" s="12">
        <v>53.1</v>
      </c>
      <c r="P5" s="12">
        <v>5.0000000000000001E-3</v>
      </c>
      <c r="Q5" s="12">
        <v>5.0000000000000001E-4</v>
      </c>
      <c r="R5" s="12">
        <v>2.5299999999999997E-3</v>
      </c>
      <c r="S5" s="12">
        <v>0.152</v>
      </c>
      <c r="T5" s="12">
        <v>1.49E-3</v>
      </c>
      <c r="U5" s="12">
        <v>7.21</v>
      </c>
      <c r="V5" s="12">
        <v>9.01E-2</v>
      </c>
      <c r="W5" s="12">
        <v>0</v>
      </c>
      <c r="X5" s="12">
        <v>5.0000000000000001E-3</v>
      </c>
      <c r="Y5" s="12">
        <v>2.5000000000000001E-3</v>
      </c>
      <c r="Z5" s="12">
        <v>1.92</v>
      </c>
      <c r="AA5" s="12">
        <v>5.0000000000000001E-3</v>
      </c>
      <c r="AB5" s="12">
        <v>2.5000000000000001E-3</v>
      </c>
      <c r="AC5" s="12">
        <v>10.6</v>
      </c>
      <c r="AD5" s="12">
        <v>2.5000000000000001E-3</v>
      </c>
      <c r="AE5" s="12">
        <v>0.01</v>
      </c>
      <c r="AF5" s="12">
        <v>5.8000000000000003E-2</v>
      </c>
      <c r="AH5" s="54" t="s">
        <v>52</v>
      </c>
      <c r="AI5" s="54"/>
      <c r="AK5"/>
      <c r="AQ5" s="24">
        <v>42222.3747</v>
      </c>
      <c r="AR5" s="4">
        <v>0.17323680999999999</v>
      </c>
      <c r="AS5"/>
      <c r="AT5"/>
      <c r="AU5"/>
      <c r="AV5"/>
    </row>
    <row r="6" spans="1:48" ht="15" customHeight="1" x14ac:dyDescent="0.25">
      <c r="A6" s="31">
        <v>42222.8125</v>
      </c>
      <c r="B6" s="12">
        <v>622</v>
      </c>
      <c r="C6" s="13">
        <f t="shared" si="0"/>
        <v>15853536</v>
      </c>
      <c r="D6" s="32">
        <v>73.34002000000001</v>
      </c>
      <c r="E6" s="17">
        <v>0.51002000000000003</v>
      </c>
      <c r="F6" s="17">
        <v>0.23602000000000004</v>
      </c>
      <c r="G6" s="17">
        <v>72.83</v>
      </c>
      <c r="H6" s="17">
        <v>0.82999999999999829</v>
      </c>
      <c r="I6" s="12">
        <v>0.122</v>
      </c>
      <c r="J6" s="12">
        <v>2.5000000000000001E-3</v>
      </c>
      <c r="K6" s="12">
        <v>2.5000000000000001E-3</v>
      </c>
      <c r="L6" s="12">
        <v>4.3400000000000001E-2</v>
      </c>
      <c r="M6" s="12">
        <v>2E-3</v>
      </c>
      <c r="N6" s="12">
        <v>5.0000000000000001E-4</v>
      </c>
      <c r="O6" s="12">
        <v>53.1</v>
      </c>
      <c r="P6" s="12">
        <v>5.0000000000000001E-3</v>
      </c>
      <c r="Q6" s="12">
        <v>5.0000000000000001E-4</v>
      </c>
      <c r="R6" s="12">
        <v>2.5299999999999997E-3</v>
      </c>
      <c r="S6" s="12">
        <v>0.152</v>
      </c>
      <c r="T6" s="12">
        <v>1.49E-3</v>
      </c>
      <c r="U6" s="12">
        <v>7.21</v>
      </c>
      <c r="V6" s="12">
        <v>9.01E-2</v>
      </c>
      <c r="W6" s="12">
        <v>0</v>
      </c>
      <c r="X6" s="12">
        <v>5.0000000000000001E-3</v>
      </c>
      <c r="Y6" s="12">
        <v>2.5000000000000001E-3</v>
      </c>
      <c r="Z6" s="12">
        <v>1.92</v>
      </c>
      <c r="AA6" s="12">
        <v>5.0000000000000001E-3</v>
      </c>
      <c r="AB6" s="12">
        <v>2.5000000000000001E-3</v>
      </c>
      <c r="AC6" s="12">
        <v>10.6</v>
      </c>
      <c r="AD6" s="12">
        <v>2.5000000000000001E-3</v>
      </c>
      <c r="AE6" s="12">
        <v>0.01</v>
      </c>
      <c r="AF6" s="12">
        <v>5.8000000000000003E-2</v>
      </c>
      <c r="AH6" s="4" t="s">
        <v>43</v>
      </c>
      <c r="AK6"/>
      <c r="AQ6" s="24">
        <v>42222.383399999999</v>
      </c>
      <c r="AR6" s="4">
        <v>0.21885250000000001</v>
      </c>
      <c r="AS6"/>
      <c r="AT6"/>
      <c r="AU6"/>
      <c r="AV6"/>
    </row>
    <row r="7" spans="1:48" ht="15" customHeight="1" x14ac:dyDescent="0.25">
      <c r="A7" s="31">
        <v>42222.822916666664</v>
      </c>
      <c r="B7" s="12">
        <v>622</v>
      </c>
      <c r="C7" s="13">
        <f t="shared" si="0"/>
        <v>15853536</v>
      </c>
      <c r="D7" s="32">
        <v>73.34002000000001</v>
      </c>
      <c r="E7" s="17">
        <v>0.51002000000000003</v>
      </c>
      <c r="F7" s="17">
        <v>0.23602000000000004</v>
      </c>
      <c r="G7" s="17">
        <v>72.83</v>
      </c>
      <c r="H7" s="17">
        <v>0.82999999999999829</v>
      </c>
      <c r="I7" s="12">
        <v>0.122</v>
      </c>
      <c r="J7" s="12">
        <v>2.5000000000000001E-3</v>
      </c>
      <c r="K7" s="12">
        <v>2.5000000000000001E-3</v>
      </c>
      <c r="L7" s="12">
        <v>4.3400000000000001E-2</v>
      </c>
      <c r="M7" s="12">
        <v>2E-3</v>
      </c>
      <c r="N7" s="12">
        <v>5.0000000000000001E-4</v>
      </c>
      <c r="O7" s="12">
        <v>53.1</v>
      </c>
      <c r="P7" s="12">
        <v>5.0000000000000001E-3</v>
      </c>
      <c r="Q7" s="12">
        <v>5.0000000000000001E-4</v>
      </c>
      <c r="R7" s="12">
        <v>2.5299999999999997E-3</v>
      </c>
      <c r="S7" s="12">
        <v>0.152</v>
      </c>
      <c r="T7" s="12">
        <v>1.49E-3</v>
      </c>
      <c r="U7" s="12">
        <v>7.21</v>
      </c>
      <c r="V7" s="12">
        <v>9.01E-2</v>
      </c>
      <c r="W7" s="12">
        <v>0</v>
      </c>
      <c r="X7" s="12">
        <v>5.0000000000000001E-3</v>
      </c>
      <c r="Y7" s="12">
        <v>2.5000000000000001E-3</v>
      </c>
      <c r="Z7" s="12">
        <v>1.92</v>
      </c>
      <c r="AA7" s="12">
        <v>5.0000000000000001E-3</v>
      </c>
      <c r="AB7" s="12">
        <v>2.5000000000000001E-3</v>
      </c>
      <c r="AC7" s="12">
        <v>10.6</v>
      </c>
      <c r="AD7" s="12">
        <v>2.5000000000000001E-3</v>
      </c>
      <c r="AE7" s="12">
        <v>0.01</v>
      </c>
      <c r="AF7" s="12">
        <v>5.8000000000000003E-2</v>
      </c>
      <c r="AK7"/>
      <c r="AQ7" s="24">
        <v>42222.393600000003</v>
      </c>
      <c r="AR7" s="4">
        <v>0.28725309999999998</v>
      </c>
      <c r="AS7"/>
      <c r="AT7"/>
      <c r="AU7"/>
      <c r="AV7"/>
    </row>
    <row r="8" spans="1:48" ht="15" customHeight="1" x14ac:dyDescent="0.25">
      <c r="A8" s="31">
        <v>42222.833333333336</v>
      </c>
      <c r="B8" s="12">
        <v>622</v>
      </c>
      <c r="C8" s="13">
        <f t="shared" si="0"/>
        <v>15853536</v>
      </c>
      <c r="D8" s="32">
        <v>73.34002000000001</v>
      </c>
      <c r="E8" s="17">
        <v>0.51002000000000003</v>
      </c>
      <c r="F8" s="17">
        <v>0.23602000000000004</v>
      </c>
      <c r="G8" s="17">
        <v>72.83</v>
      </c>
      <c r="H8" s="17">
        <v>0.82999999999999829</v>
      </c>
      <c r="I8" s="47">
        <v>0.122</v>
      </c>
      <c r="J8" s="47">
        <v>2.5000000000000001E-3</v>
      </c>
      <c r="K8" s="47">
        <v>2.5000000000000001E-3</v>
      </c>
      <c r="L8" s="47">
        <v>4.3400000000000001E-2</v>
      </c>
      <c r="M8" s="47">
        <v>2E-3</v>
      </c>
      <c r="N8" s="47">
        <v>5.0000000000000001E-4</v>
      </c>
      <c r="O8" s="47">
        <v>53.1</v>
      </c>
      <c r="P8" s="47">
        <v>5.0000000000000001E-3</v>
      </c>
      <c r="Q8" s="47">
        <v>5.0000000000000001E-4</v>
      </c>
      <c r="R8" s="47">
        <v>2.5299999999999997E-3</v>
      </c>
      <c r="S8" s="47">
        <v>0.152</v>
      </c>
      <c r="T8" s="47">
        <v>1.49E-3</v>
      </c>
      <c r="U8" s="47">
        <v>7.21</v>
      </c>
      <c r="V8" s="47">
        <v>9.01E-2</v>
      </c>
      <c r="W8" s="47">
        <v>0</v>
      </c>
      <c r="X8" s="47">
        <v>5.0000000000000001E-3</v>
      </c>
      <c r="Y8" s="47">
        <v>2.5000000000000001E-3</v>
      </c>
      <c r="Z8" s="47">
        <v>1.92</v>
      </c>
      <c r="AA8" s="47">
        <v>5.0000000000000001E-3</v>
      </c>
      <c r="AB8" s="47">
        <v>2.5000000000000001E-3</v>
      </c>
      <c r="AC8" s="47">
        <v>10.6</v>
      </c>
      <c r="AD8" s="47">
        <v>2.5000000000000001E-3</v>
      </c>
      <c r="AE8" s="47">
        <v>0.01</v>
      </c>
      <c r="AF8" s="47">
        <v>5.8000000000000003E-2</v>
      </c>
      <c r="AG8" s="4" t="s">
        <v>26</v>
      </c>
      <c r="AH8" s="34">
        <f>E8</f>
        <v>0.51002000000000003</v>
      </c>
      <c r="AK8"/>
      <c r="AQ8" s="24">
        <v>42222.403700000003</v>
      </c>
      <c r="AR8" s="4">
        <v>0.35783221999999998</v>
      </c>
      <c r="AS8"/>
      <c r="AT8"/>
      <c r="AU8"/>
      <c r="AV8"/>
    </row>
    <row r="9" spans="1:48" ht="15" customHeight="1" x14ac:dyDescent="0.25">
      <c r="A9" s="31">
        <v>42222.84375</v>
      </c>
      <c r="B9" s="12">
        <v>622</v>
      </c>
      <c r="C9" s="13">
        <f t="shared" si="0"/>
        <v>15853536</v>
      </c>
      <c r="D9" s="32">
        <v>73.34002000000001</v>
      </c>
      <c r="E9" s="17">
        <v>0.51002000000000003</v>
      </c>
      <c r="F9" s="17">
        <v>0.23602000000000004</v>
      </c>
      <c r="G9" s="17">
        <v>72.83</v>
      </c>
      <c r="H9" s="17">
        <v>0.82999999999999829</v>
      </c>
      <c r="I9" s="12">
        <v>0.122</v>
      </c>
      <c r="J9" s="12">
        <v>2.5000000000000001E-3</v>
      </c>
      <c r="K9" s="12">
        <v>2.5000000000000001E-3</v>
      </c>
      <c r="L9" s="12">
        <v>4.3400000000000001E-2</v>
      </c>
      <c r="M9" s="12">
        <v>2E-3</v>
      </c>
      <c r="N9" s="12">
        <v>5.0000000000000001E-4</v>
      </c>
      <c r="O9" s="12">
        <v>53.1</v>
      </c>
      <c r="P9" s="12">
        <v>5.0000000000000001E-3</v>
      </c>
      <c r="Q9" s="12">
        <v>5.0000000000000001E-4</v>
      </c>
      <c r="R9" s="12">
        <v>2.5299999999999997E-3</v>
      </c>
      <c r="S9" s="12">
        <v>0.152</v>
      </c>
      <c r="T9" s="12">
        <v>1.49E-3</v>
      </c>
      <c r="U9" s="12">
        <v>7.21</v>
      </c>
      <c r="V9" s="12">
        <v>9.01E-2</v>
      </c>
      <c r="W9" s="12">
        <v>0</v>
      </c>
      <c r="X9" s="12">
        <v>5.0000000000000001E-3</v>
      </c>
      <c r="Y9" s="12">
        <v>2.5000000000000001E-3</v>
      </c>
      <c r="Z9" s="12">
        <v>1.92</v>
      </c>
      <c r="AA9" s="12">
        <v>5.0000000000000001E-3</v>
      </c>
      <c r="AB9" s="12">
        <v>2.5000000000000001E-3</v>
      </c>
      <c r="AC9" s="12">
        <v>10.6</v>
      </c>
      <c r="AD9" s="12">
        <v>2.5000000000000001E-3</v>
      </c>
      <c r="AE9" s="12">
        <v>0.01</v>
      </c>
      <c r="AF9" s="12">
        <v>5.8000000000000003E-2</v>
      </c>
      <c r="AK9"/>
      <c r="AQ9" s="24">
        <v>42222.413800000002</v>
      </c>
      <c r="AR9" s="4">
        <v>0.44301562999999999</v>
      </c>
      <c r="AS9"/>
      <c r="AT9"/>
      <c r="AU9"/>
      <c r="AV9"/>
    </row>
    <row r="10" spans="1:48" ht="15" customHeight="1" x14ac:dyDescent="0.25">
      <c r="A10" s="31">
        <v>42222.854166666664</v>
      </c>
      <c r="B10" s="12">
        <v>622</v>
      </c>
      <c r="C10" s="13">
        <f t="shared" si="0"/>
        <v>15853536</v>
      </c>
      <c r="D10" s="32">
        <v>73.34002000000001</v>
      </c>
      <c r="E10" s="17">
        <v>0.51002000000000003</v>
      </c>
      <c r="F10" s="17">
        <v>0.23602000000000004</v>
      </c>
      <c r="G10" s="17">
        <v>72.83</v>
      </c>
      <c r="H10" s="17">
        <v>0.82999999999999829</v>
      </c>
      <c r="I10" s="12">
        <v>0.122</v>
      </c>
      <c r="J10" s="12">
        <v>2.5000000000000001E-3</v>
      </c>
      <c r="K10" s="12">
        <v>2.5000000000000001E-3</v>
      </c>
      <c r="L10" s="12">
        <v>4.3400000000000001E-2</v>
      </c>
      <c r="M10" s="12">
        <v>2E-3</v>
      </c>
      <c r="N10" s="12">
        <v>5.0000000000000001E-4</v>
      </c>
      <c r="O10" s="12">
        <v>53.1</v>
      </c>
      <c r="P10" s="12">
        <v>5.0000000000000001E-3</v>
      </c>
      <c r="Q10" s="12">
        <v>5.0000000000000001E-4</v>
      </c>
      <c r="R10" s="12">
        <v>2.5299999999999997E-3</v>
      </c>
      <c r="S10" s="12">
        <v>0.152</v>
      </c>
      <c r="T10" s="12">
        <v>1.49E-3</v>
      </c>
      <c r="U10" s="12">
        <v>7.21</v>
      </c>
      <c r="V10" s="12">
        <v>9.01E-2</v>
      </c>
      <c r="W10" s="12">
        <v>0</v>
      </c>
      <c r="X10" s="12">
        <v>5.0000000000000001E-3</v>
      </c>
      <c r="Y10" s="12">
        <v>2.5000000000000001E-3</v>
      </c>
      <c r="Z10" s="12">
        <v>1.92</v>
      </c>
      <c r="AA10" s="12">
        <v>5.0000000000000001E-3</v>
      </c>
      <c r="AB10" s="12">
        <v>2.5000000000000001E-3</v>
      </c>
      <c r="AC10" s="12">
        <v>10.6</v>
      </c>
      <c r="AD10" s="12">
        <v>2.5000000000000001E-3</v>
      </c>
      <c r="AE10" s="12">
        <v>0.01</v>
      </c>
      <c r="AF10" s="12">
        <v>5.8000000000000003E-2</v>
      </c>
      <c r="AI10" s="12" t="s">
        <v>41</v>
      </c>
      <c r="AK10"/>
      <c r="AQ10" s="24">
        <v>42222.423900000002</v>
      </c>
      <c r="AR10" s="4">
        <v>0.54518440000000001</v>
      </c>
      <c r="AS10"/>
      <c r="AT10"/>
      <c r="AU10"/>
      <c r="AV10"/>
    </row>
    <row r="11" spans="1:48" ht="15" customHeight="1" x14ac:dyDescent="0.25">
      <c r="A11" s="31">
        <v>42222.864583333336</v>
      </c>
      <c r="B11" s="12">
        <v>622</v>
      </c>
      <c r="C11" s="13">
        <f t="shared" si="0"/>
        <v>15853536</v>
      </c>
      <c r="D11" s="32">
        <v>73.34002000000001</v>
      </c>
      <c r="E11" s="17">
        <v>0.51002000000000003</v>
      </c>
      <c r="F11" s="17">
        <v>0.23602000000000004</v>
      </c>
      <c r="G11" s="17">
        <v>72.83</v>
      </c>
      <c r="H11" s="17">
        <v>0.82999999999999829</v>
      </c>
      <c r="I11" s="12">
        <v>0.122</v>
      </c>
      <c r="J11" s="12">
        <v>2.5000000000000001E-3</v>
      </c>
      <c r="K11" s="12">
        <v>2.5000000000000001E-3</v>
      </c>
      <c r="L11" s="12">
        <v>4.3400000000000001E-2</v>
      </c>
      <c r="M11" s="12">
        <v>2E-3</v>
      </c>
      <c r="N11" s="12">
        <v>5.0000000000000001E-4</v>
      </c>
      <c r="O11" s="12">
        <v>53.1</v>
      </c>
      <c r="P11" s="12">
        <v>5.0000000000000001E-3</v>
      </c>
      <c r="Q11" s="12">
        <v>5.0000000000000001E-4</v>
      </c>
      <c r="R11" s="12">
        <v>2.5299999999999997E-3</v>
      </c>
      <c r="S11" s="12">
        <v>0.152</v>
      </c>
      <c r="T11" s="12">
        <v>1.49E-3</v>
      </c>
      <c r="U11" s="12">
        <v>7.21</v>
      </c>
      <c r="V11" s="12">
        <v>9.01E-2</v>
      </c>
      <c r="W11" s="12">
        <v>0</v>
      </c>
      <c r="X11" s="12">
        <v>5.0000000000000001E-3</v>
      </c>
      <c r="Y11" s="12">
        <v>2.5000000000000001E-3</v>
      </c>
      <c r="Z11" s="12">
        <v>1.92</v>
      </c>
      <c r="AA11" s="12">
        <v>5.0000000000000001E-3</v>
      </c>
      <c r="AB11" s="12">
        <v>2.5000000000000001E-3</v>
      </c>
      <c r="AC11" s="12">
        <v>10.6</v>
      </c>
      <c r="AD11" s="12">
        <v>2.5000000000000001E-3</v>
      </c>
      <c r="AE11" s="12">
        <v>0.01</v>
      </c>
      <c r="AF11" s="12">
        <v>5.8000000000000003E-2</v>
      </c>
      <c r="AI11" s="35">
        <v>0</v>
      </c>
      <c r="AK11"/>
      <c r="AQ11" s="24">
        <v>42222.434000000001</v>
      </c>
      <c r="AR11" s="4">
        <v>0.69394359999999999</v>
      </c>
      <c r="AS11"/>
      <c r="AT11"/>
      <c r="AU11"/>
      <c r="AV11"/>
    </row>
    <row r="12" spans="1:48" ht="15" customHeight="1" x14ac:dyDescent="0.25">
      <c r="A12" s="31">
        <v>42222.875</v>
      </c>
      <c r="B12" s="12">
        <v>622</v>
      </c>
      <c r="C12" s="13">
        <f t="shared" si="0"/>
        <v>15853536</v>
      </c>
      <c r="D12" s="32">
        <v>73.005179999999996</v>
      </c>
      <c r="E12" s="17">
        <v>0.52518000000000009</v>
      </c>
      <c r="F12" s="17">
        <v>0.24318000000000009</v>
      </c>
      <c r="G12" s="17">
        <v>72.47999999999999</v>
      </c>
      <c r="H12" s="17">
        <v>0.47999999999998977</v>
      </c>
      <c r="I12" s="47">
        <v>0.11899999999999999</v>
      </c>
      <c r="J12" s="47">
        <v>2.5000000000000001E-3</v>
      </c>
      <c r="K12" s="47">
        <v>2.5000000000000001E-3</v>
      </c>
      <c r="L12" s="47">
        <v>4.5100000000000001E-2</v>
      </c>
      <c r="M12" s="47">
        <v>2E-3</v>
      </c>
      <c r="N12" s="47">
        <v>5.0000000000000001E-4</v>
      </c>
      <c r="O12" s="47">
        <v>52.9</v>
      </c>
      <c r="P12" s="47">
        <v>5.0000000000000001E-3</v>
      </c>
      <c r="Q12" s="47">
        <v>5.0000000000000001E-4</v>
      </c>
      <c r="R12" s="47">
        <v>2.5699999999999998E-3</v>
      </c>
      <c r="S12" s="47">
        <v>0.16300000000000001</v>
      </c>
      <c r="T12" s="47">
        <v>1.41E-3</v>
      </c>
      <c r="U12" s="47">
        <v>7.17</v>
      </c>
      <c r="V12" s="47">
        <v>9.240000000000001E-2</v>
      </c>
      <c r="W12" s="47">
        <v>0</v>
      </c>
      <c r="X12" s="47">
        <v>5.0000000000000001E-3</v>
      </c>
      <c r="Y12" s="47">
        <v>2.5000000000000001E-3</v>
      </c>
      <c r="Z12" s="47">
        <v>1.91</v>
      </c>
      <c r="AA12" s="47">
        <v>5.0000000000000001E-3</v>
      </c>
      <c r="AB12" s="47">
        <v>2.5000000000000001E-3</v>
      </c>
      <c r="AC12" s="47">
        <v>10.5</v>
      </c>
      <c r="AD12" s="47">
        <v>2.5000000000000001E-3</v>
      </c>
      <c r="AE12" s="47">
        <v>0.01</v>
      </c>
      <c r="AF12" s="47">
        <v>6.1200000000000004E-2</v>
      </c>
      <c r="AG12" s="4" t="s">
        <v>26</v>
      </c>
      <c r="AH12" s="34">
        <f>E12</f>
        <v>0.52518000000000009</v>
      </c>
      <c r="AI12" s="35">
        <v>2.1505376344086048E-2</v>
      </c>
      <c r="AK12"/>
      <c r="AQ12" s="24">
        <v>42222.444000000003</v>
      </c>
      <c r="AR12" s="4">
        <v>0.84314864</v>
      </c>
      <c r="AS12"/>
      <c r="AT12"/>
      <c r="AU12"/>
      <c r="AV12"/>
    </row>
    <row r="13" spans="1:48" ht="15" customHeight="1" x14ac:dyDescent="0.25">
      <c r="A13" s="31">
        <v>42222.885416666664</v>
      </c>
      <c r="B13" s="12">
        <v>622</v>
      </c>
      <c r="C13" s="13">
        <f t="shared" si="0"/>
        <v>15853536</v>
      </c>
      <c r="D13" s="32">
        <v>73.536841250000009</v>
      </c>
      <c r="E13" s="17">
        <v>0.68184125000000007</v>
      </c>
      <c r="F13" s="17">
        <v>0.24609125000000004</v>
      </c>
      <c r="G13" s="17">
        <v>72.855000000000004</v>
      </c>
      <c r="H13" s="17">
        <v>0.85500000000000398</v>
      </c>
      <c r="I13" s="18">
        <v>0.14599999999999999</v>
      </c>
      <c r="J13" s="18">
        <v>2.1875000000000002E-3</v>
      </c>
      <c r="K13" s="18">
        <v>2.1875000000000002E-3</v>
      </c>
      <c r="L13" s="18">
        <v>4.5325000000000004E-2</v>
      </c>
      <c r="M13" s="18">
        <v>1.75E-3</v>
      </c>
      <c r="N13" s="18">
        <v>4.3750000000000001E-4</v>
      </c>
      <c r="O13" s="18">
        <v>53.2</v>
      </c>
      <c r="P13" s="18">
        <v>4.3750000000000004E-3</v>
      </c>
      <c r="Q13" s="18">
        <v>4.3750000000000001E-4</v>
      </c>
      <c r="R13" s="18">
        <v>2.8399999999999996E-3</v>
      </c>
      <c r="S13" s="18">
        <v>0.28975000000000001</v>
      </c>
      <c r="T13" s="18">
        <v>3.5824999999999997E-3</v>
      </c>
      <c r="U13" s="18">
        <v>7.2050000000000001</v>
      </c>
      <c r="V13" s="18">
        <v>9.6300000000000011E-2</v>
      </c>
      <c r="W13" s="18">
        <v>6.2500000000000003E-6</v>
      </c>
      <c r="X13" s="18">
        <v>4.3750000000000004E-3</v>
      </c>
      <c r="Y13" s="18">
        <v>2.1875000000000002E-3</v>
      </c>
      <c r="Z13" s="18">
        <v>1.9249999999999998</v>
      </c>
      <c r="AA13" s="18">
        <v>4.3750000000000004E-3</v>
      </c>
      <c r="AB13" s="18">
        <v>2.1875000000000002E-3</v>
      </c>
      <c r="AC13" s="18">
        <v>10.525</v>
      </c>
      <c r="AD13" s="18">
        <v>2.1875000000000002E-3</v>
      </c>
      <c r="AE13" s="18">
        <v>8.7500000000000008E-3</v>
      </c>
      <c r="AF13" s="18">
        <v>6.2600000000000003E-2</v>
      </c>
      <c r="AI13" s="35">
        <v>3.2258064516129073E-2</v>
      </c>
      <c r="AK13"/>
      <c r="AQ13" s="24">
        <v>42222.453999999998</v>
      </c>
      <c r="AR13" s="4">
        <v>1.018729</v>
      </c>
      <c r="AS13"/>
      <c r="AT13"/>
      <c r="AU13"/>
      <c r="AV13"/>
    </row>
    <row r="14" spans="1:48" ht="15" customHeight="1" x14ac:dyDescent="0.25">
      <c r="A14" s="31">
        <v>42222.895833333336</v>
      </c>
      <c r="B14" s="12">
        <v>622</v>
      </c>
      <c r="C14" s="13">
        <f t="shared" si="0"/>
        <v>15853536</v>
      </c>
      <c r="D14" s="32">
        <v>74.068502499999965</v>
      </c>
      <c r="E14" s="17">
        <v>0.83850249999999993</v>
      </c>
      <c r="F14" s="17">
        <v>0.2490024999999999</v>
      </c>
      <c r="G14" s="17">
        <v>73.23</v>
      </c>
      <c r="H14" s="17">
        <v>1.230000000000004</v>
      </c>
      <c r="I14" s="18">
        <v>0.17299999999999999</v>
      </c>
      <c r="J14" s="18">
        <v>1.8750000000000001E-3</v>
      </c>
      <c r="K14" s="18">
        <v>1.8750000000000001E-3</v>
      </c>
      <c r="L14" s="18">
        <v>4.5550000000000007E-2</v>
      </c>
      <c r="M14" s="18">
        <v>1.5E-3</v>
      </c>
      <c r="N14" s="18">
        <v>3.7500000000000001E-4</v>
      </c>
      <c r="O14" s="18">
        <v>53.5</v>
      </c>
      <c r="P14" s="18">
        <v>3.7500000000000003E-3</v>
      </c>
      <c r="Q14" s="18">
        <v>3.7500000000000001E-4</v>
      </c>
      <c r="R14" s="18">
        <v>3.1099999999999999E-3</v>
      </c>
      <c r="S14" s="18">
        <v>0.41649999999999998</v>
      </c>
      <c r="T14" s="18">
        <v>5.7549999999999997E-3</v>
      </c>
      <c r="U14" s="18">
        <v>7.24</v>
      </c>
      <c r="V14" s="18">
        <v>0.10020000000000001</v>
      </c>
      <c r="W14" s="18">
        <v>1.2500000000000001E-5</v>
      </c>
      <c r="X14" s="18">
        <v>3.7500000000000003E-3</v>
      </c>
      <c r="Y14" s="18">
        <v>1.8750000000000001E-3</v>
      </c>
      <c r="Z14" s="18">
        <v>1.94</v>
      </c>
      <c r="AA14" s="18">
        <v>3.7500000000000003E-3</v>
      </c>
      <c r="AB14" s="18">
        <v>1.8750000000000001E-3</v>
      </c>
      <c r="AC14" s="18">
        <v>10.55</v>
      </c>
      <c r="AD14" s="18">
        <v>1.8750000000000001E-3</v>
      </c>
      <c r="AE14" s="18">
        <v>7.5000000000000006E-3</v>
      </c>
      <c r="AF14" s="18">
        <v>6.4000000000000001E-2</v>
      </c>
      <c r="AI14" s="35">
        <v>6.4516129032258146E-2</v>
      </c>
      <c r="AK14"/>
      <c r="AQ14" s="24">
        <v>42222.464</v>
      </c>
      <c r="AR14" s="4">
        <v>1.2691870000000001</v>
      </c>
      <c r="AS14"/>
      <c r="AT14"/>
      <c r="AU14"/>
      <c r="AV14"/>
    </row>
    <row r="15" spans="1:48" ht="15" customHeight="1" x14ac:dyDescent="0.25">
      <c r="A15" s="31">
        <v>42222.90625</v>
      </c>
      <c r="B15" s="12">
        <v>622</v>
      </c>
      <c r="C15" s="13">
        <f t="shared" si="0"/>
        <v>15853536</v>
      </c>
      <c r="D15" s="32">
        <v>74.600163749999979</v>
      </c>
      <c r="E15" s="17">
        <v>0.99516375000000001</v>
      </c>
      <c r="F15" s="17">
        <v>0.25191375000000005</v>
      </c>
      <c r="G15" s="17">
        <v>73.60499999999999</v>
      </c>
      <c r="H15" s="17">
        <v>1.6049999999999898</v>
      </c>
      <c r="I15" s="18">
        <v>0.19999999999999998</v>
      </c>
      <c r="J15" s="18">
        <v>1.5625000000000001E-3</v>
      </c>
      <c r="K15" s="18">
        <v>1.5625000000000001E-3</v>
      </c>
      <c r="L15" s="18">
        <v>4.577500000000001E-2</v>
      </c>
      <c r="M15" s="18">
        <v>1.25E-3</v>
      </c>
      <c r="N15" s="18">
        <v>3.1250000000000001E-4</v>
      </c>
      <c r="O15" s="18">
        <v>53.8</v>
      </c>
      <c r="P15" s="18">
        <v>3.1250000000000002E-3</v>
      </c>
      <c r="Q15" s="18">
        <v>3.1250000000000001E-4</v>
      </c>
      <c r="R15" s="18">
        <v>3.3800000000000002E-3</v>
      </c>
      <c r="S15" s="18">
        <v>0.54325000000000001</v>
      </c>
      <c r="T15" s="18">
        <v>7.9275000000000005E-3</v>
      </c>
      <c r="U15" s="18">
        <v>7.2750000000000004</v>
      </c>
      <c r="V15" s="18">
        <v>0.10410000000000001</v>
      </c>
      <c r="W15" s="18">
        <v>1.8750000000000002E-5</v>
      </c>
      <c r="X15" s="18">
        <v>3.1250000000000002E-3</v>
      </c>
      <c r="Y15" s="18">
        <v>1.5625000000000001E-3</v>
      </c>
      <c r="Z15" s="18">
        <v>1.9550000000000001</v>
      </c>
      <c r="AA15" s="18">
        <v>3.1250000000000002E-3</v>
      </c>
      <c r="AB15" s="18">
        <v>1.5625000000000001E-3</v>
      </c>
      <c r="AC15" s="18">
        <v>10.575000000000001</v>
      </c>
      <c r="AD15" s="18">
        <v>1.5625000000000001E-3</v>
      </c>
      <c r="AE15" s="18">
        <v>6.2500000000000003E-3</v>
      </c>
      <c r="AF15" s="18">
        <v>6.54E-2</v>
      </c>
      <c r="AI15" s="35">
        <v>9.6774193548387219E-2</v>
      </c>
      <c r="AK15"/>
      <c r="AQ15" s="24">
        <v>42222.473899999997</v>
      </c>
      <c r="AR15" s="4">
        <v>1.5154829999999999</v>
      </c>
      <c r="AS15"/>
      <c r="AT15"/>
      <c r="AU15"/>
      <c r="AV15"/>
    </row>
    <row r="16" spans="1:48" ht="15" customHeight="1" x14ac:dyDescent="0.25">
      <c r="A16" s="36">
        <v>42222.916666666664</v>
      </c>
      <c r="B16" s="12">
        <v>622</v>
      </c>
      <c r="C16" s="13">
        <f>B16*0.02832*15*60*1000</f>
        <v>15853536</v>
      </c>
      <c r="D16" s="32">
        <v>75.131824999999992</v>
      </c>
      <c r="E16" s="17">
        <v>1.1518249999999997</v>
      </c>
      <c r="F16" s="17">
        <v>0.25482499999999964</v>
      </c>
      <c r="G16" s="17">
        <v>73.98</v>
      </c>
      <c r="H16" s="17">
        <v>1.980000000000004</v>
      </c>
      <c r="I16" s="19">
        <v>0.22700000000000001</v>
      </c>
      <c r="J16" s="19">
        <v>1.25E-3</v>
      </c>
      <c r="K16" s="19">
        <v>1.25E-3</v>
      </c>
      <c r="L16" s="19">
        <v>4.5999999999999999E-2</v>
      </c>
      <c r="M16" s="19">
        <v>1E-3</v>
      </c>
      <c r="N16" s="19">
        <v>2.5000000000000001E-4</v>
      </c>
      <c r="O16" s="19">
        <v>54.1</v>
      </c>
      <c r="P16" s="19">
        <v>2.5000000000000001E-3</v>
      </c>
      <c r="Q16" s="19">
        <v>2.5000000000000001E-4</v>
      </c>
      <c r="R16" s="19">
        <v>3.65E-3</v>
      </c>
      <c r="S16" s="19">
        <v>0.67</v>
      </c>
      <c r="T16" s="19">
        <v>1.01E-2</v>
      </c>
      <c r="U16" s="19">
        <v>7.31</v>
      </c>
      <c r="V16" s="19">
        <v>0.108</v>
      </c>
      <c r="W16" s="19">
        <v>2.5000000000000001E-5</v>
      </c>
      <c r="X16" s="19">
        <v>2.5000000000000001E-3</v>
      </c>
      <c r="Y16" s="19">
        <v>1.25E-3</v>
      </c>
      <c r="Z16" s="19">
        <v>1.97</v>
      </c>
      <c r="AA16" s="19">
        <v>2.5000000000000001E-3</v>
      </c>
      <c r="AB16" s="19">
        <v>1.25E-3</v>
      </c>
      <c r="AC16" s="19">
        <v>10.6</v>
      </c>
      <c r="AD16" s="19">
        <v>1.25E-3</v>
      </c>
      <c r="AE16" s="19">
        <v>5.0000000000000001E-3</v>
      </c>
      <c r="AF16" s="19">
        <v>6.6799999999999998E-2</v>
      </c>
      <c r="AG16" s="4" t="s">
        <v>26</v>
      </c>
      <c r="AH16" s="34">
        <f>E16</f>
        <v>1.1518249999999997</v>
      </c>
      <c r="AI16" s="35">
        <v>0.15053763440860232</v>
      </c>
      <c r="AK16"/>
      <c r="AQ16" s="24">
        <v>42222.483899999999</v>
      </c>
      <c r="AR16" s="4">
        <v>1.800271</v>
      </c>
      <c r="AS16"/>
      <c r="AT16"/>
      <c r="AU16"/>
      <c r="AV16"/>
    </row>
    <row r="17" spans="1:48" ht="15" customHeight="1" x14ac:dyDescent="0.25">
      <c r="A17" s="36">
        <v>42222.927083333336</v>
      </c>
      <c r="B17" s="12">
        <v>622</v>
      </c>
      <c r="C17" s="13">
        <f t="shared" ref="C17:C80" si="1">B17*0.02832*15*60*1000</f>
        <v>15853536</v>
      </c>
      <c r="D17" s="32">
        <v>83.923321499999986</v>
      </c>
      <c r="E17" s="17">
        <v>8.3633215000000014</v>
      </c>
      <c r="F17" s="17">
        <v>0.50807150000000245</v>
      </c>
      <c r="G17" s="17">
        <v>75.559999999999988</v>
      </c>
      <c r="H17" s="17">
        <v>3.5599999999999881</v>
      </c>
      <c r="I17" s="18">
        <v>1.5527500000000001</v>
      </c>
      <c r="J17" s="18">
        <v>1.7049999999999999E-3</v>
      </c>
      <c r="K17" s="18">
        <v>4.6125000000000003E-3</v>
      </c>
      <c r="L17" s="18">
        <v>5.7624999999999996E-2</v>
      </c>
      <c r="M17" s="18">
        <v>1E-3</v>
      </c>
      <c r="N17" s="18">
        <v>3.3825000000000001E-4</v>
      </c>
      <c r="O17" s="18">
        <v>54.9</v>
      </c>
      <c r="P17" s="18">
        <v>2.5000000000000001E-3</v>
      </c>
      <c r="Q17" s="18">
        <v>4.5000000000000004E-4</v>
      </c>
      <c r="R17" s="18">
        <v>2.0112500000000002E-2</v>
      </c>
      <c r="S17" s="18">
        <v>6.3024999999999993</v>
      </c>
      <c r="T17" s="18">
        <v>0.12507499999999999</v>
      </c>
      <c r="U17" s="18">
        <v>7.5449999999999999</v>
      </c>
      <c r="V17" s="18">
        <v>0.16625000000000001</v>
      </c>
      <c r="W17" s="18">
        <v>4.0750000000000001E-5</v>
      </c>
      <c r="X17" s="18">
        <v>3.16E-3</v>
      </c>
      <c r="Y17" s="18">
        <v>1.25E-3</v>
      </c>
      <c r="Z17" s="18">
        <v>2.5150000000000001</v>
      </c>
      <c r="AA17" s="18">
        <v>2.5000000000000001E-3</v>
      </c>
      <c r="AB17" s="18">
        <v>1.7025E-3</v>
      </c>
      <c r="AC17" s="18">
        <v>10.6</v>
      </c>
      <c r="AD17" s="18">
        <v>1.25E-3</v>
      </c>
      <c r="AE17" s="18">
        <v>7.4000000000000003E-3</v>
      </c>
      <c r="AF17" s="18">
        <v>0.1111</v>
      </c>
      <c r="AI17" s="35">
        <v>0.20430107526881686</v>
      </c>
      <c r="AK17"/>
      <c r="AQ17" s="24">
        <v>42222.493799999997</v>
      </c>
      <c r="AR17" s="4">
        <v>2.1989139999999998</v>
      </c>
      <c r="AS17"/>
      <c r="AT17"/>
      <c r="AU17"/>
      <c r="AV17"/>
    </row>
    <row r="18" spans="1:48" ht="15" customHeight="1" x14ac:dyDescent="0.25">
      <c r="A18" s="36">
        <v>42222.937500057873</v>
      </c>
      <c r="B18" s="12">
        <v>623</v>
      </c>
      <c r="C18" s="13">
        <f t="shared" si="1"/>
        <v>15879024</v>
      </c>
      <c r="D18" s="32">
        <v>92.714817999999994</v>
      </c>
      <c r="E18" s="17">
        <v>15.574817999999999</v>
      </c>
      <c r="F18" s="17">
        <v>0.76131799999999927</v>
      </c>
      <c r="G18" s="17">
        <v>77.139999999999986</v>
      </c>
      <c r="H18" s="17">
        <v>5.1399999999999864</v>
      </c>
      <c r="I18" s="18">
        <v>2.8784999999999998</v>
      </c>
      <c r="J18" s="18">
        <v>2.16E-3</v>
      </c>
      <c r="K18" s="18">
        <v>7.9749999999999995E-3</v>
      </c>
      <c r="L18" s="18">
        <v>6.9249999999999992E-2</v>
      </c>
      <c r="M18" s="18">
        <v>1E-3</v>
      </c>
      <c r="N18" s="18">
        <v>4.2650000000000001E-4</v>
      </c>
      <c r="O18" s="18">
        <v>55.699999999999996</v>
      </c>
      <c r="P18" s="18">
        <v>2.5000000000000001E-3</v>
      </c>
      <c r="Q18" s="18">
        <v>6.5000000000000008E-4</v>
      </c>
      <c r="R18" s="18">
        <v>3.6575000000000003E-2</v>
      </c>
      <c r="S18" s="18">
        <v>11.934999999999999</v>
      </c>
      <c r="T18" s="18">
        <v>0.24004999999999999</v>
      </c>
      <c r="U18" s="18">
        <v>7.78</v>
      </c>
      <c r="V18" s="18">
        <v>0.22450000000000003</v>
      </c>
      <c r="W18" s="18">
        <v>5.6500000000000005E-5</v>
      </c>
      <c r="X18" s="18">
        <v>3.82E-3</v>
      </c>
      <c r="Y18" s="18">
        <v>1.25E-3</v>
      </c>
      <c r="Z18" s="18">
        <v>3.0600000000000005</v>
      </c>
      <c r="AA18" s="18">
        <v>2.5000000000000001E-3</v>
      </c>
      <c r="AB18" s="18">
        <v>2.1550000000000002E-3</v>
      </c>
      <c r="AC18" s="18">
        <v>10.6</v>
      </c>
      <c r="AD18" s="18">
        <v>1.25E-3</v>
      </c>
      <c r="AE18" s="18">
        <v>9.7999999999999997E-3</v>
      </c>
      <c r="AF18" s="18">
        <v>0.15540000000000001</v>
      </c>
      <c r="AI18" s="35">
        <v>0.29032258064516103</v>
      </c>
      <c r="AK18"/>
      <c r="AQ18" s="24">
        <v>42222.503599999996</v>
      </c>
      <c r="AR18" s="4">
        <v>2.5838751000000002</v>
      </c>
      <c r="AS18"/>
      <c r="AT18"/>
      <c r="AU18"/>
      <c r="AV18"/>
    </row>
    <row r="19" spans="1:48" ht="15" customHeight="1" x14ac:dyDescent="0.25">
      <c r="A19" s="36">
        <v>42222.94791678241</v>
      </c>
      <c r="B19" s="12">
        <v>624</v>
      </c>
      <c r="C19" s="13">
        <f t="shared" si="1"/>
        <v>15904512.000000002</v>
      </c>
      <c r="D19" s="32">
        <v>101.50631449999999</v>
      </c>
      <c r="E19" s="17">
        <v>22.7863145</v>
      </c>
      <c r="F19" s="17">
        <v>1.0145645000000023</v>
      </c>
      <c r="G19" s="17">
        <v>78.719999999999985</v>
      </c>
      <c r="H19" s="17">
        <v>6.7199999999999847</v>
      </c>
      <c r="I19" s="18">
        <v>4.20425</v>
      </c>
      <c r="J19" s="18">
        <v>2.6150000000000001E-3</v>
      </c>
      <c r="K19" s="18">
        <v>1.13375E-2</v>
      </c>
      <c r="L19" s="18">
        <v>8.0874999999999989E-2</v>
      </c>
      <c r="M19" s="18">
        <v>1E-3</v>
      </c>
      <c r="N19" s="18">
        <v>5.1475000000000002E-4</v>
      </c>
      <c r="O19" s="18">
        <v>56.499999999999993</v>
      </c>
      <c r="P19" s="18">
        <v>2.5000000000000001E-3</v>
      </c>
      <c r="Q19" s="18">
        <v>8.5000000000000006E-4</v>
      </c>
      <c r="R19" s="18">
        <v>5.3037500000000001E-2</v>
      </c>
      <c r="S19" s="18">
        <v>17.567499999999999</v>
      </c>
      <c r="T19" s="18">
        <v>0.35502499999999998</v>
      </c>
      <c r="U19" s="18">
        <v>8.0150000000000006</v>
      </c>
      <c r="V19" s="18">
        <v>0.28275000000000006</v>
      </c>
      <c r="W19" s="18">
        <v>7.2250000000000008E-5</v>
      </c>
      <c r="X19" s="18">
        <v>4.4799999999999996E-3</v>
      </c>
      <c r="Y19" s="18">
        <v>1.25E-3</v>
      </c>
      <c r="Z19" s="18">
        <v>3.6050000000000004</v>
      </c>
      <c r="AA19" s="18">
        <v>2.5000000000000001E-3</v>
      </c>
      <c r="AB19" s="18">
        <v>2.6075000000000004E-3</v>
      </c>
      <c r="AC19" s="18">
        <v>10.6</v>
      </c>
      <c r="AD19" s="18">
        <v>1.25E-3</v>
      </c>
      <c r="AE19" s="18">
        <v>1.2199999999999999E-2</v>
      </c>
      <c r="AF19" s="18">
        <v>0.19970000000000002</v>
      </c>
      <c r="AI19" s="35">
        <v>0.37634408602150521</v>
      </c>
      <c r="AK19"/>
      <c r="AQ19" s="24">
        <v>42222.513500000001</v>
      </c>
      <c r="AR19" s="4">
        <v>3.021881</v>
      </c>
      <c r="AS19"/>
      <c r="AT19"/>
      <c r="AU19"/>
      <c r="AV19"/>
    </row>
    <row r="20" spans="1:48" ht="15" customHeight="1" x14ac:dyDescent="0.25">
      <c r="A20" s="36">
        <v>42222.958333506947</v>
      </c>
      <c r="B20" s="12">
        <v>627.79999999999995</v>
      </c>
      <c r="C20" s="13">
        <f t="shared" si="1"/>
        <v>16001366.399999999</v>
      </c>
      <c r="D20" s="32">
        <v>110.297811</v>
      </c>
      <c r="E20" s="17">
        <v>29.997811000000006</v>
      </c>
      <c r="F20" s="17">
        <v>1.2678110000000054</v>
      </c>
      <c r="G20" s="17">
        <v>80.3</v>
      </c>
      <c r="H20" s="17">
        <v>8.2999999999999972</v>
      </c>
      <c r="I20" s="19">
        <v>5.53</v>
      </c>
      <c r="J20" s="19">
        <v>3.0699999999999998E-3</v>
      </c>
      <c r="K20" s="19">
        <v>1.47E-2</v>
      </c>
      <c r="L20" s="19">
        <v>9.2499999999999999E-2</v>
      </c>
      <c r="M20" s="19">
        <v>1E-3</v>
      </c>
      <c r="N20" s="19">
        <v>6.0300000000000002E-4</v>
      </c>
      <c r="O20" s="19">
        <v>57.3</v>
      </c>
      <c r="P20" s="19">
        <v>2.5000000000000001E-3</v>
      </c>
      <c r="Q20" s="19">
        <v>1.0500000000000002E-3</v>
      </c>
      <c r="R20" s="19">
        <v>6.9500000000000006E-2</v>
      </c>
      <c r="S20" s="19">
        <v>23.2</v>
      </c>
      <c r="T20" s="19">
        <v>0.47</v>
      </c>
      <c r="U20" s="19">
        <v>8.25</v>
      </c>
      <c r="V20" s="19">
        <v>0.34100000000000003</v>
      </c>
      <c r="W20" s="19">
        <v>8.7999999999999998E-5</v>
      </c>
      <c r="X20" s="19">
        <v>5.1399999999999996E-3</v>
      </c>
      <c r="Y20" s="19">
        <v>1.25E-3</v>
      </c>
      <c r="Z20" s="19">
        <v>4.1500000000000004</v>
      </c>
      <c r="AA20" s="19">
        <v>2.5000000000000001E-3</v>
      </c>
      <c r="AB20" s="19">
        <v>3.0600000000000002E-3</v>
      </c>
      <c r="AC20" s="19">
        <v>10.6</v>
      </c>
      <c r="AD20" s="19">
        <v>1.25E-3</v>
      </c>
      <c r="AE20" s="19">
        <v>1.46E-2</v>
      </c>
      <c r="AF20" s="19">
        <v>0.24399999999999999</v>
      </c>
      <c r="AG20" s="4" t="s">
        <v>26</v>
      </c>
      <c r="AH20" s="34">
        <f>E20</f>
        <v>29.997811000000006</v>
      </c>
      <c r="AI20" s="35">
        <v>0.47849462365591394</v>
      </c>
      <c r="AK20"/>
      <c r="AQ20" s="24">
        <v>42222.523300000001</v>
      </c>
      <c r="AR20" s="4">
        <v>3.6244760999999999</v>
      </c>
      <c r="AS20"/>
      <c r="AT20"/>
      <c r="AU20"/>
      <c r="AV20"/>
    </row>
    <row r="21" spans="1:48" ht="15" customHeight="1" x14ac:dyDescent="0.25">
      <c r="A21" s="36">
        <v>42222.968750231485</v>
      </c>
      <c r="B21" s="12">
        <v>631.59999999999991</v>
      </c>
      <c r="C21" s="13">
        <f t="shared" si="1"/>
        <v>16098220.799999999</v>
      </c>
      <c r="D21" s="32">
        <v>132.34506299999998</v>
      </c>
      <c r="E21" s="17">
        <v>49.285063000000001</v>
      </c>
      <c r="F21" s="17">
        <v>2.0600629999999995</v>
      </c>
      <c r="G21" s="17">
        <v>83.059999999999988</v>
      </c>
      <c r="H21" s="17">
        <v>11.059999999999988</v>
      </c>
      <c r="I21" s="18">
        <v>6.45</v>
      </c>
      <c r="J21" s="18">
        <v>5.0274999999999999E-3</v>
      </c>
      <c r="K21" s="18">
        <v>2.9075E-2</v>
      </c>
      <c r="L21" s="18">
        <v>0.121375</v>
      </c>
      <c r="M21" s="18">
        <v>1E-3</v>
      </c>
      <c r="N21" s="18">
        <v>1.0397500000000001E-3</v>
      </c>
      <c r="O21" s="18">
        <v>59.3</v>
      </c>
      <c r="P21" s="18">
        <v>3.565E-3</v>
      </c>
      <c r="Q21" s="18">
        <v>1.7125E-3</v>
      </c>
      <c r="R21" s="18">
        <v>0.12162500000000001</v>
      </c>
      <c r="S21" s="18">
        <v>40.774999999999999</v>
      </c>
      <c r="T21" s="18">
        <v>0.85250000000000004</v>
      </c>
      <c r="U21" s="18">
        <v>8.7874999999999996</v>
      </c>
      <c r="V21" s="18">
        <v>0.50524999999999998</v>
      </c>
      <c r="W21" s="18">
        <v>1.0324999999999999E-4</v>
      </c>
      <c r="X21" s="18">
        <v>8.9049999999999997E-3</v>
      </c>
      <c r="Y21" s="18">
        <v>1.25E-3</v>
      </c>
      <c r="Z21" s="18">
        <v>4.2975000000000003</v>
      </c>
      <c r="AA21" s="18">
        <v>3.6025000000000002E-3</v>
      </c>
      <c r="AB21" s="18">
        <v>5.6950000000000004E-3</v>
      </c>
      <c r="AC21" s="18">
        <v>10.675000000000001</v>
      </c>
      <c r="AD21" s="18">
        <v>3.8374999999999998E-3</v>
      </c>
      <c r="AE21" s="18">
        <v>2.4E-2</v>
      </c>
      <c r="AF21" s="18">
        <v>0.3705</v>
      </c>
      <c r="AI21" s="35">
        <v>0.58064516129032273</v>
      </c>
      <c r="AK21"/>
      <c r="AQ21" s="24">
        <v>42222.534500000002</v>
      </c>
      <c r="AR21" s="4">
        <v>4.1967739999999996</v>
      </c>
      <c r="AS21"/>
      <c r="AT21"/>
      <c r="AU21"/>
      <c r="AV21"/>
    </row>
    <row r="22" spans="1:48" ht="15" customHeight="1" x14ac:dyDescent="0.25">
      <c r="A22" s="36">
        <v>42222.979166956022</v>
      </c>
      <c r="B22" s="12">
        <v>635.39999999999986</v>
      </c>
      <c r="C22" s="13">
        <f t="shared" si="1"/>
        <v>16195075.199999996</v>
      </c>
      <c r="D22" s="32">
        <v>154.39231500000002</v>
      </c>
      <c r="E22" s="17">
        <v>68.572314999999989</v>
      </c>
      <c r="F22" s="17">
        <v>2.8523149999999973</v>
      </c>
      <c r="G22" s="17">
        <v>85.82</v>
      </c>
      <c r="H22" s="17">
        <v>13.819999999999993</v>
      </c>
      <c r="I22" s="18">
        <v>7.37</v>
      </c>
      <c r="J22" s="18">
        <v>6.9849999999999999E-3</v>
      </c>
      <c r="K22" s="18">
        <v>4.3450000000000003E-2</v>
      </c>
      <c r="L22" s="18">
        <v>0.15024999999999999</v>
      </c>
      <c r="M22" s="18">
        <v>1E-3</v>
      </c>
      <c r="N22" s="18">
        <v>1.4765000000000002E-3</v>
      </c>
      <c r="O22" s="18">
        <v>61.3</v>
      </c>
      <c r="P22" s="18">
        <v>4.6300000000000004E-3</v>
      </c>
      <c r="Q22" s="18">
        <v>2.3749999999999999E-3</v>
      </c>
      <c r="R22" s="18">
        <v>0.17375000000000002</v>
      </c>
      <c r="S22" s="18">
        <v>58.349999999999994</v>
      </c>
      <c r="T22" s="18">
        <v>1.2350000000000001</v>
      </c>
      <c r="U22" s="18">
        <v>9.3249999999999993</v>
      </c>
      <c r="V22" s="18">
        <v>0.66949999999999998</v>
      </c>
      <c r="W22" s="18">
        <v>1.1849999999999998E-4</v>
      </c>
      <c r="X22" s="18">
        <v>1.2670000000000001E-2</v>
      </c>
      <c r="Y22" s="18">
        <v>1.25E-3</v>
      </c>
      <c r="Z22" s="18">
        <v>4.4450000000000003</v>
      </c>
      <c r="AA22" s="18">
        <v>4.7050000000000008E-3</v>
      </c>
      <c r="AB22" s="18">
        <v>8.3300000000000006E-3</v>
      </c>
      <c r="AC22" s="18">
        <v>10.75</v>
      </c>
      <c r="AD22" s="18">
        <v>6.4250000000000002E-3</v>
      </c>
      <c r="AE22" s="18">
        <v>3.3399999999999999E-2</v>
      </c>
      <c r="AF22" s="18">
        <v>0.497</v>
      </c>
      <c r="AI22" s="35">
        <v>0.67741935483870985</v>
      </c>
      <c r="AK22"/>
      <c r="AQ22" s="24">
        <v>42222.544300000001</v>
      </c>
      <c r="AR22" s="4">
        <v>4.8383770000000004</v>
      </c>
      <c r="AS22"/>
      <c r="AT22"/>
      <c r="AU22"/>
      <c r="AV22"/>
    </row>
    <row r="23" spans="1:48" ht="15" customHeight="1" x14ac:dyDescent="0.25">
      <c r="A23" s="36">
        <v>42222.989583680559</v>
      </c>
      <c r="B23" s="12">
        <v>639.19999999999982</v>
      </c>
      <c r="C23" s="13">
        <f t="shared" si="1"/>
        <v>16291929.599999996</v>
      </c>
      <c r="D23" s="32">
        <v>176.43956700000004</v>
      </c>
      <c r="E23" s="17">
        <v>87.859566999999998</v>
      </c>
      <c r="F23" s="17">
        <v>3.644566999999995</v>
      </c>
      <c r="G23" s="17">
        <v>88.58</v>
      </c>
      <c r="H23" s="17">
        <v>16.579999999999998</v>
      </c>
      <c r="I23" s="18">
        <v>8.2900000000000009</v>
      </c>
      <c r="J23" s="18">
        <v>8.9424999999999991E-3</v>
      </c>
      <c r="K23" s="18">
        <v>5.7825000000000001E-2</v>
      </c>
      <c r="L23" s="18">
        <v>0.17912499999999998</v>
      </c>
      <c r="M23" s="18">
        <v>1E-3</v>
      </c>
      <c r="N23" s="18">
        <v>1.9132500000000002E-3</v>
      </c>
      <c r="O23" s="18">
        <v>63.3</v>
      </c>
      <c r="P23" s="18">
        <v>5.6950000000000004E-3</v>
      </c>
      <c r="Q23" s="18">
        <v>3.0374999999999998E-3</v>
      </c>
      <c r="R23" s="18">
        <v>0.22587500000000002</v>
      </c>
      <c r="S23" s="18">
        <v>75.924999999999997</v>
      </c>
      <c r="T23" s="18">
        <v>1.6175000000000002</v>
      </c>
      <c r="U23" s="18">
        <v>9.8624999999999989</v>
      </c>
      <c r="V23" s="18">
        <v>0.83374999999999999</v>
      </c>
      <c r="W23" s="18">
        <v>1.3374999999999997E-4</v>
      </c>
      <c r="X23" s="18">
        <v>1.6435000000000002E-2</v>
      </c>
      <c r="Y23" s="18">
        <v>1.25E-3</v>
      </c>
      <c r="Z23" s="18">
        <v>4.5925000000000002</v>
      </c>
      <c r="AA23" s="18">
        <v>5.807500000000001E-3</v>
      </c>
      <c r="AB23" s="18">
        <v>1.0965000000000001E-2</v>
      </c>
      <c r="AC23" s="18">
        <v>10.824999999999999</v>
      </c>
      <c r="AD23" s="18">
        <v>9.0124999999999997E-3</v>
      </c>
      <c r="AE23" s="18">
        <v>4.2799999999999998E-2</v>
      </c>
      <c r="AF23" s="18">
        <v>0.62349999999999994</v>
      </c>
      <c r="AI23" s="35">
        <v>0.77419354838709709</v>
      </c>
      <c r="AK23"/>
      <c r="AQ23" s="24">
        <v>42222.553999999996</v>
      </c>
      <c r="AR23" s="4">
        <v>5.7071962000000003</v>
      </c>
      <c r="AS23"/>
      <c r="AT23"/>
      <c r="AU23"/>
      <c r="AV23"/>
    </row>
    <row r="24" spans="1:48" ht="15" customHeight="1" x14ac:dyDescent="0.25">
      <c r="A24" s="36">
        <v>42223.000000405096</v>
      </c>
      <c r="B24" s="12">
        <v>642.99999999999977</v>
      </c>
      <c r="C24" s="13">
        <f t="shared" si="1"/>
        <v>16388783.999999996</v>
      </c>
      <c r="D24" s="32">
        <v>198.486819</v>
      </c>
      <c r="E24" s="17">
        <v>107.14681900000001</v>
      </c>
      <c r="F24" s="17">
        <v>4.4368190000000141</v>
      </c>
      <c r="G24" s="17">
        <v>91.34</v>
      </c>
      <c r="H24" s="17">
        <v>19.340000000000003</v>
      </c>
      <c r="I24" s="19">
        <v>9.2100000000000009</v>
      </c>
      <c r="J24" s="19">
        <v>1.09E-2</v>
      </c>
      <c r="K24" s="19">
        <v>7.22E-2</v>
      </c>
      <c r="L24" s="19">
        <v>0.20799999999999999</v>
      </c>
      <c r="M24" s="19">
        <v>1E-3</v>
      </c>
      <c r="N24" s="19">
        <v>2.3500000000000001E-3</v>
      </c>
      <c r="O24" s="19">
        <v>65.3</v>
      </c>
      <c r="P24" s="19">
        <v>6.7599999999999995E-3</v>
      </c>
      <c r="Q24" s="19">
        <v>3.7000000000000002E-3</v>
      </c>
      <c r="R24" s="19">
        <v>0.27800000000000002</v>
      </c>
      <c r="S24" s="19">
        <v>93.5</v>
      </c>
      <c r="T24" s="19">
        <v>2</v>
      </c>
      <c r="U24" s="19">
        <v>10.4</v>
      </c>
      <c r="V24" s="19">
        <v>0.998</v>
      </c>
      <c r="W24" s="19">
        <v>1.4899999999999999E-4</v>
      </c>
      <c r="X24" s="19">
        <v>2.0199999999999999E-2</v>
      </c>
      <c r="Y24" s="19">
        <v>1.25E-3</v>
      </c>
      <c r="Z24" s="19">
        <v>4.74</v>
      </c>
      <c r="AA24" s="19">
        <v>6.9100000000000003E-3</v>
      </c>
      <c r="AB24" s="19">
        <v>1.3599999999999999E-2</v>
      </c>
      <c r="AC24" s="19">
        <v>10.9</v>
      </c>
      <c r="AD24" s="19">
        <v>1.1599999999999999E-2</v>
      </c>
      <c r="AE24" s="19">
        <v>5.2200000000000003E-2</v>
      </c>
      <c r="AF24" s="19">
        <v>0.75</v>
      </c>
      <c r="AG24" s="4" t="s">
        <v>26</v>
      </c>
      <c r="AH24" s="34">
        <f>E24</f>
        <v>107.14681900000001</v>
      </c>
      <c r="AI24" s="35">
        <v>0.8440860215053767</v>
      </c>
      <c r="AK24"/>
      <c r="AQ24" s="24">
        <v>42222.563699999999</v>
      </c>
      <c r="AR24" s="4">
        <v>6.519819</v>
      </c>
      <c r="AS24"/>
      <c r="AT24"/>
      <c r="AU24"/>
      <c r="AV24"/>
    </row>
    <row r="25" spans="1:48" ht="15" customHeight="1" x14ac:dyDescent="0.25">
      <c r="A25" s="36">
        <v>42223.010417129626</v>
      </c>
      <c r="B25" s="12">
        <v>646.79999999999973</v>
      </c>
      <c r="C25" s="13">
        <f t="shared" si="1"/>
        <v>16485638.399999997</v>
      </c>
      <c r="D25" s="32">
        <v>215.62788199999997</v>
      </c>
      <c r="E25" s="17">
        <v>123.10288199999998</v>
      </c>
      <c r="F25" s="17">
        <v>5.0978819999999843</v>
      </c>
      <c r="G25" s="17">
        <v>92.524999999999991</v>
      </c>
      <c r="H25" s="17">
        <v>20.524999999999991</v>
      </c>
      <c r="I25" s="18">
        <v>10.755000000000001</v>
      </c>
      <c r="J25" s="18">
        <v>1.06E-2</v>
      </c>
      <c r="K25" s="18">
        <v>7.9850000000000004E-2</v>
      </c>
      <c r="L25" s="18">
        <v>0.20749999999999999</v>
      </c>
      <c r="M25" s="18">
        <v>1E-3</v>
      </c>
      <c r="N25" s="18">
        <v>2.5999999999999999E-3</v>
      </c>
      <c r="O25" s="18">
        <v>65.949999999999989</v>
      </c>
      <c r="P25" s="18">
        <v>7.304999999999999E-3</v>
      </c>
      <c r="Q25" s="18">
        <v>4.4100000000000007E-3</v>
      </c>
      <c r="R25" s="18">
        <v>0.33650000000000002</v>
      </c>
      <c r="S25" s="18">
        <v>107.25</v>
      </c>
      <c r="T25" s="18">
        <v>2.31</v>
      </c>
      <c r="U25" s="18">
        <v>10.75</v>
      </c>
      <c r="V25" s="18">
        <v>1.1640000000000001</v>
      </c>
      <c r="W25" s="18">
        <v>2.02E-4</v>
      </c>
      <c r="X25" s="18">
        <v>2.3E-2</v>
      </c>
      <c r="Y25" s="18">
        <v>1.25E-3</v>
      </c>
      <c r="Z25" s="18">
        <v>5.0750000000000002</v>
      </c>
      <c r="AA25" s="18">
        <v>6.79E-3</v>
      </c>
      <c r="AB25" s="18">
        <v>1.4950000000000001E-2</v>
      </c>
      <c r="AC25" s="18">
        <v>10.75</v>
      </c>
      <c r="AD25" s="18">
        <v>6.4249999999999993E-3</v>
      </c>
      <c r="AE25" s="18">
        <v>5.6500000000000002E-2</v>
      </c>
      <c r="AF25" s="18">
        <v>0.86499999999999999</v>
      </c>
      <c r="AI25" s="35">
        <v>0.91397849462365577</v>
      </c>
      <c r="AK25"/>
      <c r="AQ25" s="24">
        <v>42222.573400000001</v>
      </c>
      <c r="AR25" s="4">
        <v>7.6091350999999996</v>
      </c>
      <c r="AS25"/>
      <c r="AT25"/>
      <c r="AU25"/>
      <c r="AV25"/>
    </row>
    <row r="26" spans="1:48" ht="15" customHeight="1" x14ac:dyDescent="0.25">
      <c r="A26" s="36">
        <v>42223.020833854163</v>
      </c>
      <c r="B26" s="12">
        <v>650.59999999999968</v>
      </c>
      <c r="C26" s="13">
        <f t="shared" si="1"/>
        <v>16582492.799999993</v>
      </c>
      <c r="D26" s="32">
        <v>232.76894500000003</v>
      </c>
      <c r="E26" s="17">
        <v>139.05894500000002</v>
      </c>
      <c r="F26" s="17">
        <v>5.7589450000000255</v>
      </c>
      <c r="G26" s="17">
        <v>93.70999999999998</v>
      </c>
      <c r="H26" s="17">
        <v>21.70999999999998</v>
      </c>
      <c r="I26" s="19">
        <v>12.3</v>
      </c>
      <c r="J26" s="19">
        <v>1.03E-2</v>
      </c>
      <c r="K26" s="19">
        <v>8.7499999999999994E-2</v>
      </c>
      <c r="L26" s="19">
        <v>0.20699999999999999</v>
      </c>
      <c r="M26" s="19">
        <v>1E-3</v>
      </c>
      <c r="N26" s="19">
        <v>2.8500000000000001E-3</v>
      </c>
      <c r="O26" s="19">
        <v>66.599999999999994</v>
      </c>
      <c r="P26" s="19">
        <v>7.8499999999999993E-3</v>
      </c>
      <c r="Q26" s="19">
        <v>5.1200000000000004E-3</v>
      </c>
      <c r="R26" s="19">
        <v>0.39500000000000002</v>
      </c>
      <c r="S26" s="19">
        <v>121</v>
      </c>
      <c r="T26" s="19">
        <v>2.62</v>
      </c>
      <c r="U26" s="19">
        <v>11.1</v>
      </c>
      <c r="V26" s="19">
        <v>1.33</v>
      </c>
      <c r="W26" s="19">
        <v>2.5500000000000002E-4</v>
      </c>
      <c r="X26" s="19">
        <v>2.58E-2</v>
      </c>
      <c r="Y26" s="19">
        <v>1.25E-3</v>
      </c>
      <c r="Z26" s="19">
        <v>5.41</v>
      </c>
      <c r="AA26" s="19">
        <v>6.6699999999999997E-3</v>
      </c>
      <c r="AB26" s="19">
        <v>1.6300000000000002E-2</v>
      </c>
      <c r="AC26" s="19">
        <v>10.6</v>
      </c>
      <c r="AD26" s="19">
        <v>1.25E-3</v>
      </c>
      <c r="AE26" s="19">
        <v>6.08E-2</v>
      </c>
      <c r="AF26" s="19">
        <v>0.98</v>
      </c>
      <c r="AG26" s="4" t="s">
        <v>26</v>
      </c>
      <c r="AH26" s="34">
        <f>E26</f>
        <v>139.05894500000002</v>
      </c>
      <c r="AI26" s="35">
        <v>0.95161290322580638</v>
      </c>
      <c r="AK26"/>
      <c r="AQ26" s="24">
        <v>42222.584499999997</v>
      </c>
      <c r="AR26" s="4">
        <v>8.6180772000000001</v>
      </c>
      <c r="AS26"/>
      <c r="AT26"/>
      <c r="AU26"/>
      <c r="AV26"/>
    </row>
    <row r="27" spans="1:48" ht="15" customHeight="1" x14ac:dyDescent="0.25">
      <c r="A27" s="36">
        <v>42223.031250578701</v>
      </c>
      <c r="B27" s="12">
        <v>654.39999999999964</v>
      </c>
      <c r="C27" s="13">
        <f t="shared" si="1"/>
        <v>16679347.19999999</v>
      </c>
      <c r="D27" s="32">
        <v>328.51814234595759</v>
      </c>
      <c r="E27" s="17">
        <v>165.30750857721057</v>
      </c>
      <c r="F27" s="17">
        <v>6.3705813205366155</v>
      </c>
      <c r="G27" s="17">
        <v>163.21063376874696</v>
      </c>
      <c r="H27" s="17">
        <v>91.210633768746959</v>
      </c>
      <c r="I27" s="18">
        <v>17.605088497620194</v>
      </c>
      <c r="J27" s="18">
        <v>1.2057738777095236E-2</v>
      </c>
      <c r="K27" s="18">
        <v>0.10410685121124233</v>
      </c>
      <c r="L27" s="18">
        <v>0.24232542979210811</v>
      </c>
      <c r="M27" s="18">
        <v>1.1706542502034211E-3</v>
      </c>
      <c r="N27" s="18">
        <v>3.599958119072386E-3</v>
      </c>
      <c r="O27" s="18">
        <v>115.22341557813255</v>
      </c>
      <c r="P27" s="18">
        <v>9.1896358640968547E-3</v>
      </c>
      <c r="Q27" s="18">
        <v>5.993749761041515E-3</v>
      </c>
      <c r="R27" s="18">
        <v>0.48066131247748933</v>
      </c>
      <c r="S27" s="18">
        <v>141.33183875905377</v>
      </c>
      <c r="T27" s="18">
        <v>2.7184033013473967</v>
      </c>
      <c r="U27" s="18">
        <v>20.655926463473627</v>
      </c>
      <c r="V27" s="18">
        <v>1.5233176485153443</v>
      </c>
      <c r="W27" s="18">
        <v>2.7709736150156031E-4</v>
      </c>
      <c r="X27" s="18">
        <v>3.020287965524826E-2</v>
      </c>
      <c r="Y27" s="18">
        <v>2.6955827425415536E-3</v>
      </c>
      <c r="Z27" s="18">
        <v>10.48523463957426</v>
      </c>
      <c r="AA27" s="18">
        <v>7.8082638488568166E-3</v>
      </c>
      <c r="AB27" s="18">
        <v>1.9081664278315764E-2</v>
      </c>
      <c r="AC27" s="18">
        <v>16.846057087566521</v>
      </c>
      <c r="AD27" s="18">
        <v>1.4633178127542762E-3</v>
      </c>
      <c r="AE27" s="18">
        <v>7.1175778412367996E-2</v>
      </c>
      <c r="AF27" s="18">
        <v>1.1370504563099562</v>
      </c>
      <c r="AI27" s="35">
        <v>0.989247311827957</v>
      </c>
      <c r="AK27"/>
      <c r="AQ27" s="24">
        <v>42222.594100000002</v>
      </c>
      <c r="AR27" s="4">
        <v>9.9576920999999992</v>
      </c>
      <c r="AS27"/>
      <c r="AT27"/>
      <c r="AU27"/>
      <c r="AV27"/>
    </row>
    <row r="28" spans="1:48" ht="15" customHeight="1" x14ac:dyDescent="0.25">
      <c r="A28" s="36">
        <v>42223.041667303238</v>
      </c>
      <c r="B28" s="12">
        <v>658.19999999999959</v>
      </c>
      <c r="C28" s="13">
        <f t="shared" si="1"/>
        <v>16776201.59999999</v>
      </c>
      <c r="D28" s="32">
        <v>424.26733969191514</v>
      </c>
      <c r="E28" s="17">
        <v>191.55607215442114</v>
      </c>
      <c r="F28" s="17">
        <v>6.9822176410732197</v>
      </c>
      <c r="G28" s="17">
        <v>232.71126753749391</v>
      </c>
      <c r="H28" s="17">
        <v>160.71126753749391</v>
      </c>
      <c r="I28" s="18">
        <v>22.910176995240384</v>
      </c>
      <c r="J28" s="18">
        <v>1.3815477554190471E-2</v>
      </c>
      <c r="K28" s="18">
        <v>0.12071370242248466</v>
      </c>
      <c r="L28" s="18">
        <v>0.27765085958421626</v>
      </c>
      <c r="M28" s="18">
        <v>1.3413085004068421E-3</v>
      </c>
      <c r="N28" s="18">
        <v>4.3499162381447718E-3</v>
      </c>
      <c r="O28" s="18">
        <v>163.8468311562651</v>
      </c>
      <c r="P28" s="18">
        <v>1.052927172819371E-2</v>
      </c>
      <c r="Q28" s="18">
        <v>6.8674995220830296E-3</v>
      </c>
      <c r="R28" s="18">
        <v>0.56632262495497865</v>
      </c>
      <c r="S28" s="18">
        <v>161.66367751810753</v>
      </c>
      <c r="T28" s="18">
        <v>2.8168066026947933</v>
      </c>
      <c r="U28" s="18">
        <v>30.211852926947255</v>
      </c>
      <c r="V28" s="18">
        <v>1.7166352970306886</v>
      </c>
      <c r="W28" s="18">
        <v>2.9919472300312061E-4</v>
      </c>
      <c r="X28" s="18">
        <v>3.4605759310496517E-2</v>
      </c>
      <c r="Y28" s="18">
        <v>4.141165485083107E-3</v>
      </c>
      <c r="Z28" s="18">
        <v>15.560469279148521</v>
      </c>
      <c r="AA28" s="18">
        <v>8.9465276977136344E-3</v>
      </c>
      <c r="AB28" s="18">
        <v>2.1863328556631527E-2</v>
      </c>
      <c r="AC28" s="18">
        <v>23.092114175133041</v>
      </c>
      <c r="AD28" s="18">
        <v>1.6766356255085524E-3</v>
      </c>
      <c r="AE28" s="18">
        <v>8.1551556824735985E-2</v>
      </c>
      <c r="AF28" s="18">
        <v>1.2941009126199123</v>
      </c>
      <c r="AI28" s="35">
        <v>0.9946236559139785</v>
      </c>
      <c r="AJ28"/>
      <c r="AK28"/>
      <c r="AQ28" s="24">
        <v>42222.6037</v>
      </c>
      <c r="AR28" s="4">
        <v>11.187049999999999</v>
      </c>
      <c r="AS28"/>
      <c r="AT28"/>
      <c r="AU28"/>
      <c r="AV28"/>
    </row>
    <row r="29" spans="1:48" ht="15" customHeight="1" x14ac:dyDescent="0.25">
      <c r="A29" s="36">
        <v>42223.052084027775</v>
      </c>
      <c r="B29" s="12">
        <v>660</v>
      </c>
      <c r="C29" s="13">
        <f t="shared" si="1"/>
        <v>16822080</v>
      </c>
      <c r="D29" s="32">
        <v>520.01653703787269</v>
      </c>
      <c r="E29" s="17">
        <v>217.80463573163169</v>
      </c>
      <c r="F29" s="17">
        <v>7.5938539616098524</v>
      </c>
      <c r="G29" s="17">
        <v>302.21190130624086</v>
      </c>
      <c r="H29" s="17">
        <v>230.21190130624086</v>
      </c>
      <c r="I29" s="37">
        <v>28.215265492860578</v>
      </c>
      <c r="J29" s="38">
        <v>1.5573216331285708E-2</v>
      </c>
      <c r="K29" s="37">
        <v>0.137320553633727</v>
      </c>
      <c r="L29" s="38">
        <v>0.31297628937632438</v>
      </c>
      <c r="M29" s="38">
        <v>1.5119627506102631E-3</v>
      </c>
      <c r="N29" s="37">
        <v>5.0998743572171577E-3</v>
      </c>
      <c r="O29" s="39">
        <v>212.47024673439765</v>
      </c>
      <c r="P29" s="38">
        <v>1.1868907592290565E-2</v>
      </c>
      <c r="Q29" s="38">
        <v>7.741249283124545E-3</v>
      </c>
      <c r="R29" s="37">
        <v>0.65198393743246796</v>
      </c>
      <c r="S29" s="37">
        <v>181.99551627716127</v>
      </c>
      <c r="T29" s="37">
        <v>2.9152099040421895</v>
      </c>
      <c r="U29" s="39">
        <v>39.767779390420891</v>
      </c>
      <c r="V29" s="37">
        <v>1.9099529455460331</v>
      </c>
      <c r="W29" s="38">
        <v>3.2129208450468085E-4</v>
      </c>
      <c r="X29" s="38">
        <v>3.9008638965744781E-2</v>
      </c>
      <c r="Y29" s="38">
        <v>5.5867482276246603E-3</v>
      </c>
      <c r="Z29" s="39">
        <v>20.635703918722783</v>
      </c>
      <c r="AA29" s="38">
        <v>1.0084791546570451E-2</v>
      </c>
      <c r="AB29" s="38">
        <v>2.4644992834947286E-2</v>
      </c>
      <c r="AC29" s="39">
        <v>29.338171262699561</v>
      </c>
      <c r="AD29" s="40">
        <v>1.8899534382628284E-3</v>
      </c>
      <c r="AE29" s="40">
        <v>9.1927335237103974E-2</v>
      </c>
      <c r="AF29" s="40">
        <v>1.4511513689298683</v>
      </c>
      <c r="AG29" s="4" t="s">
        <v>49</v>
      </c>
      <c r="AH29" s="34">
        <f>E29</f>
        <v>217.80463573163169</v>
      </c>
      <c r="AI29" s="35">
        <v>1</v>
      </c>
      <c r="AJ29"/>
      <c r="AK29"/>
      <c r="AQ29" s="24">
        <v>42222.613299999997</v>
      </c>
      <c r="AR29" s="4">
        <v>12.80463</v>
      </c>
      <c r="AS29"/>
      <c r="AT29"/>
      <c r="AU29"/>
      <c r="AV29"/>
    </row>
    <row r="30" spans="1:48" ht="15" customHeight="1" x14ac:dyDescent="0.25">
      <c r="A30" s="36">
        <v>42223.062500752312</v>
      </c>
      <c r="B30" s="12">
        <v>657.1</v>
      </c>
      <c r="C30" s="13">
        <f t="shared" si="1"/>
        <v>16748164.799999999</v>
      </c>
      <c r="D30" s="32">
        <v>516.44632906545974</v>
      </c>
      <c r="E30" s="17">
        <v>214.23442775921882</v>
      </c>
      <c r="F30" s="17">
        <v>6.1395544774756274</v>
      </c>
      <c r="G30" s="17">
        <v>302.21190130624086</v>
      </c>
      <c r="H30" s="17">
        <v>232.21190130624086</v>
      </c>
      <c r="I30" s="21">
        <v>26.099357004581922</v>
      </c>
      <c r="J30" s="21">
        <v>1.5573216331285708E-2</v>
      </c>
      <c r="K30" s="21">
        <v>0.11599714224258631</v>
      </c>
      <c r="L30" s="21">
        <v>0.31297628937632438</v>
      </c>
      <c r="M30" s="21">
        <v>1.5119627506102631E-3</v>
      </c>
      <c r="N30" s="21">
        <v>5.0998743572171577E-3</v>
      </c>
      <c r="O30" s="21">
        <v>212.47024673439765</v>
      </c>
      <c r="P30" s="21">
        <v>1.1868907592290565E-2</v>
      </c>
      <c r="Q30" s="21">
        <v>7.741249283124545E-3</v>
      </c>
      <c r="R30" s="21">
        <v>0.65198393743246796</v>
      </c>
      <c r="S30" s="21">
        <v>181.99551627716127</v>
      </c>
      <c r="T30" s="21">
        <v>1.8399546700548175</v>
      </c>
      <c r="U30" s="21">
        <v>39.767779390420891</v>
      </c>
      <c r="V30" s="21">
        <v>1.9099529455460331</v>
      </c>
      <c r="W30" s="21">
        <v>3.2129208450468085E-4</v>
      </c>
      <c r="X30" s="21">
        <v>3.9008638965744781E-2</v>
      </c>
      <c r="Y30" s="21">
        <v>5.5867482276246603E-3</v>
      </c>
      <c r="Z30" s="21">
        <v>20.635703918722783</v>
      </c>
      <c r="AA30" s="21">
        <v>1.0084791546570451E-2</v>
      </c>
      <c r="AB30" s="21">
        <v>2.4644992834947286E-2</v>
      </c>
      <c r="AC30" s="21">
        <v>29.338171262699561</v>
      </c>
      <c r="AD30" s="21">
        <v>1.8899534382628284E-3</v>
      </c>
      <c r="AE30" s="21">
        <v>9.1927335237103974E-2</v>
      </c>
      <c r="AF30" s="21">
        <v>1.0934305301741396</v>
      </c>
      <c r="AG30" s="23" t="s">
        <v>47</v>
      </c>
      <c r="AI30" s="35">
        <v>0.97727272727272729</v>
      </c>
      <c r="AJ30"/>
      <c r="AK30"/>
      <c r="AQ30" s="24">
        <v>42222.624300000003</v>
      </c>
      <c r="AR30" s="4">
        <v>14.276120000000001</v>
      </c>
      <c r="AS30"/>
      <c r="AT30"/>
      <c r="AU30"/>
      <c r="AV30"/>
    </row>
    <row r="31" spans="1:48" ht="15" customHeight="1" x14ac:dyDescent="0.25">
      <c r="A31" s="36">
        <v>42223.072917476849</v>
      </c>
      <c r="B31" s="12">
        <v>654.20000000000005</v>
      </c>
      <c r="C31" s="13">
        <f t="shared" si="1"/>
        <v>16674249.600000003</v>
      </c>
      <c r="D31" s="32">
        <v>490.05913087576232</v>
      </c>
      <c r="E31" s="17">
        <v>203.6498653771101</v>
      </c>
      <c r="F31" s="17">
        <v>5.7575108800350563</v>
      </c>
      <c r="G31" s="17">
        <v>286.40926549865219</v>
      </c>
      <c r="H31" s="17">
        <v>216.40926549865219</v>
      </c>
      <c r="I31" s="18">
        <v>24.643205971724552</v>
      </c>
      <c r="J31" s="18">
        <v>1.480166857586666E-2</v>
      </c>
      <c r="K31" s="18">
        <v>0.10950910533367118</v>
      </c>
      <c r="L31" s="18">
        <v>0.29851120341790277</v>
      </c>
      <c r="M31" s="18">
        <v>1.4644985672362457E-3</v>
      </c>
      <c r="N31" s="18">
        <v>4.8798827334026809E-3</v>
      </c>
      <c r="O31" s="18">
        <v>201.56572911051211</v>
      </c>
      <c r="P31" s="18">
        <v>1.1324313752804528E-2</v>
      </c>
      <c r="Q31" s="18">
        <v>7.3651659975829085E-3</v>
      </c>
      <c r="R31" s="18">
        <v>0.62171834160363681</v>
      </c>
      <c r="S31" s="18">
        <v>173.24914852535051</v>
      </c>
      <c r="T31" s="18">
        <v>1.6858073431186715</v>
      </c>
      <c r="U31" s="18">
        <v>37.557223719676543</v>
      </c>
      <c r="V31" s="18">
        <v>1.8174227491762975</v>
      </c>
      <c r="W31" s="18">
        <v>3.0653927887103546E-4</v>
      </c>
      <c r="X31" s="18">
        <v>3.736139636802846E-2</v>
      </c>
      <c r="Y31" s="18">
        <v>5.3342983457830163E-3</v>
      </c>
      <c r="Z31" s="18">
        <v>19.335510781671154</v>
      </c>
      <c r="AA31" s="18">
        <v>9.6324721101324218E-3</v>
      </c>
      <c r="AB31" s="18">
        <v>2.3481993312617466E-2</v>
      </c>
      <c r="AC31" s="18">
        <v>27.950801886792448</v>
      </c>
      <c r="AD31" s="18">
        <v>1.8306232090453064E-3</v>
      </c>
      <c r="AE31" s="18">
        <v>8.7318846221297042E-2</v>
      </c>
      <c r="AF31" s="18">
        <v>1.0194404389121483</v>
      </c>
      <c r="AI31" s="35">
        <v>0.95454545454545447</v>
      </c>
      <c r="AJ31"/>
      <c r="AK31"/>
      <c r="AQ31" s="24">
        <v>42222.633800000003</v>
      </c>
      <c r="AR31" s="4">
        <v>16.19577</v>
      </c>
      <c r="AS31"/>
      <c r="AT31"/>
      <c r="AU31"/>
      <c r="AV31"/>
    </row>
    <row r="32" spans="1:48" ht="15" customHeight="1" x14ac:dyDescent="0.25">
      <c r="A32" s="36">
        <v>42223.083334201387</v>
      </c>
      <c r="B32" s="12">
        <v>651.30000000000007</v>
      </c>
      <c r="C32" s="13">
        <f t="shared" si="1"/>
        <v>16600334.400000004</v>
      </c>
      <c r="D32" s="32">
        <v>463.67193268606485</v>
      </c>
      <c r="E32" s="17">
        <v>193.06530299500128</v>
      </c>
      <c r="F32" s="17">
        <v>5.3754672825943146</v>
      </c>
      <c r="G32" s="17">
        <v>270.60662969106363</v>
      </c>
      <c r="H32" s="17">
        <v>200.60662969106363</v>
      </c>
      <c r="I32" s="18">
        <v>23.187054938867181</v>
      </c>
      <c r="J32" s="18">
        <v>1.4030120820447613E-2</v>
      </c>
      <c r="K32" s="18">
        <v>0.10302106842475606</v>
      </c>
      <c r="L32" s="18">
        <v>0.28404611745948116</v>
      </c>
      <c r="M32" s="18">
        <v>1.4170343838622282E-3</v>
      </c>
      <c r="N32" s="18">
        <v>4.6598911095882042E-3</v>
      </c>
      <c r="O32" s="18">
        <v>190.66121148662657</v>
      </c>
      <c r="P32" s="18">
        <v>1.077971991331849E-2</v>
      </c>
      <c r="Q32" s="18">
        <v>6.9890827120412721E-3</v>
      </c>
      <c r="R32" s="18">
        <v>0.59145274577480567</v>
      </c>
      <c r="S32" s="18">
        <v>164.50278077353977</v>
      </c>
      <c r="T32" s="18">
        <v>1.5316600161825256</v>
      </c>
      <c r="U32" s="18">
        <v>35.346668048932194</v>
      </c>
      <c r="V32" s="18">
        <v>1.724892552806562</v>
      </c>
      <c r="W32" s="18">
        <v>2.9178647323739007E-4</v>
      </c>
      <c r="X32" s="18">
        <v>3.5714153770312139E-2</v>
      </c>
      <c r="Y32" s="18">
        <v>5.0818484639413722E-3</v>
      </c>
      <c r="Z32" s="18">
        <v>18.035317644619525</v>
      </c>
      <c r="AA32" s="18">
        <v>9.1801526736943924E-3</v>
      </c>
      <c r="AB32" s="18">
        <v>2.2318993790287647E-2</v>
      </c>
      <c r="AC32" s="18">
        <v>26.563432510885335</v>
      </c>
      <c r="AD32" s="18">
        <v>1.7712929798277845E-3</v>
      </c>
      <c r="AE32" s="18">
        <v>8.2710357205490109E-2</v>
      </c>
      <c r="AF32" s="18">
        <v>0.94545034765015712</v>
      </c>
      <c r="AI32" s="35">
        <v>0.9204545454545453</v>
      </c>
      <c r="AJ32"/>
      <c r="AK32"/>
      <c r="AQ32" s="24">
        <v>42222.643400000001</v>
      </c>
      <c r="AR32" s="4">
        <v>17.927569999999999</v>
      </c>
      <c r="AS32"/>
      <c r="AT32"/>
      <c r="AU32"/>
      <c r="AV32"/>
    </row>
    <row r="33" spans="1:48" ht="15" customHeight="1" x14ac:dyDescent="0.25">
      <c r="A33" s="36">
        <v>42223.093750925924</v>
      </c>
      <c r="B33" s="12">
        <v>648.40000000000009</v>
      </c>
      <c r="C33" s="13">
        <f t="shared" si="1"/>
        <v>16526419.200000003</v>
      </c>
      <c r="D33" s="32">
        <v>437.28473449636749</v>
      </c>
      <c r="E33" s="17">
        <v>182.48074061289253</v>
      </c>
      <c r="F33" s="17">
        <v>4.9934236851536866</v>
      </c>
      <c r="G33" s="17">
        <v>254.80399388347499</v>
      </c>
      <c r="H33" s="17">
        <v>184.80399388347499</v>
      </c>
      <c r="I33" s="18">
        <v>21.730903906009811</v>
      </c>
      <c r="J33" s="18">
        <v>1.3258573065028565E-2</v>
      </c>
      <c r="K33" s="18">
        <v>9.6533031515840931E-2</v>
      </c>
      <c r="L33" s="18">
        <v>0.26958103150105955</v>
      </c>
      <c r="M33" s="18">
        <v>1.3695702004882107E-3</v>
      </c>
      <c r="N33" s="18">
        <v>4.4398994857737274E-3</v>
      </c>
      <c r="O33" s="18">
        <v>179.75669386274103</v>
      </c>
      <c r="P33" s="18">
        <v>1.0235126073832453E-2</v>
      </c>
      <c r="Q33" s="18">
        <v>6.6129994264996356E-3</v>
      </c>
      <c r="R33" s="18">
        <v>0.56118714994597452</v>
      </c>
      <c r="S33" s="18">
        <v>155.75641302172903</v>
      </c>
      <c r="T33" s="18">
        <v>1.3775126892463796</v>
      </c>
      <c r="U33" s="18">
        <v>33.136112378187846</v>
      </c>
      <c r="V33" s="18">
        <v>1.6323623564368264</v>
      </c>
      <c r="W33" s="18">
        <v>2.7703366760374468E-4</v>
      </c>
      <c r="X33" s="18">
        <v>3.4066911172595818E-2</v>
      </c>
      <c r="Y33" s="18">
        <v>4.8293985820997282E-3</v>
      </c>
      <c r="Z33" s="18">
        <v>16.735124507567896</v>
      </c>
      <c r="AA33" s="18">
        <v>8.7278332372563629E-3</v>
      </c>
      <c r="AB33" s="18">
        <v>2.1155994267957827E-2</v>
      </c>
      <c r="AC33" s="18">
        <v>25.176063134978222</v>
      </c>
      <c r="AD33" s="18">
        <v>1.7119627506102626E-3</v>
      </c>
      <c r="AE33" s="18">
        <v>7.8101868189683177E-2</v>
      </c>
      <c r="AF33" s="18">
        <v>0.87146025638816593</v>
      </c>
      <c r="AI33" s="35">
        <v>0.88636363636363624</v>
      </c>
      <c r="AJ33"/>
      <c r="AK33"/>
      <c r="AQ33" s="24">
        <v>42222.654199999997</v>
      </c>
      <c r="AR33" s="4">
        <v>20.16845</v>
      </c>
      <c r="AS33"/>
      <c r="AT33"/>
      <c r="AU33"/>
      <c r="AV33"/>
    </row>
    <row r="34" spans="1:48" ht="15" customHeight="1" x14ac:dyDescent="0.25">
      <c r="A34" s="36">
        <v>42223.104167650461</v>
      </c>
      <c r="B34" s="12">
        <v>645.50000000000011</v>
      </c>
      <c r="C34" s="13">
        <f t="shared" si="1"/>
        <v>16452504.000000004</v>
      </c>
      <c r="D34" s="32">
        <v>410.89753630667019</v>
      </c>
      <c r="E34" s="17">
        <v>171.8961782307837</v>
      </c>
      <c r="F34" s="17">
        <v>4.6113800877129734</v>
      </c>
      <c r="G34" s="17">
        <v>239.00135807588634</v>
      </c>
      <c r="H34" s="17">
        <v>169.00135807588634</v>
      </c>
      <c r="I34" s="18">
        <v>20.27475287315244</v>
      </c>
      <c r="J34" s="18">
        <v>1.2487025309609517E-2</v>
      </c>
      <c r="K34" s="18">
        <v>9.0044994606925804E-2</v>
      </c>
      <c r="L34" s="18">
        <v>0.25511594554263795</v>
      </c>
      <c r="M34" s="18">
        <v>1.3221060171141933E-3</v>
      </c>
      <c r="N34" s="18">
        <v>4.2199078619592507E-3</v>
      </c>
      <c r="O34" s="18">
        <v>168.85217623885549</v>
      </c>
      <c r="P34" s="18">
        <v>9.6905322343464155E-3</v>
      </c>
      <c r="Q34" s="18">
        <v>6.2369161409579991E-3</v>
      </c>
      <c r="R34" s="18">
        <v>0.53092155411714337</v>
      </c>
      <c r="S34" s="18">
        <v>147.01004526991829</v>
      </c>
      <c r="T34" s="18">
        <v>1.2233653623102336</v>
      </c>
      <c r="U34" s="18">
        <v>30.925556707443498</v>
      </c>
      <c r="V34" s="18">
        <v>1.5398321600670908</v>
      </c>
      <c r="W34" s="18">
        <v>2.6228086197009929E-4</v>
      </c>
      <c r="X34" s="18">
        <v>3.2419668574879497E-2</v>
      </c>
      <c r="Y34" s="18">
        <v>4.5769487002580841E-3</v>
      </c>
      <c r="Z34" s="18">
        <v>15.434931370516269</v>
      </c>
      <c r="AA34" s="18">
        <v>8.2755138008183335E-3</v>
      </c>
      <c r="AB34" s="18">
        <v>1.9992994745628007E-2</v>
      </c>
      <c r="AC34" s="18">
        <v>23.788693759071109</v>
      </c>
      <c r="AD34" s="18">
        <v>1.6526325213927406E-3</v>
      </c>
      <c r="AE34" s="18">
        <v>7.3493379173876244E-2</v>
      </c>
      <c r="AF34" s="18">
        <v>0.79747016512617475</v>
      </c>
      <c r="AI34" s="35">
        <v>0.84090909090909072</v>
      </c>
      <c r="AJ34"/>
      <c r="AK34"/>
      <c r="AQ34" s="24">
        <v>42222.663699999997</v>
      </c>
      <c r="AR34" s="4">
        <v>22.174061999999999</v>
      </c>
      <c r="AS34"/>
      <c r="AT34"/>
      <c r="AU34"/>
      <c r="AV34"/>
    </row>
    <row r="35" spans="1:48" ht="15" customHeight="1" x14ac:dyDescent="0.25">
      <c r="A35" s="36">
        <v>42223.114584374998</v>
      </c>
      <c r="B35" s="12">
        <v>642.60000000000014</v>
      </c>
      <c r="C35" s="13">
        <f t="shared" si="1"/>
        <v>16378588.800000001</v>
      </c>
      <c r="D35" s="32">
        <v>384.51033811697278</v>
      </c>
      <c r="E35" s="17">
        <v>161.31161584867502</v>
      </c>
      <c r="F35" s="17">
        <v>4.2293364902724022</v>
      </c>
      <c r="G35" s="17">
        <v>223.19872226829776</v>
      </c>
      <c r="H35" s="17">
        <v>153.19872226829776</v>
      </c>
      <c r="I35" s="18">
        <v>18.81860184029507</v>
      </c>
      <c r="J35" s="18">
        <v>1.171547755419047E-2</v>
      </c>
      <c r="K35" s="18">
        <v>8.3556957698010678E-2</v>
      </c>
      <c r="L35" s="18">
        <v>0.24065085958421631</v>
      </c>
      <c r="M35" s="18">
        <v>1.2746418337401758E-3</v>
      </c>
      <c r="N35" s="18">
        <v>3.9999162381447739E-3</v>
      </c>
      <c r="O35" s="18">
        <v>157.94765861496995</v>
      </c>
      <c r="P35" s="18">
        <v>9.1459383948603781E-3</v>
      </c>
      <c r="Q35" s="18">
        <v>5.8608328554163626E-3</v>
      </c>
      <c r="R35" s="18">
        <v>0.50065595828831222</v>
      </c>
      <c r="S35" s="18">
        <v>138.26367751810756</v>
      </c>
      <c r="T35" s="18">
        <v>1.0692180353740877</v>
      </c>
      <c r="U35" s="18">
        <v>28.715001036699149</v>
      </c>
      <c r="V35" s="18">
        <v>1.4473019636973552</v>
      </c>
      <c r="W35" s="18">
        <v>2.475280563364539E-4</v>
      </c>
      <c r="X35" s="18">
        <v>3.0772425977163179E-2</v>
      </c>
      <c r="Y35" s="18">
        <v>4.3244988184164401E-3</v>
      </c>
      <c r="Z35" s="18">
        <v>14.134738233464642</v>
      </c>
      <c r="AA35" s="18">
        <v>7.823194364380304E-3</v>
      </c>
      <c r="AB35" s="18">
        <v>1.8829995223298188E-2</v>
      </c>
      <c r="AC35" s="18">
        <v>22.401324383163995</v>
      </c>
      <c r="AD35" s="18">
        <v>1.5933022921752187E-3</v>
      </c>
      <c r="AE35" s="18">
        <v>6.8884890158069312E-2</v>
      </c>
      <c r="AF35" s="18">
        <v>0.72348007386418356</v>
      </c>
      <c r="AI35" s="35">
        <v>0.79545454545454586</v>
      </c>
      <c r="AJ35"/>
      <c r="AK35"/>
      <c r="AQ35" s="24">
        <v>42222.6731</v>
      </c>
      <c r="AR35" s="4">
        <v>24.60162</v>
      </c>
      <c r="AS35"/>
      <c r="AT35"/>
      <c r="AU35"/>
      <c r="AV35"/>
    </row>
    <row r="36" spans="1:48" ht="15" customHeight="1" x14ac:dyDescent="0.25">
      <c r="A36" s="36">
        <v>42223.125001099535</v>
      </c>
      <c r="B36" s="12">
        <v>639.70000000000016</v>
      </c>
      <c r="C36" s="13">
        <f t="shared" si="1"/>
        <v>16304673.600000005</v>
      </c>
      <c r="D36" s="32">
        <v>358.12313992727525</v>
      </c>
      <c r="E36" s="17">
        <v>150.72705346656625</v>
      </c>
      <c r="F36" s="17">
        <v>3.8472928928317174</v>
      </c>
      <c r="G36" s="17">
        <v>207.39608646070911</v>
      </c>
      <c r="H36" s="17">
        <v>137.39608646070911</v>
      </c>
      <c r="I36" s="18">
        <v>17.3624508074377</v>
      </c>
      <c r="J36" s="18">
        <v>1.0943929798771422E-2</v>
      </c>
      <c r="K36" s="18">
        <v>7.7068920789095552E-2</v>
      </c>
      <c r="L36" s="18">
        <v>0.22618577362579467</v>
      </c>
      <c r="M36" s="18">
        <v>1.2271776503661584E-3</v>
      </c>
      <c r="N36" s="18">
        <v>3.7799246143302967E-3</v>
      </c>
      <c r="O36" s="18">
        <v>147.04314099108441</v>
      </c>
      <c r="P36" s="18">
        <v>8.6013445553743406E-3</v>
      </c>
      <c r="Q36" s="18">
        <v>5.4847495698747261E-3</v>
      </c>
      <c r="R36" s="18">
        <v>0.47039036245948102</v>
      </c>
      <c r="S36" s="18">
        <v>129.51730976629682</v>
      </c>
      <c r="T36" s="18">
        <v>0.91507070843794169</v>
      </c>
      <c r="U36" s="18">
        <v>26.504445365954801</v>
      </c>
      <c r="V36" s="18">
        <v>1.3547717673276196</v>
      </c>
      <c r="W36" s="18">
        <v>2.3277525070280851E-4</v>
      </c>
      <c r="X36" s="18">
        <v>2.9125183379446862E-2</v>
      </c>
      <c r="Y36" s="18">
        <v>4.072048936574796E-3</v>
      </c>
      <c r="Z36" s="18">
        <v>12.834545096413015</v>
      </c>
      <c r="AA36" s="18">
        <v>7.3708749279422737E-3</v>
      </c>
      <c r="AB36" s="18">
        <v>1.7666995700968368E-2</v>
      </c>
      <c r="AC36" s="18">
        <v>21.013955007256882</v>
      </c>
      <c r="AD36" s="18">
        <v>1.5339720629576968E-3</v>
      </c>
      <c r="AE36" s="18">
        <v>6.4276401142262379E-2</v>
      </c>
      <c r="AF36" s="18">
        <v>0.64948998260219237</v>
      </c>
      <c r="AI36" s="35">
        <v>0.75000000000000033</v>
      </c>
      <c r="AJ36"/>
      <c r="AK36"/>
      <c r="AQ36" s="24">
        <v>42222.683900000004</v>
      </c>
      <c r="AR36" s="4">
        <v>27.35145</v>
      </c>
      <c r="AS36"/>
      <c r="AT36"/>
      <c r="AU36"/>
      <c r="AV36"/>
    </row>
    <row r="37" spans="1:48" ht="15" customHeight="1" x14ac:dyDescent="0.25">
      <c r="A37" s="36">
        <v>42223.135417824073</v>
      </c>
      <c r="B37" s="12">
        <v>636.80000000000018</v>
      </c>
      <c r="C37" s="13">
        <f t="shared" si="1"/>
        <v>16230758.400000006</v>
      </c>
      <c r="D37" s="32">
        <v>331.735941737578</v>
      </c>
      <c r="E37" s="17">
        <v>140.14249108445739</v>
      </c>
      <c r="F37" s="17">
        <v>3.4652492953909899</v>
      </c>
      <c r="G37" s="17">
        <v>191.5934506531205</v>
      </c>
      <c r="H37" s="17">
        <v>121.5934506531205</v>
      </c>
      <c r="I37" s="18">
        <v>15.906299774580328</v>
      </c>
      <c r="J37" s="18">
        <v>1.0172382043352374E-2</v>
      </c>
      <c r="K37" s="18">
        <v>7.0580883880180426E-2</v>
      </c>
      <c r="L37" s="18">
        <v>0.21172068766737304</v>
      </c>
      <c r="M37" s="18">
        <v>1.1797134669921409E-3</v>
      </c>
      <c r="N37" s="18">
        <v>3.5599329905158196E-3</v>
      </c>
      <c r="O37" s="18">
        <v>136.13862336719887</v>
      </c>
      <c r="P37" s="18">
        <v>8.0567507158883032E-3</v>
      </c>
      <c r="Q37" s="18">
        <v>5.1086662843330896E-3</v>
      </c>
      <c r="R37" s="18">
        <v>0.44012476663064981</v>
      </c>
      <c r="S37" s="18">
        <v>120.77094201448607</v>
      </c>
      <c r="T37" s="18">
        <v>0.76092338150179573</v>
      </c>
      <c r="U37" s="18">
        <v>24.293889695210453</v>
      </c>
      <c r="V37" s="18">
        <v>1.262241570957884</v>
      </c>
      <c r="W37" s="18">
        <v>2.1802244506916312E-4</v>
      </c>
      <c r="X37" s="18">
        <v>2.7477940781730544E-2</v>
      </c>
      <c r="Y37" s="18">
        <v>3.8195990547331519E-3</v>
      </c>
      <c r="Z37" s="18">
        <v>11.534351959361388</v>
      </c>
      <c r="AA37" s="18">
        <v>6.9185554915042434E-3</v>
      </c>
      <c r="AB37" s="18">
        <v>1.6503996178638548E-2</v>
      </c>
      <c r="AC37" s="18">
        <v>19.626585631349769</v>
      </c>
      <c r="AD37" s="18">
        <v>1.4746418337401748E-3</v>
      </c>
      <c r="AE37" s="18">
        <v>5.9667912126455447E-2</v>
      </c>
      <c r="AF37" s="18">
        <v>0.57549989134020119</v>
      </c>
      <c r="AI37" s="35">
        <v>0.70454545454545481</v>
      </c>
      <c r="AJ37"/>
      <c r="AK37"/>
      <c r="AQ37" s="24">
        <v>42222.693299999999</v>
      </c>
      <c r="AR37" s="4">
        <v>29.784692</v>
      </c>
      <c r="AS37"/>
      <c r="AT37"/>
      <c r="AU37"/>
      <c r="AV37"/>
    </row>
    <row r="38" spans="1:48" ht="15" customHeight="1" x14ac:dyDescent="0.25">
      <c r="A38" s="36">
        <v>42223.14583454861</v>
      </c>
      <c r="B38" s="12">
        <v>633.9000000000002</v>
      </c>
      <c r="C38" s="13">
        <f t="shared" si="1"/>
        <v>16156843.200000009</v>
      </c>
      <c r="D38" s="32">
        <v>305.34874354788059</v>
      </c>
      <c r="E38" s="17">
        <v>129.55792870234862</v>
      </c>
      <c r="F38" s="17">
        <v>3.0832056979503477</v>
      </c>
      <c r="G38" s="17">
        <v>175.79081484553183</v>
      </c>
      <c r="H38" s="17">
        <v>105.79081484553183</v>
      </c>
      <c r="I38" s="18">
        <v>14.450148741722955</v>
      </c>
      <c r="J38" s="18">
        <v>9.4008342879333268E-3</v>
      </c>
      <c r="K38" s="18">
        <v>6.4092846971265299E-2</v>
      </c>
      <c r="L38" s="18">
        <v>0.1972556017089514</v>
      </c>
      <c r="M38" s="18">
        <v>1.1322492836181234E-3</v>
      </c>
      <c r="N38" s="18">
        <v>3.3399413667013424E-3</v>
      </c>
      <c r="O38" s="18">
        <v>125.23410574331334</v>
      </c>
      <c r="P38" s="18">
        <v>7.5121568764022657E-3</v>
      </c>
      <c r="Q38" s="18">
        <v>4.7325829987914531E-3</v>
      </c>
      <c r="R38" s="18">
        <v>0.40985917080181861</v>
      </c>
      <c r="S38" s="18">
        <v>112.02457426267532</v>
      </c>
      <c r="T38" s="18">
        <v>0.60677605456564976</v>
      </c>
      <c r="U38" s="18">
        <v>22.083334024466104</v>
      </c>
      <c r="V38" s="18">
        <v>1.1697113745881484</v>
      </c>
      <c r="W38" s="18">
        <v>2.0326963943551773E-4</v>
      </c>
      <c r="X38" s="18">
        <v>2.5830698184014227E-2</v>
      </c>
      <c r="Y38" s="18">
        <v>3.5671491728915079E-3</v>
      </c>
      <c r="Z38" s="18">
        <v>10.234158822309761</v>
      </c>
      <c r="AA38" s="18">
        <v>6.4662360550662131E-3</v>
      </c>
      <c r="AB38" s="18">
        <v>1.5340996656308729E-2</v>
      </c>
      <c r="AC38" s="18">
        <v>18.239216255442656</v>
      </c>
      <c r="AD38" s="18">
        <v>1.4153116045226529E-3</v>
      </c>
      <c r="AE38" s="18">
        <v>5.5059423110648514E-2</v>
      </c>
      <c r="AF38" s="18">
        <v>0.50150980007821</v>
      </c>
      <c r="AI38" s="35">
        <v>0.65909090909090928</v>
      </c>
      <c r="AJ38"/>
      <c r="AK38"/>
      <c r="AQ38" s="24">
        <v>42222.703999999998</v>
      </c>
      <c r="AR38" s="4">
        <v>32.873924000000002</v>
      </c>
      <c r="AS38"/>
      <c r="AT38"/>
      <c r="AU38"/>
      <c r="AV38"/>
    </row>
    <row r="39" spans="1:48" ht="15" customHeight="1" x14ac:dyDescent="0.25">
      <c r="A39" s="36">
        <v>42223.156251273147</v>
      </c>
      <c r="B39" s="12">
        <v>631.00000000000023</v>
      </c>
      <c r="C39" s="13">
        <f t="shared" si="1"/>
        <v>16082928.000000009</v>
      </c>
      <c r="D39" s="32">
        <v>278.96154535818306</v>
      </c>
      <c r="E39" s="17">
        <v>118.97336632023988</v>
      </c>
      <c r="F39" s="17">
        <v>2.7011621005097339</v>
      </c>
      <c r="G39" s="17">
        <v>159.98817903794321</v>
      </c>
      <c r="H39" s="17">
        <v>89.988179037943212</v>
      </c>
      <c r="I39" s="18">
        <v>12.993997708865583</v>
      </c>
      <c r="J39" s="18">
        <v>8.6292865325142791E-3</v>
      </c>
      <c r="K39" s="18">
        <v>5.7604810062350166E-2</v>
      </c>
      <c r="L39" s="18">
        <v>0.18279051575052976</v>
      </c>
      <c r="M39" s="18">
        <v>1.084785100244106E-3</v>
      </c>
      <c r="N39" s="18">
        <v>3.1199497428868652E-3</v>
      </c>
      <c r="O39" s="18">
        <v>114.3295881194278</v>
      </c>
      <c r="P39" s="18">
        <v>6.9675630369162283E-3</v>
      </c>
      <c r="Q39" s="18">
        <v>4.3564997132498166E-3</v>
      </c>
      <c r="R39" s="18">
        <v>0.3795935749729874</v>
      </c>
      <c r="S39" s="18">
        <v>103.27820651086456</v>
      </c>
      <c r="T39" s="18">
        <v>0.45262872762950379</v>
      </c>
      <c r="U39" s="18">
        <v>19.872778353721756</v>
      </c>
      <c r="V39" s="18">
        <v>1.0771811782184129</v>
      </c>
      <c r="W39" s="18">
        <v>1.8851683380187234E-4</v>
      </c>
      <c r="X39" s="18">
        <v>2.4183455586297909E-2</v>
      </c>
      <c r="Y39" s="18">
        <v>3.3146992910498638E-3</v>
      </c>
      <c r="Z39" s="18">
        <v>8.9339656852581335</v>
      </c>
      <c r="AA39" s="18">
        <v>6.0139166186281828E-3</v>
      </c>
      <c r="AB39" s="18">
        <v>1.4177997133978909E-2</v>
      </c>
      <c r="AC39" s="18">
        <v>16.851846879535543</v>
      </c>
      <c r="AD39" s="18">
        <v>1.355981375305131E-3</v>
      </c>
      <c r="AE39" s="18">
        <v>5.0450934094841582E-2</v>
      </c>
      <c r="AF39" s="18">
        <v>0.42751970881621876</v>
      </c>
      <c r="AI39" s="35">
        <v>0.61363636363636376</v>
      </c>
      <c r="AJ39"/>
      <c r="AK39"/>
      <c r="AQ39" s="24">
        <v>42222.713400000001</v>
      </c>
      <c r="AR39" s="4">
        <v>36.145820000000001</v>
      </c>
      <c r="AS39"/>
      <c r="AT39"/>
      <c r="AU39"/>
      <c r="AV39"/>
    </row>
    <row r="40" spans="1:48" ht="15" customHeight="1" x14ac:dyDescent="0.25">
      <c r="A40" s="36">
        <v>42223.166667997684</v>
      </c>
      <c r="B40" s="12">
        <v>622</v>
      </c>
      <c r="C40" s="13">
        <f t="shared" si="1"/>
        <v>15853536</v>
      </c>
      <c r="D40" s="32">
        <v>252.5743471684857</v>
      </c>
      <c r="E40" s="17">
        <v>108.38880393813109</v>
      </c>
      <c r="F40" s="17">
        <v>2.3191185030690633</v>
      </c>
      <c r="G40" s="17">
        <v>144.18554323035463</v>
      </c>
      <c r="H40" s="17">
        <v>74.185543230354625</v>
      </c>
      <c r="I40" s="18">
        <v>11.537846676008211</v>
      </c>
      <c r="J40" s="18">
        <v>7.8577387770952314E-3</v>
      </c>
      <c r="K40" s="18">
        <v>5.1116773153435033E-2</v>
      </c>
      <c r="L40" s="18">
        <v>0.16832542979210813</v>
      </c>
      <c r="M40" s="18">
        <v>1.0373209168700885E-3</v>
      </c>
      <c r="N40" s="18">
        <v>2.899958119072388E-3</v>
      </c>
      <c r="O40" s="18">
        <v>103.42507049554226</v>
      </c>
      <c r="P40" s="18">
        <v>6.4229691974301908E-3</v>
      </c>
      <c r="Q40" s="18">
        <v>3.9804164277081801E-3</v>
      </c>
      <c r="R40" s="18">
        <v>0.3493279791441562</v>
      </c>
      <c r="S40" s="18">
        <v>94.531838759053812</v>
      </c>
      <c r="T40" s="18">
        <v>0.29848140069335782</v>
      </c>
      <c r="U40" s="18">
        <v>17.662222682977408</v>
      </c>
      <c r="V40" s="18">
        <v>0.98465098184867728</v>
      </c>
      <c r="W40" s="18">
        <v>1.7376402816822695E-4</v>
      </c>
      <c r="X40" s="18">
        <v>2.2536212988581591E-2</v>
      </c>
      <c r="Y40" s="18">
        <v>3.0622494092082198E-3</v>
      </c>
      <c r="Z40" s="18">
        <v>7.6337725482065064</v>
      </c>
      <c r="AA40" s="18">
        <v>5.5615971821901524E-3</v>
      </c>
      <c r="AB40" s="18">
        <v>1.3014997611649089E-2</v>
      </c>
      <c r="AC40" s="18">
        <v>15.464477503628432</v>
      </c>
      <c r="AD40" s="18">
        <v>1.296651146087609E-3</v>
      </c>
      <c r="AE40" s="18">
        <v>4.5842445079034649E-2</v>
      </c>
      <c r="AF40" s="18">
        <v>0.35352961755422752</v>
      </c>
      <c r="AI40" s="35">
        <v>0.56818181818181823</v>
      </c>
      <c r="AJ40"/>
      <c r="AK40"/>
      <c r="AQ40" s="24">
        <v>42222.724099999999</v>
      </c>
      <c r="AR40" s="4">
        <v>39.009383999999997</v>
      </c>
      <c r="AS40"/>
      <c r="AT40"/>
      <c r="AU40"/>
      <c r="AV40"/>
    </row>
    <row r="41" spans="1:48" ht="15" customHeight="1" x14ac:dyDescent="0.25">
      <c r="A41" s="36">
        <v>42223.177084722221</v>
      </c>
      <c r="B41" s="12">
        <v>622</v>
      </c>
      <c r="C41" s="13">
        <f t="shared" si="1"/>
        <v>15853536</v>
      </c>
      <c r="D41" s="32">
        <v>226.18714897878829</v>
      </c>
      <c r="E41" s="17">
        <v>97.804241556022291</v>
      </c>
      <c r="F41" s="17">
        <v>1.9370749056283927</v>
      </c>
      <c r="G41" s="17">
        <v>128.38290742276598</v>
      </c>
      <c r="H41" s="17">
        <v>58.382907422765982</v>
      </c>
      <c r="I41" s="18">
        <v>10.081695643150839</v>
      </c>
      <c r="J41" s="18">
        <v>7.0861910216761838E-3</v>
      </c>
      <c r="K41" s="18">
        <v>4.46287362445199E-2</v>
      </c>
      <c r="L41" s="18">
        <v>0.15386034383368649</v>
      </c>
      <c r="M41" s="18">
        <v>9.8985673349607107E-4</v>
      </c>
      <c r="N41" s="18">
        <v>2.6799664952579108E-3</v>
      </c>
      <c r="O41" s="18">
        <v>92.520552871656719</v>
      </c>
      <c r="P41" s="18">
        <v>5.8783753579441534E-3</v>
      </c>
      <c r="Q41" s="18">
        <v>3.6043331421665437E-3</v>
      </c>
      <c r="R41" s="18">
        <v>0.31906238331532499</v>
      </c>
      <c r="S41" s="18">
        <v>85.785471007243061</v>
      </c>
      <c r="T41" s="18">
        <v>0.14433407375721186</v>
      </c>
      <c r="U41" s="18">
        <v>15.451667012233059</v>
      </c>
      <c r="V41" s="18">
        <v>0.89212078547894169</v>
      </c>
      <c r="W41" s="18">
        <v>1.5901122253458155E-4</v>
      </c>
      <c r="X41" s="18">
        <v>2.0888970390865274E-2</v>
      </c>
      <c r="Y41" s="18">
        <v>2.8097995273665757E-3</v>
      </c>
      <c r="Z41" s="18">
        <v>6.3335794111548793</v>
      </c>
      <c r="AA41" s="18">
        <v>5.1092777457521221E-3</v>
      </c>
      <c r="AB41" s="18">
        <v>1.185199808931927E-2</v>
      </c>
      <c r="AC41" s="18">
        <v>14.077108127721321</v>
      </c>
      <c r="AD41" s="18">
        <v>1.2373209168700871E-3</v>
      </c>
      <c r="AE41" s="18">
        <v>4.1233956063227717E-2</v>
      </c>
      <c r="AF41" s="18">
        <v>0.27953952629223627</v>
      </c>
      <c r="AI41" s="35">
        <v>0.52272727272727271</v>
      </c>
      <c r="AJ41"/>
      <c r="AK41"/>
      <c r="AQ41" s="24">
        <v>42222.733399999997</v>
      </c>
      <c r="AR41" s="4">
        <v>42.605761999999999</v>
      </c>
      <c r="AS41"/>
      <c r="AT41"/>
      <c r="AU41"/>
      <c r="AV41"/>
    </row>
    <row r="42" spans="1:48" ht="15" customHeight="1" x14ac:dyDescent="0.25">
      <c r="A42" s="36">
        <v>42223.187501446759</v>
      </c>
      <c r="B42" s="12">
        <v>622</v>
      </c>
      <c r="C42" s="13">
        <f t="shared" si="1"/>
        <v>15853536</v>
      </c>
      <c r="D42" s="32">
        <v>199.79995078909087</v>
      </c>
      <c r="E42" s="17">
        <v>87.219679173913505</v>
      </c>
      <c r="F42" s="17">
        <v>1.5550313081877221</v>
      </c>
      <c r="G42" s="17">
        <v>112.58027161517734</v>
      </c>
      <c r="H42" s="17">
        <v>42.580271615177338</v>
      </c>
      <c r="I42" s="18">
        <v>8.625544610293467</v>
      </c>
      <c r="J42" s="18">
        <v>6.3146432662571361E-3</v>
      </c>
      <c r="K42" s="18">
        <v>3.8140699335604766E-2</v>
      </c>
      <c r="L42" s="18">
        <v>0.13939525787526486</v>
      </c>
      <c r="M42" s="18">
        <v>9.423925501220535E-4</v>
      </c>
      <c r="N42" s="18">
        <v>2.4599748714434337E-3</v>
      </c>
      <c r="O42" s="18">
        <v>81.61603524777118</v>
      </c>
      <c r="P42" s="18">
        <v>5.333781518458116E-3</v>
      </c>
      <c r="Q42" s="18">
        <v>3.2282498566249072E-3</v>
      </c>
      <c r="R42" s="18">
        <v>0.28879678748649379</v>
      </c>
      <c r="S42" s="18">
        <v>77.039103255432309</v>
      </c>
      <c r="T42" s="18">
        <v>-9.8132531789341115E-3</v>
      </c>
      <c r="U42" s="18">
        <v>13.241111341488711</v>
      </c>
      <c r="V42" s="18">
        <v>0.79959058910920611</v>
      </c>
      <c r="W42" s="18">
        <v>1.4425841690093616E-4</v>
      </c>
      <c r="X42" s="18">
        <v>1.9241727793148956E-2</v>
      </c>
      <c r="Y42" s="18">
        <v>2.5573496455249317E-3</v>
      </c>
      <c r="Z42" s="18">
        <v>5.0333862741032522</v>
      </c>
      <c r="AA42" s="18">
        <v>4.6569583093140918E-3</v>
      </c>
      <c r="AB42" s="18">
        <v>1.068899856698945E-2</v>
      </c>
      <c r="AC42" s="18">
        <v>12.689738751814209</v>
      </c>
      <c r="AD42" s="18">
        <v>1.1779906876525652E-3</v>
      </c>
      <c r="AE42" s="18">
        <v>3.6625467047420784E-2</v>
      </c>
      <c r="AF42" s="18">
        <v>0.20554943503024503</v>
      </c>
      <c r="AI42" s="35">
        <v>0.47727272727272724</v>
      </c>
      <c r="AJ42"/>
      <c r="AK42"/>
      <c r="AQ42" s="24">
        <v>42222.743999999999</v>
      </c>
      <c r="AR42" s="4">
        <v>45.731870000000001</v>
      </c>
      <c r="AS42"/>
      <c r="AT42"/>
      <c r="AU42"/>
      <c r="AV42"/>
    </row>
    <row r="43" spans="1:48" ht="15" customHeight="1" x14ac:dyDescent="0.25">
      <c r="A43" s="36">
        <v>42223.197918171296</v>
      </c>
      <c r="B43" s="12">
        <v>622</v>
      </c>
      <c r="C43" s="13">
        <f t="shared" si="1"/>
        <v>15853536</v>
      </c>
      <c r="D43" s="32">
        <v>173.41275259939346</v>
      </c>
      <c r="E43" s="17">
        <v>76.635116791804734</v>
      </c>
      <c r="F43" s="17">
        <v>1.1729877107470799</v>
      </c>
      <c r="G43" s="17">
        <v>96.777635807588723</v>
      </c>
      <c r="H43" s="17">
        <v>26.777635807588723</v>
      </c>
      <c r="I43" s="18">
        <v>7.1693935774360948</v>
      </c>
      <c r="J43" s="18">
        <v>5.5430955108380885E-3</v>
      </c>
      <c r="K43" s="18">
        <v>3.1652662426689633E-2</v>
      </c>
      <c r="L43" s="18">
        <v>0.12493017191684323</v>
      </c>
      <c r="M43" s="18">
        <v>8.9492836674803593E-4</v>
      </c>
      <c r="N43" s="18">
        <v>2.2399832476289565E-3</v>
      </c>
      <c r="O43" s="18">
        <v>70.711517623885641</v>
      </c>
      <c r="P43" s="18">
        <v>4.7891876789720785E-3</v>
      </c>
      <c r="Q43" s="18">
        <v>2.8521665710832707E-3</v>
      </c>
      <c r="R43" s="18">
        <v>0.25853119165766258</v>
      </c>
      <c r="S43" s="18">
        <v>68.292735503621557</v>
      </c>
      <c r="T43" s="18">
        <v>-0.16396058011508008</v>
      </c>
      <c r="U43" s="18">
        <v>11.030555670744363</v>
      </c>
      <c r="V43" s="18">
        <v>0.70706039273947052</v>
      </c>
      <c r="W43" s="18">
        <v>1.2950561126729077E-4</v>
      </c>
      <c r="X43" s="18">
        <v>1.7594485195432639E-2</v>
      </c>
      <c r="Y43" s="18">
        <v>2.3048997636832876E-3</v>
      </c>
      <c r="Z43" s="18">
        <v>3.7331931370516251</v>
      </c>
      <c r="AA43" s="18">
        <v>4.2046388728760615E-3</v>
      </c>
      <c r="AB43" s="18">
        <v>9.5259990446596304E-3</v>
      </c>
      <c r="AC43" s="18">
        <v>11.302369375907098</v>
      </c>
      <c r="AD43" s="18">
        <v>1.1186604584350432E-3</v>
      </c>
      <c r="AE43" s="18">
        <v>3.2016978031613852E-2</v>
      </c>
      <c r="AF43" s="18">
        <v>0.13155934376825379</v>
      </c>
      <c r="AI43" s="35">
        <v>0.43181818181818171</v>
      </c>
      <c r="AJ43"/>
      <c r="AK43"/>
      <c r="AQ43" s="24">
        <v>42222.753299999997</v>
      </c>
      <c r="AR43" s="4">
        <v>49.631504</v>
      </c>
      <c r="AS43"/>
      <c r="AT43"/>
      <c r="AU43"/>
      <c r="AV43"/>
    </row>
    <row r="44" spans="1:48" ht="15" customHeight="1" x14ac:dyDescent="0.25">
      <c r="A44" s="36">
        <v>42223.208334895833</v>
      </c>
      <c r="B44" s="12">
        <v>622</v>
      </c>
      <c r="C44" s="13">
        <f t="shared" si="1"/>
        <v>15853536</v>
      </c>
      <c r="D44" s="32">
        <v>140.01119999999997</v>
      </c>
      <c r="E44" s="17">
        <v>59.036199999999994</v>
      </c>
      <c r="F44" s="17">
        <v>1.8631999999999991</v>
      </c>
      <c r="G44" s="17">
        <v>80.974999999999994</v>
      </c>
      <c r="H44" s="17">
        <v>10.974999999999994</v>
      </c>
      <c r="I44" s="41">
        <v>6.3730000000000002</v>
      </c>
      <c r="J44" s="42">
        <v>4.0000000000000001E-3</v>
      </c>
      <c r="K44" s="41">
        <v>0.04</v>
      </c>
      <c r="L44" s="42">
        <v>9.6000000000000002E-2</v>
      </c>
      <c r="M44" s="42">
        <v>8.0000000000000004E-4</v>
      </c>
      <c r="N44" s="41">
        <v>1.8E-3</v>
      </c>
      <c r="O44" s="41">
        <v>59.807000000000002</v>
      </c>
      <c r="P44" s="42">
        <v>3.7000000000000002E-3</v>
      </c>
      <c r="Q44" s="42">
        <v>2.0999999999999999E-3</v>
      </c>
      <c r="R44" s="41">
        <v>0.19800000000000001</v>
      </c>
      <c r="S44" s="41">
        <v>50.8</v>
      </c>
      <c r="T44" s="41">
        <v>0.60299999999999998</v>
      </c>
      <c r="U44" s="41">
        <v>8.82</v>
      </c>
      <c r="V44" s="41">
        <v>0.52200000000000002</v>
      </c>
      <c r="W44" s="42">
        <v>1E-4</v>
      </c>
      <c r="X44" s="42">
        <v>1.43E-2</v>
      </c>
      <c r="Y44" s="42">
        <v>1.8E-3</v>
      </c>
      <c r="Z44" s="41">
        <v>2.4329999999999998</v>
      </c>
      <c r="AA44" s="41">
        <v>3.3E-3</v>
      </c>
      <c r="AB44" s="41">
        <v>7.1999999999999998E-3</v>
      </c>
      <c r="AC44" s="41">
        <v>9.9149999999999991</v>
      </c>
      <c r="AD44" s="42">
        <v>1E-3</v>
      </c>
      <c r="AE44" s="42">
        <v>2.2800000000000001E-2</v>
      </c>
      <c r="AF44" s="42">
        <v>0.34129999999999999</v>
      </c>
      <c r="AG44" s="4" t="s">
        <v>48</v>
      </c>
      <c r="AH44" s="34">
        <f>E44</f>
        <v>59.036199999999994</v>
      </c>
      <c r="AI44" s="35">
        <v>0.39204545454545442</v>
      </c>
      <c r="AJ44"/>
      <c r="AK44"/>
      <c r="AQ44" s="24">
        <v>42222.763899999998</v>
      </c>
      <c r="AR44" s="4">
        <v>53.684350000000002</v>
      </c>
      <c r="AS44"/>
      <c r="AT44"/>
      <c r="AU44"/>
      <c r="AV44"/>
    </row>
    <row r="45" spans="1:48" ht="15" customHeight="1" x14ac:dyDescent="0.25">
      <c r="A45" s="36">
        <v>42223.21875162037</v>
      </c>
      <c r="B45" s="12">
        <v>622</v>
      </c>
      <c r="C45" s="13">
        <f t="shared" si="1"/>
        <v>15853536</v>
      </c>
      <c r="D45" s="32">
        <v>136.95537682356388</v>
      </c>
      <c r="E45" s="17">
        <v>56.063236801243463</v>
      </c>
      <c r="F45" s="17">
        <v>1.7908201345767978</v>
      </c>
      <c r="G45" s="17">
        <v>80.892140022320447</v>
      </c>
      <c r="H45" s="17">
        <v>10.892140022320447</v>
      </c>
      <c r="I45" s="18">
        <v>6.0376666666666665</v>
      </c>
      <c r="J45" s="18">
        <v>3.8183061147343753E-3</v>
      </c>
      <c r="K45" s="18">
        <v>3.8249999999999999E-2</v>
      </c>
      <c r="L45" s="18">
        <v>9.3894476337895022E-2</v>
      </c>
      <c r="M45" s="18">
        <v>8.1836351290448485E-4</v>
      </c>
      <c r="N45" s="18">
        <v>1.75E-3</v>
      </c>
      <c r="O45" s="18">
        <v>59.808306688987116</v>
      </c>
      <c r="P45" s="18">
        <v>3.6310522505426301E-3</v>
      </c>
      <c r="Q45" s="18">
        <v>2.0201139891012649E-3</v>
      </c>
      <c r="R45" s="18">
        <v>0.18775</v>
      </c>
      <c r="S45" s="18">
        <v>48.234749999999998</v>
      </c>
      <c r="T45" s="18">
        <v>0.5751666666666666</v>
      </c>
      <c r="U45" s="18">
        <v>8.7285833333333329</v>
      </c>
      <c r="V45" s="18">
        <v>0.5</v>
      </c>
      <c r="W45" s="18">
        <v>9.4732028689172715E-5</v>
      </c>
      <c r="X45" s="18">
        <v>1.3437670678390252E-2</v>
      </c>
      <c r="Y45" s="18">
        <v>1.7685403587089832E-3</v>
      </c>
      <c r="Z45" s="18">
        <v>2.3968333333333334</v>
      </c>
      <c r="AA45" s="18">
        <v>3.2584723204668528E-3</v>
      </c>
      <c r="AB45" s="18">
        <v>6.7817068891309808E-3</v>
      </c>
      <c r="AC45" s="18">
        <v>9.9584166666666665</v>
      </c>
      <c r="AD45" s="18">
        <v>1.0229543911306059E-3</v>
      </c>
      <c r="AE45" s="18">
        <v>2.160477809974419E-2</v>
      </c>
      <c r="AF45" s="18">
        <v>0.33575230093868802</v>
      </c>
      <c r="AI45" s="35">
        <v>0.35227272727272707</v>
      </c>
      <c r="AJ45"/>
      <c r="AK45"/>
      <c r="AQ45" s="24">
        <v>42222.773200000003</v>
      </c>
      <c r="AR45" s="4">
        <v>57.879959999999997</v>
      </c>
      <c r="AS45"/>
      <c r="AT45"/>
      <c r="AU45"/>
      <c r="AV45"/>
    </row>
    <row r="46" spans="1:48" ht="15" customHeight="1" x14ac:dyDescent="0.25">
      <c r="A46" s="36">
        <v>42223.229168344908</v>
      </c>
      <c r="B46" s="12">
        <v>622</v>
      </c>
      <c r="C46" s="13">
        <f t="shared" si="1"/>
        <v>15853536</v>
      </c>
      <c r="D46" s="32">
        <v>133.89955364712779</v>
      </c>
      <c r="E46" s="17">
        <v>53.090273602486924</v>
      </c>
      <c r="F46" s="17">
        <v>1.7184402691535894</v>
      </c>
      <c r="G46" s="17">
        <v>80.8092800446409</v>
      </c>
      <c r="H46" s="17">
        <v>10.8092800446409</v>
      </c>
      <c r="I46" s="18">
        <v>5.7023333333333328</v>
      </c>
      <c r="J46" s="18">
        <v>3.6366122294687504E-3</v>
      </c>
      <c r="K46" s="18">
        <v>3.6499999999999998E-2</v>
      </c>
      <c r="L46" s="18">
        <v>9.1788952675790042E-2</v>
      </c>
      <c r="M46" s="18">
        <v>8.3672702580896965E-4</v>
      </c>
      <c r="N46" s="18">
        <v>1.7000000000000001E-3</v>
      </c>
      <c r="O46" s="18">
        <v>59.80961337797423</v>
      </c>
      <c r="P46" s="18">
        <v>3.5621045010852601E-3</v>
      </c>
      <c r="Q46" s="18">
        <v>1.9402279782025299E-3</v>
      </c>
      <c r="R46" s="18">
        <v>0.17749999999999999</v>
      </c>
      <c r="S46" s="18">
        <v>45.669499999999999</v>
      </c>
      <c r="T46" s="18">
        <v>0.54733333333333323</v>
      </c>
      <c r="U46" s="18">
        <v>8.6371666666666655</v>
      </c>
      <c r="V46" s="18">
        <v>0.47799999999999998</v>
      </c>
      <c r="W46" s="18">
        <v>8.9464057378345425E-5</v>
      </c>
      <c r="X46" s="18">
        <v>1.2575341356780505E-2</v>
      </c>
      <c r="Y46" s="18">
        <v>1.7370807174179664E-3</v>
      </c>
      <c r="Z46" s="18">
        <v>2.3606666666666669</v>
      </c>
      <c r="AA46" s="18">
        <v>3.2169446409337056E-3</v>
      </c>
      <c r="AB46" s="18">
        <v>6.3634137782619619E-3</v>
      </c>
      <c r="AC46" s="18">
        <v>10.001833333333334</v>
      </c>
      <c r="AD46" s="18">
        <v>1.0459087822612119E-3</v>
      </c>
      <c r="AE46" s="18">
        <v>2.040955619948838E-2</v>
      </c>
      <c r="AF46" s="18">
        <v>0.33020460187737605</v>
      </c>
      <c r="AI46" s="35">
        <v>0.31249999999999978</v>
      </c>
      <c r="AJ46"/>
      <c r="AK46"/>
      <c r="AQ46" s="24">
        <v>42222.7837</v>
      </c>
      <c r="AR46" s="4">
        <v>61.476880000000001</v>
      </c>
      <c r="AS46"/>
      <c r="AT46"/>
      <c r="AU46"/>
      <c r="AV46"/>
    </row>
    <row r="47" spans="1:48" ht="15" customHeight="1" x14ac:dyDescent="0.25">
      <c r="A47" s="36">
        <v>42223.239585069445</v>
      </c>
      <c r="B47" s="12">
        <v>622</v>
      </c>
      <c r="C47" s="13">
        <f t="shared" si="1"/>
        <v>15853536</v>
      </c>
      <c r="D47" s="32">
        <v>130.84373047069172</v>
      </c>
      <c r="E47" s="17">
        <v>50.117310403730386</v>
      </c>
      <c r="F47" s="17">
        <v>1.6460604037303881</v>
      </c>
      <c r="G47" s="17">
        <v>80.726420066961339</v>
      </c>
      <c r="H47" s="17">
        <v>10.726420066961339</v>
      </c>
      <c r="I47" s="18">
        <v>5.3669999999999991</v>
      </c>
      <c r="J47" s="18">
        <v>3.4549183442031256E-3</v>
      </c>
      <c r="K47" s="18">
        <v>3.4749999999999996E-2</v>
      </c>
      <c r="L47" s="18">
        <v>8.9683429013685062E-2</v>
      </c>
      <c r="M47" s="18">
        <v>8.5509053871345446E-4</v>
      </c>
      <c r="N47" s="18">
        <v>1.6500000000000002E-3</v>
      </c>
      <c r="O47" s="18">
        <v>59.810920066961344</v>
      </c>
      <c r="P47" s="18">
        <v>3.49315675162789E-3</v>
      </c>
      <c r="Q47" s="18">
        <v>1.860341967303795E-3</v>
      </c>
      <c r="R47" s="18">
        <v>0.16724999999999998</v>
      </c>
      <c r="S47" s="18">
        <v>43.10425</v>
      </c>
      <c r="T47" s="18">
        <v>0.51949999999999985</v>
      </c>
      <c r="U47" s="18">
        <v>8.5457499999999982</v>
      </c>
      <c r="V47" s="18">
        <v>0.45599999999999996</v>
      </c>
      <c r="W47" s="18">
        <v>8.4196086067518135E-5</v>
      </c>
      <c r="X47" s="18">
        <v>1.1713012035170757E-2</v>
      </c>
      <c r="Y47" s="18">
        <v>1.7056210761269496E-3</v>
      </c>
      <c r="Z47" s="18">
        <v>2.3245000000000005</v>
      </c>
      <c r="AA47" s="18">
        <v>3.1754169614005585E-3</v>
      </c>
      <c r="AB47" s="18">
        <v>5.9451206673929429E-3</v>
      </c>
      <c r="AC47" s="18">
        <v>10.045250000000001</v>
      </c>
      <c r="AD47" s="18">
        <v>1.0688631733918178E-3</v>
      </c>
      <c r="AE47" s="18">
        <v>1.9214334299232569E-2</v>
      </c>
      <c r="AF47" s="18">
        <v>0.32465690281606407</v>
      </c>
      <c r="AI47" s="35">
        <v>0.27272727272727243</v>
      </c>
      <c r="AJ47"/>
      <c r="AK47"/>
      <c r="AQ47" s="24">
        <v>42222.794199999997</v>
      </c>
      <c r="AR47" s="4">
        <v>65.902630000000002</v>
      </c>
      <c r="AS47"/>
      <c r="AT47"/>
      <c r="AU47"/>
      <c r="AV47"/>
    </row>
    <row r="48" spans="1:48" ht="15" customHeight="1" x14ac:dyDescent="0.25">
      <c r="A48" s="36">
        <v>42223.250001793982</v>
      </c>
      <c r="B48" s="12">
        <v>622</v>
      </c>
      <c r="C48" s="13">
        <f t="shared" si="1"/>
        <v>15853536</v>
      </c>
      <c r="D48" s="32">
        <v>127.78790729425563</v>
      </c>
      <c r="E48" s="17">
        <v>47.144347204973826</v>
      </c>
      <c r="F48" s="17">
        <v>1.5736805383071584</v>
      </c>
      <c r="G48" s="17">
        <v>80.643560089281792</v>
      </c>
      <c r="H48" s="17">
        <v>10.643560089281792</v>
      </c>
      <c r="I48" s="18">
        <v>5.0316666666666654</v>
      </c>
      <c r="J48" s="18">
        <v>3.2732244589375008E-3</v>
      </c>
      <c r="K48" s="18">
        <v>3.2999999999999995E-2</v>
      </c>
      <c r="L48" s="18">
        <v>8.7577905351580082E-2</v>
      </c>
      <c r="M48" s="18">
        <v>8.7345405161793927E-4</v>
      </c>
      <c r="N48" s="18">
        <v>1.6000000000000003E-3</v>
      </c>
      <c r="O48" s="18">
        <v>59.812226755948458</v>
      </c>
      <c r="P48" s="18">
        <v>3.4242090021705199E-3</v>
      </c>
      <c r="Q48" s="18">
        <v>1.78045595640506E-3</v>
      </c>
      <c r="R48" s="18">
        <v>0.15699999999999997</v>
      </c>
      <c r="S48" s="18">
        <v>40.539000000000001</v>
      </c>
      <c r="T48" s="18">
        <v>0.49166666666666653</v>
      </c>
      <c r="U48" s="18">
        <v>8.4543333333333308</v>
      </c>
      <c r="V48" s="18">
        <v>0.43399999999999994</v>
      </c>
      <c r="W48" s="18">
        <v>7.8928114756690845E-5</v>
      </c>
      <c r="X48" s="18">
        <v>1.0850682713561009E-2</v>
      </c>
      <c r="Y48" s="18">
        <v>1.6741614348359329E-3</v>
      </c>
      <c r="Z48" s="18">
        <v>2.288333333333334</v>
      </c>
      <c r="AA48" s="18">
        <v>3.1338892818674113E-3</v>
      </c>
      <c r="AB48" s="18">
        <v>5.5268275565239239E-3</v>
      </c>
      <c r="AC48" s="18">
        <v>10.088666666666668</v>
      </c>
      <c r="AD48" s="18">
        <v>1.0918175645224237E-3</v>
      </c>
      <c r="AE48" s="18">
        <v>1.8019112398976758E-2</v>
      </c>
      <c r="AF48" s="18">
        <v>0.3191092037547521</v>
      </c>
      <c r="AI48" s="35">
        <v>0.23295454545454511</v>
      </c>
      <c r="AJ48"/>
      <c r="AK48"/>
      <c r="AQ48" s="24">
        <v>42222.803399999997</v>
      </c>
      <c r="AR48" s="4">
        <v>70.434349999999995</v>
      </c>
      <c r="AS48"/>
      <c r="AT48"/>
      <c r="AU48"/>
      <c r="AV48"/>
    </row>
    <row r="49" spans="1:48" ht="15" customHeight="1" x14ac:dyDescent="0.25">
      <c r="A49" s="36">
        <v>42223.260418518519</v>
      </c>
      <c r="B49" s="12">
        <v>622</v>
      </c>
      <c r="C49" s="13">
        <f t="shared" si="1"/>
        <v>15853536</v>
      </c>
      <c r="D49" s="32">
        <v>124.73208411781953</v>
      </c>
      <c r="E49" s="17">
        <v>44.171384006217295</v>
      </c>
      <c r="F49" s="17">
        <v>1.5013006728839642</v>
      </c>
      <c r="G49" s="17">
        <v>80.560700111602245</v>
      </c>
      <c r="H49" s="17">
        <v>10.560700111602245</v>
      </c>
      <c r="I49" s="18">
        <v>4.6963333333333317</v>
      </c>
      <c r="J49" s="18">
        <v>3.0915305736718759E-3</v>
      </c>
      <c r="K49" s="18">
        <v>3.1249999999999993E-2</v>
      </c>
      <c r="L49" s="18">
        <v>8.5472381689475102E-2</v>
      </c>
      <c r="M49" s="18">
        <v>8.9181756452242408E-4</v>
      </c>
      <c r="N49" s="18">
        <v>1.5500000000000004E-3</v>
      </c>
      <c r="O49" s="18">
        <v>59.813533444935572</v>
      </c>
      <c r="P49" s="18">
        <v>3.3552612527131499E-3</v>
      </c>
      <c r="Q49" s="18">
        <v>1.700569945506325E-3</v>
      </c>
      <c r="R49" s="18">
        <v>0.14674999999999996</v>
      </c>
      <c r="S49" s="18">
        <v>37.973750000000003</v>
      </c>
      <c r="T49" s="18">
        <v>0.46383333333333321</v>
      </c>
      <c r="U49" s="18">
        <v>8.3629166666666634</v>
      </c>
      <c r="V49" s="18">
        <v>0.41199999999999992</v>
      </c>
      <c r="W49" s="18">
        <v>7.3660143445863555E-5</v>
      </c>
      <c r="X49" s="18">
        <v>9.9883533919512615E-3</v>
      </c>
      <c r="Y49" s="18">
        <v>1.6427017935449161E-3</v>
      </c>
      <c r="Z49" s="18">
        <v>2.2521666666666675</v>
      </c>
      <c r="AA49" s="18">
        <v>3.0923616023342641E-3</v>
      </c>
      <c r="AB49" s="18">
        <v>5.108534445654905E-3</v>
      </c>
      <c r="AC49" s="18">
        <v>10.132083333333336</v>
      </c>
      <c r="AD49" s="18">
        <v>1.1147719556530297E-3</v>
      </c>
      <c r="AE49" s="18">
        <v>1.6823890498720948E-2</v>
      </c>
      <c r="AF49" s="18">
        <v>0.31356150469344013</v>
      </c>
      <c r="AI49" s="35">
        <v>0.19318181818181779</v>
      </c>
      <c r="AJ49"/>
      <c r="AK49"/>
      <c r="AQ49" s="24">
        <v>42222.813900000001</v>
      </c>
      <c r="AR49" s="4">
        <v>74.280783999999997</v>
      </c>
      <c r="AS49"/>
      <c r="AT49"/>
      <c r="AU49"/>
      <c r="AV49"/>
    </row>
    <row r="50" spans="1:48" ht="15" customHeight="1" x14ac:dyDescent="0.25">
      <c r="A50" s="36">
        <v>42223.270835243056</v>
      </c>
      <c r="B50" s="12">
        <v>622</v>
      </c>
      <c r="C50" s="13">
        <f t="shared" si="1"/>
        <v>15853536</v>
      </c>
      <c r="D50" s="32">
        <v>121.67626094138343</v>
      </c>
      <c r="E50" s="17">
        <v>41.198420807460757</v>
      </c>
      <c r="F50" s="17">
        <v>1.4289208074607558</v>
      </c>
      <c r="G50" s="17">
        <v>80.477840133922683</v>
      </c>
      <c r="H50" s="17">
        <v>10.477840133922683</v>
      </c>
      <c r="I50" s="18">
        <v>4.360999999999998</v>
      </c>
      <c r="J50" s="18">
        <v>2.9098366884062511E-3</v>
      </c>
      <c r="K50" s="18">
        <v>2.9499999999999992E-2</v>
      </c>
      <c r="L50" s="18">
        <v>8.3366858027370122E-2</v>
      </c>
      <c r="M50" s="18">
        <v>9.1018107742690888E-4</v>
      </c>
      <c r="N50" s="18">
        <v>1.5000000000000005E-3</v>
      </c>
      <c r="O50" s="18">
        <v>59.814840133922687</v>
      </c>
      <c r="P50" s="18">
        <v>3.2863135032557798E-3</v>
      </c>
      <c r="Q50" s="18">
        <v>1.62068393460759E-3</v>
      </c>
      <c r="R50" s="18">
        <v>0.13649999999999995</v>
      </c>
      <c r="S50" s="18">
        <v>35.408500000000004</v>
      </c>
      <c r="T50" s="18">
        <v>0.43599999999999989</v>
      </c>
      <c r="U50" s="18">
        <v>8.2714999999999961</v>
      </c>
      <c r="V50" s="18">
        <v>0.3899999999999999</v>
      </c>
      <c r="W50" s="18">
        <v>6.8392172135036265E-5</v>
      </c>
      <c r="X50" s="18">
        <v>9.1260240703415138E-3</v>
      </c>
      <c r="Y50" s="18">
        <v>1.6112421522538993E-3</v>
      </c>
      <c r="Z50" s="18">
        <v>2.2160000000000011</v>
      </c>
      <c r="AA50" s="18">
        <v>3.050833922801117E-3</v>
      </c>
      <c r="AB50" s="18">
        <v>4.690241334785886E-3</v>
      </c>
      <c r="AC50" s="18">
        <v>10.175500000000003</v>
      </c>
      <c r="AD50" s="18">
        <v>1.1377263467836356E-3</v>
      </c>
      <c r="AE50" s="18">
        <v>1.5628668598465137E-2</v>
      </c>
      <c r="AF50" s="18">
        <v>0.30801380563212816</v>
      </c>
      <c r="AI50" s="35">
        <v>0.15340909090909047</v>
      </c>
      <c r="AJ50"/>
      <c r="AK50"/>
      <c r="AQ50" s="24">
        <v>42222.8243</v>
      </c>
      <c r="AR50" s="4">
        <v>78.966460999999995</v>
      </c>
      <c r="AS50"/>
      <c r="AT50"/>
      <c r="AU50"/>
      <c r="AV50"/>
    </row>
    <row r="51" spans="1:48" ht="15" customHeight="1" x14ac:dyDescent="0.25">
      <c r="A51" s="36">
        <v>42223.281251967594</v>
      </c>
      <c r="B51" s="12">
        <v>622</v>
      </c>
      <c r="C51" s="13">
        <f t="shared" si="1"/>
        <v>15853536</v>
      </c>
      <c r="D51" s="32">
        <v>118.62043776494735</v>
      </c>
      <c r="E51" s="17">
        <v>38.225457608704225</v>
      </c>
      <c r="F51" s="17">
        <v>1.3565409420375545</v>
      </c>
      <c r="G51" s="17">
        <v>80.394980156243136</v>
      </c>
      <c r="H51" s="17">
        <v>10.394980156243136</v>
      </c>
      <c r="I51" s="18">
        <v>4.0256666666666643</v>
      </c>
      <c r="J51" s="18">
        <v>2.7281428031406263E-3</v>
      </c>
      <c r="K51" s="18">
        <v>2.774999999999999E-2</v>
      </c>
      <c r="L51" s="18">
        <v>8.1261334365265142E-2</v>
      </c>
      <c r="M51" s="18">
        <v>9.2854459033139369E-4</v>
      </c>
      <c r="N51" s="18">
        <v>1.4500000000000006E-3</v>
      </c>
      <c r="O51" s="18">
        <v>59.816146822909801</v>
      </c>
      <c r="P51" s="18">
        <v>3.2173657537984098E-3</v>
      </c>
      <c r="Q51" s="18">
        <v>1.5407979237088551E-3</v>
      </c>
      <c r="R51" s="18">
        <v>0.12624999999999995</v>
      </c>
      <c r="S51" s="18">
        <v>32.843250000000005</v>
      </c>
      <c r="T51" s="18">
        <v>0.40816666666666657</v>
      </c>
      <c r="U51" s="18">
        <v>8.1800833333333287</v>
      </c>
      <c r="V51" s="18">
        <v>0.36799999999999988</v>
      </c>
      <c r="W51" s="18">
        <v>6.3124200824208975E-5</v>
      </c>
      <c r="X51" s="18">
        <v>8.2636947487317661E-3</v>
      </c>
      <c r="Y51" s="18">
        <v>1.5797825109628825E-3</v>
      </c>
      <c r="Z51" s="18">
        <v>2.1798333333333346</v>
      </c>
      <c r="AA51" s="18">
        <v>3.0093062432679698E-3</v>
      </c>
      <c r="AB51" s="18">
        <v>4.2719482239168671E-3</v>
      </c>
      <c r="AC51" s="18">
        <v>10.21891666666667</v>
      </c>
      <c r="AD51" s="18">
        <v>1.1606807379142415E-3</v>
      </c>
      <c r="AE51" s="18">
        <v>1.4433446698209326E-2</v>
      </c>
      <c r="AF51" s="18">
        <v>0.30246610657081618</v>
      </c>
      <c r="AI51" s="35">
        <v>0.11363636363636315</v>
      </c>
      <c r="AJ51"/>
      <c r="AK51"/>
      <c r="AQ51" s="24">
        <v>42222.833400000003</v>
      </c>
      <c r="AR51" s="4">
        <v>83.712333000000001</v>
      </c>
      <c r="AS51"/>
      <c r="AT51"/>
      <c r="AU51"/>
      <c r="AV51"/>
    </row>
    <row r="52" spans="1:48" ht="15" customHeight="1" x14ac:dyDescent="0.25">
      <c r="A52" s="36">
        <v>42223.291668692131</v>
      </c>
      <c r="B52" s="12">
        <v>622</v>
      </c>
      <c r="C52" s="13">
        <f t="shared" si="1"/>
        <v>15853536</v>
      </c>
      <c r="D52" s="32">
        <v>115.5646145885113</v>
      </c>
      <c r="E52" s="17">
        <v>35.25249440994768</v>
      </c>
      <c r="F52" s="17">
        <v>1.2841610766143425</v>
      </c>
      <c r="G52" s="17">
        <v>80.312120178563589</v>
      </c>
      <c r="H52" s="17">
        <v>10.312120178563589</v>
      </c>
      <c r="I52" s="18">
        <v>3.690333333333331</v>
      </c>
      <c r="J52" s="18">
        <v>2.5464489178750015E-3</v>
      </c>
      <c r="K52" s="18">
        <v>2.5999999999999988E-2</v>
      </c>
      <c r="L52" s="18">
        <v>7.9155810703160162E-2</v>
      </c>
      <c r="M52" s="18">
        <v>9.469081032358785E-4</v>
      </c>
      <c r="N52" s="18">
        <v>1.4000000000000006E-3</v>
      </c>
      <c r="O52" s="18">
        <v>59.817453511896915</v>
      </c>
      <c r="P52" s="18">
        <v>3.1484180043410397E-3</v>
      </c>
      <c r="Q52" s="18">
        <v>1.4609119128101201E-3</v>
      </c>
      <c r="R52" s="18">
        <v>0.11599999999999995</v>
      </c>
      <c r="S52" s="18">
        <v>30.278000000000006</v>
      </c>
      <c r="T52" s="18">
        <v>0.38033333333333325</v>
      </c>
      <c r="U52" s="18">
        <v>8.0886666666666613</v>
      </c>
      <c r="V52" s="18">
        <v>0.34599999999999986</v>
      </c>
      <c r="W52" s="18">
        <v>5.7856229513381685E-5</v>
      </c>
      <c r="X52" s="18">
        <v>7.4013654271220183E-3</v>
      </c>
      <c r="Y52" s="18">
        <v>1.5483228696718658E-3</v>
      </c>
      <c r="Z52" s="18">
        <v>2.1436666666666682</v>
      </c>
      <c r="AA52" s="18">
        <v>2.9677785637348226E-3</v>
      </c>
      <c r="AB52" s="18">
        <v>3.8536551130478477E-3</v>
      </c>
      <c r="AC52" s="18">
        <v>10.262333333333338</v>
      </c>
      <c r="AD52" s="18">
        <v>1.1836351290448474E-3</v>
      </c>
      <c r="AE52" s="18">
        <v>1.3238224797953516E-2</v>
      </c>
      <c r="AF52" s="18">
        <v>0.29691840750950421</v>
      </c>
      <c r="AI52" s="35">
        <v>7.3863636363635826E-2</v>
      </c>
      <c r="AJ52"/>
      <c r="AK52"/>
      <c r="AQ52" s="24">
        <v>42222.843800000002</v>
      </c>
      <c r="AR52" s="4">
        <v>88.500563999999997</v>
      </c>
      <c r="AS52"/>
      <c r="AT52"/>
      <c r="AU52"/>
      <c r="AV52"/>
    </row>
    <row r="53" spans="1:48" ht="15" customHeight="1" x14ac:dyDescent="0.25">
      <c r="A53" s="36">
        <v>42223.302085416668</v>
      </c>
      <c r="B53" s="12">
        <v>622</v>
      </c>
      <c r="C53" s="13">
        <f t="shared" si="1"/>
        <v>15853536</v>
      </c>
      <c r="D53" s="32">
        <v>112.50879141207518</v>
      </c>
      <c r="E53" s="17">
        <v>32.279531211191149</v>
      </c>
      <c r="F53" s="17">
        <v>1.2117812111911448</v>
      </c>
      <c r="G53" s="17">
        <v>80.229260200884028</v>
      </c>
      <c r="H53" s="17">
        <v>10.229260200884028</v>
      </c>
      <c r="I53" s="18">
        <v>3.3549999999999978</v>
      </c>
      <c r="J53" s="18">
        <v>2.3647550326093766E-3</v>
      </c>
      <c r="K53" s="18">
        <v>2.4249999999999987E-2</v>
      </c>
      <c r="L53" s="18">
        <v>7.7050287041055182E-2</v>
      </c>
      <c r="M53" s="18">
        <v>9.6527161614036331E-4</v>
      </c>
      <c r="N53" s="18">
        <v>1.3500000000000007E-3</v>
      </c>
      <c r="O53" s="18">
        <v>59.818760200884029</v>
      </c>
      <c r="P53" s="18">
        <v>3.0794702548836697E-3</v>
      </c>
      <c r="Q53" s="18">
        <v>1.3810259019113851E-3</v>
      </c>
      <c r="R53" s="18">
        <v>0.10574999999999996</v>
      </c>
      <c r="S53" s="18">
        <v>27.712750000000007</v>
      </c>
      <c r="T53" s="18">
        <v>0.35249999999999992</v>
      </c>
      <c r="U53" s="18">
        <v>7.9972499999999949</v>
      </c>
      <c r="V53" s="18">
        <v>0.32399999999999984</v>
      </c>
      <c r="W53" s="18">
        <v>5.2588258202554395E-5</v>
      </c>
      <c r="X53" s="18">
        <v>6.5390361055122706E-3</v>
      </c>
      <c r="Y53" s="18">
        <v>1.516863228380849E-3</v>
      </c>
      <c r="Z53" s="18">
        <v>2.1075000000000017</v>
      </c>
      <c r="AA53" s="18">
        <v>2.9262508842016755E-3</v>
      </c>
      <c r="AB53" s="18">
        <v>3.4353620021788283E-3</v>
      </c>
      <c r="AC53" s="18">
        <v>10.305750000000005</v>
      </c>
      <c r="AD53" s="18">
        <v>1.2065895201754534E-3</v>
      </c>
      <c r="AE53" s="18">
        <v>1.2043002897697705E-2</v>
      </c>
      <c r="AF53" s="18">
        <v>0.29137070844819224</v>
      </c>
      <c r="AI53" s="35">
        <v>6.8181818181818274E-2</v>
      </c>
      <c r="AJ53"/>
      <c r="AK53"/>
      <c r="AQ53" s="24">
        <v>42222.854200000002</v>
      </c>
      <c r="AR53" s="4">
        <v>93.312690000000003</v>
      </c>
      <c r="AS53"/>
      <c r="AT53"/>
      <c r="AU53"/>
      <c r="AV53"/>
    </row>
    <row r="54" spans="1:48" ht="15" customHeight="1" x14ac:dyDescent="0.25">
      <c r="A54" s="36">
        <v>42223.312502141205</v>
      </c>
      <c r="B54" s="12">
        <v>622</v>
      </c>
      <c r="C54" s="13">
        <f t="shared" si="1"/>
        <v>15853536</v>
      </c>
      <c r="D54" s="32">
        <v>109.4529682356391</v>
      </c>
      <c r="E54" s="17">
        <v>29.306568012434607</v>
      </c>
      <c r="F54" s="17">
        <v>1.1394013457679328</v>
      </c>
      <c r="G54" s="17">
        <v>80.146400223204481</v>
      </c>
      <c r="H54" s="17">
        <v>10.146400223204481</v>
      </c>
      <c r="I54" s="18">
        <v>3.0196666666666645</v>
      </c>
      <c r="J54" s="18">
        <v>2.1830611473437518E-3</v>
      </c>
      <c r="K54" s="18">
        <v>2.2499999999999985E-2</v>
      </c>
      <c r="L54" s="18">
        <v>7.4944763378950202E-2</v>
      </c>
      <c r="M54" s="18">
        <v>9.8363512904484801E-4</v>
      </c>
      <c r="N54" s="18">
        <v>1.3000000000000008E-3</v>
      </c>
      <c r="O54" s="18">
        <v>59.820066889871143</v>
      </c>
      <c r="P54" s="18">
        <v>3.0105225054262996E-3</v>
      </c>
      <c r="Q54" s="18">
        <v>1.3011398910126501E-3</v>
      </c>
      <c r="R54" s="18">
        <v>9.549999999999996E-2</v>
      </c>
      <c r="S54" s="18">
        <v>25.147500000000008</v>
      </c>
      <c r="T54" s="18">
        <v>0.3246666666666666</v>
      </c>
      <c r="U54" s="18">
        <v>7.9058333333333284</v>
      </c>
      <c r="V54" s="18">
        <v>0.30199999999999982</v>
      </c>
      <c r="W54" s="18">
        <v>4.7320286891727105E-5</v>
      </c>
      <c r="X54" s="18">
        <v>5.6767067839025229E-3</v>
      </c>
      <c r="Y54" s="18">
        <v>1.4854035870898322E-3</v>
      </c>
      <c r="Z54" s="18">
        <v>2.0713333333333352</v>
      </c>
      <c r="AA54" s="18">
        <v>2.8847232046685283E-3</v>
      </c>
      <c r="AB54" s="18">
        <v>3.0170688913098089E-3</v>
      </c>
      <c r="AC54" s="18">
        <v>10.349166666666672</v>
      </c>
      <c r="AD54" s="18">
        <v>1.2295439113060593E-3</v>
      </c>
      <c r="AE54" s="18">
        <v>1.0847780997441894E-2</v>
      </c>
      <c r="AF54" s="18">
        <v>0.28582300938688027</v>
      </c>
      <c r="AI54" s="35">
        <v>5.6818181818181893E-2</v>
      </c>
      <c r="AJ54"/>
      <c r="AK54"/>
      <c r="AQ54" s="24">
        <v>42222.8632</v>
      </c>
      <c r="AR54" s="4">
        <v>97.327354</v>
      </c>
      <c r="AS54"/>
      <c r="AT54"/>
      <c r="AU54"/>
      <c r="AV54"/>
    </row>
    <row r="55" spans="1:48" ht="15" customHeight="1" x14ac:dyDescent="0.25">
      <c r="A55" s="36">
        <v>42223.322918865742</v>
      </c>
      <c r="B55" s="12">
        <v>622</v>
      </c>
      <c r="C55" s="13">
        <f t="shared" si="1"/>
        <v>15853536</v>
      </c>
      <c r="D55" s="32">
        <v>106.397145059203</v>
      </c>
      <c r="E55" s="17">
        <v>26.333604813678065</v>
      </c>
      <c r="F55" s="17">
        <v>1.0670214803447244</v>
      </c>
      <c r="G55" s="17">
        <v>80.063540245524919</v>
      </c>
      <c r="H55" s="17">
        <v>10.063540245524919</v>
      </c>
      <c r="I55" s="18">
        <v>2.6843333333333312</v>
      </c>
      <c r="J55" s="18">
        <v>2.001367262078127E-3</v>
      </c>
      <c r="K55" s="18">
        <v>2.0749999999999984E-2</v>
      </c>
      <c r="L55" s="18">
        <v>7.2839239716845222E-2</v>
      </c>
      <c r="M55" s="18">
        <v>1.0019986419493327E-3</v>
      </c>
      <c r="N55" s="18">
        <v>1.2500000000000009E-3</v>
      </c>
      <c r="O55" s="18">
        <v>59.821373578858257</v>
      </c>
      <c r="P55" s="18">
        <v>2.9415747559689296E-3</v>
      </c>
      <c r="Q55" s="18">
        <v>1.2212538801139152E-3</v>
      </c>
      <c r="R55" s="18">
        <v>8.5249999999999965E-2</v>
      </c>
      <c r="S55" s="18">
        <v>22.582250000000009</v>
      </c>
      <c r="T55" s="18">
        <v>0.29683333333333328</v>
      </c>
      <c r="U55" s="18">
        <v>7.8144166666666619</v>
      </c>
      <c r="V55" s="18">
        <v>0.2799999999999998</v>
      </c>
      <c r="W55" s="18">
        <v>4.2052315580899815E-5</v>
      </c>
      <c r="X55" s="18">
        <v>4.8143774622927751E-3</v>
      </c>
      <c r="Y55" s="18">
        <v>1.4539439457988154E-3</v>
      </c>
      <c r="Z55" s="18">
        <v>2.0351666666666688</v>
      </c>
      <c r="AA55" s="18">
        <v>2.8431955251353811E-3</v>
      </c>
      <c r="AB55" s="18">
        <v>2.5987757804407895E-3</v>
      </c>
      <c r="AC55" s="18">
        <v>10.39258333333334</v>
      </c>
      <c r="AD55" s="18">
        <v>1.2524983024366652E-3</v>
      </c>
      <c r="AE55" s="18">
        <v>9.6525590971860836E-3</v>
      </c>
      <c r="AF55" s="18">
        <v>0.28027531032556829</v>
      </c>
      <c r="AI55" s="35">
        <v>4.5454545454545511E-2</v>
      </c>
      <c r="AJ55"/>
      <c r="AK55"/>
      <c r="AQ55" s="24">
        <v>42222.873599999999</v>
      </c>
      <c r="AR55" s="4">
        <v>102.13370999999999</v>
      </c>
      <c r="AS55"/>
      <c r="AT55"/>
      <c r="AU55"/>
      <c r="AV55"/>
    </row>
    <row r="56" spans="1:48" ht="15" customHeight="1" x14ac:dyDescent="0.25">
      <c r="A56" s="36">
        <v>42223.33333559028</v>
      </c>
      <c r="B56" s="12">
        <v>622</v>
      </c>
      <c r="C56" s="13">
        <f t="shared" si="1"/>
        <v>15853536</v>
      </c>
      <c r="D56" s="32">
        <v>103.34132188276689</v>
      </c>
      <c r="E56" s="17">
        <v>23.360641614921523</v>
      </c>
      <c r="F56" s="17">
        <v>0.99464161492152314</v>
      </c>
      <c r="G56" s="17">
        <v>79.980680267845372</v>
      </c>
      <c r="H56" s="17">
        <v>9.9806802678453721</v>
      </c>
      <c r="I56" s="52">
        <v>2.3490000000000002</v>
      </c>
      <c r="J56" s="52">
        <v>1.8196733768125004E-3</v>
      </c>
      <c r="K56" s="52">
        <v>1.9E-2</v>
      </c>
      <c r="L56" s="52">
        <v>7.0733716054740187E-2</v>
      </c>
      <c r="M56" s="52">
        <v>1.0203621548538174E-3</v>
      </c>
      <c r="N56" s="52">
        <v>1.1999999999999999E-3</v>
      </c>
      <c r="O56" s="52">
        <v>59.822680267845371</v>
      </c>
      <c r="P56" s="52">
        <v>2.8726270065115569E-3</v>
      </c>
      <c r="Q56" s="52">
        <v>1.1413678692151811E-3</v>
      </c>
      <c r="R56" s="52">
        <v>7.4999999999999997E-2</v>
      </c>
      <c r="S56" s="52">
        <v>20.016999999999999</v>
      </c>
      <c r="T56" s="52">
        <v>0.26900000000000002</v>
      </c>
      <c r="U56" s="52">
        <v>7.7229999999999999</v>
      </c>
      <c r="V56" s="52">
        <v>0.25800000000000001</v>
      </c>
      <c r="W56" s="52">
        <v>3.6784344270072552E-5</v>
      </c>
      <c r="X56" s="52">
        <v>3.9520481406830326E-3</v>
      </c>
      <c r="Y56" s="52">
        <v>1.4224843045077993E-3</v>
      </c>
      <c r="Z56" s="52">
        <v>1.9990000000000001</v>
      </c>
      <c r="AA56" s="52">
        <v>2.8016678456022344E-3</v>
      </c>
      <c r="AB56" s="52">
        <v>2.1804826695717679E-3</v>
      </c>
      <c r="AC56" s="52">
        <v>10.436</v>
      </c>
      <c r="AD56" s="43">
        <v>1.2754526935672716E-3</v>
      </c>
      <c r="AE56" s="43">
        <v>8.4573371969302764E-3</v>
      </c>
      <c r="AF56" s="43">
        <v>0.27472761126425621</v>
      </c>
      <c r="AG56" s="4" t="s">
        <v>44</v>
      </c>
      <c r="AH56" s="34">
        <f>E56</f>
        <v>23.360641614921523</v>
      </c>
      <c r="AI56" s="35">
        <v>3.9772727272727321E-2</v>
      </c>
      <c r="AJ56"/>
      <c r="AK56"/>
      <c r="AQ56" s="24">
        <v>42222.883900000001</v>
      </c>
      <c r="AR56" s="4">
        <v>106.90940000000001</v>
      </c>
      <c r="AS56"/>
      <c r="AT56"/>
      <c r="AU56"/>
      <c r="AV56"/>
    </row>
    <row r="57" spans="1:48" ht="15" customHeight="1" x14ac:dyDescent="0.25">
      <c r="A57" s="36">
        <v>42223.343752314817</v>
      </c>
      <c r="B57" s="12">
        <v>614</v>
      </c>
      <c r="C57" s="13">
        <f t="shared" si="1"/>
        <v>15649632</v>
      </c>
      <c r="D57" s="32">
        <v>101.93044847572601</v>
      </c>
      <c r="E57" s="17">
        <v>22.7036032413613</v>
      </c>
      <c r="F57" s="17">
        <v>0.97085324136130069</v>
      </c>
      <c r="G57" s="17">
        <v>79.226845234364703</v>
      </c>
      <c r="H57" s="17">
        <v>9.2268452343647027</v>
      </c>
      <c r="I57" s="18">
        <v>2.4303750000000002</v>
      </c>
      <c r="J57" s="43">
        <v>1.7382914658392863E-3</v>
      </c>
      <c r="K57" s="18">
        <v>1.8200000000000001E-2</v>
      </c>
      <c r="L57" s="43">
        <v>6.930032804692017E-2</v>
      </c>
      <c r="M57" s="43">
        <v>1.0174532755889863E-3</v>
      </c>
      <c r="N57" s="18">
        <v>1.1899999999999999E-3</v>
      </c>
      <c r="O57" s="18">
        <v>59.032345234364698</v>
      </c>
      <c r="P57" s="43">
        <v>2.8193945770099062E-3</v>
      </c>
      <c r="Q57" s="43">
        <v>1.1023153164701552E-3</v>
      </c>
      <c r="R57" s="18">
        <v>7.2749999999999995E-2</v>
      </c>
      <c r="S57" s="18">
        <v>19.302374999999998</v>
      </c>
      <c r="T57" s="18">
        <v>0.25937500000000002</v>
      </c>
      <c r="U57" s="18">
        <v>7.7063749999999995</v>
      </c>
      <c r="V57" s="18">
        <v>0.25637500000000002</v>
      </c>
      <c r="W57" s="43">
        <v>3.5100866517205041E-5</v>
      </c>
      <c r="X57" s="43">
        <v>3.7446126920140281E-3</v>
      </c>
      <c r="Y57" s="43">
        <v>1.3978436895781135E-3</v>
      </c>
      <c r="Z57" s="18">
        <v>2.094125</v>
      </c>
      <c r="AA57" s="43">
        <v>2.7585724390876295E-3</v>
      </c>
      <c r="AB57" s="43">
        <v>2.0475565739186585E-3</v>
      </c>
      <c r="AC57" s="18">
        <v>10.394</v>
      </c>
      <c r="AD57" s="43">
        <v>1.2718165944862329E-3</v>
      </c>
      <c r="AE57" s="43">
        <v>7.9634318830830945E-3</v>
      </c>
      <c r="AF57" s="43">
        <v>0.26776652394079103</v>
      </c>
      <c r="AI57" s="35">
        <v>3.4090909090909137E-2</v>
      </c>
      <c r="AJ57"/>
      <c r="AK57"/>
      <c r="AL57" s="55"/>
      <c r="AQ57" s="24">
        <v>42222.894099999998</v>
      </c>
      <c r="AR57" s="4">
        <v>111.6347</v>
      </c>
      <c r="AS57"/>
      <c r="AT57"/>
      <c r="AU57"/>
      <c r="AV57"/>
    </row>
    <row r="58" spans="1:48" ht="15" customHeight="1" x14ac:dyDescent="0.25">
      <c r="A58" s="36">
        <v>42223.354169039354</v>
      </c>
      <c r="B58" s="12">
        <v>614</v>
      </c>
      <c r="C58" s="13">
        <f t="shared" si="1"/>
        <v>15649632</v>
      </c>
      <c r="D58" s="32">
        <v>100.51957506868513</v>
      </c>
      <c r="E58" s="17">
        <v>22.046564867801084</v>
      </c>
      <c r="F58" s="17">
        <v>0.94706486780108534</v>
      </c>
      <c r="G58" s="17">
        <v>78.473010200884033</v>
      </c>
      <c r="H58" s="17">
        <v>8.4730102008840333</v>
      </c>
      <c r="I58" s="18">
        <v>2.5117500000000001</v>
      </c>
      <c r="J58" s="43">
        <v>1.6569095548660717E-3</v>
      </c>
      <c r="K58" s="18">
        <v>1.7400000000000002E-2</v>
      </c>
      <c r="L58" s="43">
        <v>6.786694003910014E-2</v>
      </c>
      <c r="M58" s="43">
        <v>1.0145443963241552E-3</v>
      </c>
      <c r="N58" s="18">
        <v>1.1799999999999998E-3</v>
      </c>
      <c r="O58" s="18">
        <v>58.242010200884025</v>
      </c>
      <c r="P58" s="43">
        <v>2.7661621475082551E-3</v>
      </c>
      <c r="Q58" s="43">
        <v>1.0632627637251293E-3</v>
      </c>
      <c r="R58" s="18">
        <v>7.0499999999999993E-2</v>
      </c>
      <c r="S58" s="18">
        <v>18.58775</v>
      </c>
      <c r="T58" s="18">
        <v>0.24975000000000003</v>
      </c>
      <c r="U58" s="18">
        <v>7.6897499999999992</v>
      </c>
      <c r="V58" s="18">
        <v>0.25475000000000003</v>
      </c>
      <c r="W58" s="43">
        <v>3.3417388764337537E-5</v>
      </c>
      <c r="X58" s="43">
        <v>3.5371772433450237E-3</v>
      </c>
      <c r="Y58" s="43">
        <v>1.373203074648428E-3</v>
      </c>
      <c r="Z58" s="18">
        <v>2.1892499999999999</v>
      </c>
      <c r="AA58" s="43">
        <v>2.7154770325730246E-3</v>
      </c>
      <c r="AB58" s="43">
        <v>1.9146304782655488E-3</v>
      </c>
      <c r="AC58" s="18">
        <v>10.352</v>
      </c>
      <c r="AD58" s="43">
        <v>1.2681804954051941E-3</v>
      </c>
      <c r="AE58" s="43">
        <v>7.4695265692359116E-3</v>
      </c>
      <c r="AF58" s="43">
        <v>0.26080543661732586</v>
      </c>
      <c r="AI58" s="35">
        <v>2.8409090909090946E-2</v>
      </c>
      <c r="AJ58"/>
      <c r="AK58"/>
      <c r="AQ58" s="24">
        <v>42222.903100000003</v>
      </c>
      <c r="AR58" s="4">
        <v>116.2902</v>
      </c>
      <c r="AS58"/>
      <c r="AT58"/>
      <c r="AU58"/>
      <c r="AV58"/>
    </row>
    <row r="59" spans="1:48" ht="15" customHeight="1" x14ac:dyDescent="0.25">
      <c r="A59" s="36">
        <v>42223.364585763891</v>
      </c>
      <c r="B59" s="12">
        <v>614</v>
      </c>
      <c r="C59" s="13">
        <f t="shared" si="1"/>
        <v>15649632</v>
      </c>
      <c r="D59" s="32">
        <v>99.108701661644218</v>
      </c>
      <c r="E59" s="17">
        <v>21.389526494240872</v>
      </c>
      <c r="F59" s="17">
        <v>0.92327649424086999</v>
      </c>
      <c r="G59" s="17">
        <v>77.71917516740335</v>
      </c>
      <c r="H59" s="17">
        <v>7.7191751674033497</v>
      </c>
      <c r="I59" s="18">
        <v>2.5931250000000001</v>
      </c>
      <c r="J59" s="43">
        <v>1.5755276438928574E-3</v>
      </c>
      <c r="K59" s="18">
        <v>1.6600000000000004E-2</v>
      </c>
      <c r="L59" s="43">
        <v>6.643355203128011E-2</v>
      </c>
      <c r="M59" s="43">
        <v>1.0116355170593243E-3</v>
      </c>
      <c r="N59" s="18">
        <v>1.1699999999999998E-3</v>
      </c>
      <c r="O59" s="18">
        <v>57.451675167403351</v>
      </c>
      <c r="P59" s="43">
        <v>2.712929718006604E-3</v>
      </c>
      <c r="Q59" s="43">
        <v>1.0242102109801034E-3</v>
      </c>
      <c r="R59" s="18">
        <v>6.8249999999999991E-2</v>
      </c>
      <c r="S59" s="18">
        <v>17.873125000000002</v>
      </c>
      <c r="T59" s="18">
        <v>0.24012500000000003</v>
      </c>
      <c r="U59" s="18">
        <v>7.6731249999999989</v>
      </c>
      <c r="V59" s="18">
        <v>0.25312500000000004</v>
      </c>
      <c r="W59" s="43">
        <v>3.1733911011470027E-5</v>
      </c>
      <c r="X59" s="43">
        <v>3.3297417946760188E-3</v>
      </c>
      <c r="Y59" s="43">
        <v>1.3485624597187424E-3</v>
      </c>
      <c r="Z59" s="18">
        <v>2.2843749999999998</v>
      </c>
      <c r="AA59" s="43">
        <v>2.6723816260584197E-3</v>
      </c>
      <c r="AB59" s="43">
        <v>1.781704382612439E-3</v>
      </c>
      <c r="AC59" s="18">
        <v>10.31</v>
      </c>
      <c r="AD59" s="43">
        <v>1.2645443963241552E-3</v>
      </c>
      <c r="AE59" s="43">
        <v>6.9756212553887288E-3</v>
      </c>
      <c r="AF59" s="43">
        <v>0.25384434929386068</v>
      </c>
      <c r="AI59" s="35">
        <v>2.2727272727272756E-2</v>
      </c>
      <c r="AJ59"/>
      <c r="AK59"/>
      <c r="AQ59" s="24">
        <v>42222.913399999998</v>
      </c>
      <c r="AR59" s="4">
        <v>120.85662000000001</v>
      </c>
      <c r="AS59"/>
      <c r="AT59"/>
      <c r="AU59"/>
      <c r="AV59"/>
    </row>
    <row r="60" spans="1:48" ht="15" customHeight="1" x14ac:dyDescent="0.25">
      <c r="A60" s="36">
        <v>42223.375002488428</v>
      </c>
      <c r="B60" s="12">
        <v>614</v>
      </c>
      <c r="C60" s="13">
        <f t="shared" si="1"/>
        <v>15649632</v>
      </c>
      <c r="D60" s="32">
        <v>97.697828254603323</v>
      </c>
      <c r="E60" s="17">
        <v>20.73248812068066</v>
      </c>
      <c r="F60" s="17">
        <v>0.8994881206806582</v>
      </c>
      <c r="G60" s="17">
        <v>76.965340133922666</v>
      </c>
      <c r="H60" s="17">
        <v>6.9653401339226662</v>
      </c>
      <c r="I60" s="18">
        <v>2.6745000000000001</v>
      </c>
      <c r="J60" s="43">
        <v>1.4941457329196431E-3</v>
      </c>
      <c r="K60" s="18">
        <v>1.5800000000000005E-2</v>
      </c>
      <c r="L60" s="43">
        <v>6.500016402346008E-2</v>
      </c>
      <c r="M60" s="43">
        <v>1.0087266377944932E-3</v>
      </c>
      <c r="N60" s="18">
        <v>1.1599999999999998E-3</v>
      </c>
      <c r="O60" s="18">
        <v>56.661340133922678</v>
      </c>
      <c r="P60" s="43">
        <v>2.6596972885049529E-3</v>
      </c>
      <c r="Q60" s="43">
        <v>9.8515765823507752E-4</v>
      </c>
      <c r="R60" s="18">
        <v>6.5999999999999989E-2</v>
      </c>
      <c r="S60" s="18">
        <v>17.158500000000004</v>
      </c>
      <c r="T60" s="18">
        <v>0.23050000000000004</v>
      </c>
      <c r="U60" s="18">
        <v>7.6564999999999985</v>
      </c>
      <c r="V60" s="18">
        <v>0.25150000000000006</v>
      </c>
      <c r="W60" s="43">
        <v>3.0050433258602523E-5</v>
      </c>
      <c r="X60" s="43">
        <v>3.1223063460070143E-3</v>
      </c>
      <c r="Y60" s="43">
        <v>1.3239218447890569E-3</v>
      </c>
      <c r="Z60" s="18">
        <v>2.3794999999999997</v>
      </c>
      <c r="AA60" s="43">
        <v>2.6292862195438148E-3</v>
      </c>
      <c r="AB60" s="43">
        <v>1.6487782869593292E-3</v>
      </c>
      <c r="AC60" s="18">
        <v>10.268000000000001</v>
      </c>
      <c r="AD60" s="43">
        <v>1.2609082972431164E-3</v>
      </c>
      <c r="AE60" s="43">
        <v>6.4817159415415469E-3</v>
      </c>
      <c r="AF60" s="43">
        <v>0.24688326197039551</v>
      </c>
      <c r="AI60" s="35">
        <v>1.7045454545454568E-2</v>
      </c>
      <c r="AJ60"/>
      <c r="AK60"/>
      <c r="AQ60" s="24">
        <v>42222.923600000002</v>
      </c>
      <c r="AR60" s="4">
        <v>124.58024</v>
      </c>
      <c r="AS60"/>
      <c r="AT60"/>
      <c r="AU60"/>
      <c r="AV60"/>
    </row>
    <row r="61" spans="1:48" ht="15" customHeight="1" x14ac:dyDescent="0.25">
      <c r="A61" s="36">
        <v>42223.385419212966</v>
      </c>
      <c r="B61" s="12">
        <v>614</v>
      </c>
      <c r="C61" s="13">
        <f t="shared" si="1"/>
        <v>15649632</v>
      </c>
      <c r="D61" s="32">
        <v>96.286954847562484</v>
      </c>
      <c r="E61" s="17">
        <v>20.075449747120441</v>
      </c>
      <c r="F61" s="17">
        <v>0.87569974712043575</v>
      </c>
      <c r="G61" s="17">
        <v>76.211505100441997</v>
      </c>
      <c r="H61" s="17">
        <v>6.2115051004419968</v>
      </c>
      <c r="I61" s="18">
        <v>2.7558750000000001</v>
      </c>
      <c r="J61" s="43">
        <v>1.4127638219464287E-3</v>
      </c>
      <c r="K61" s="18">
        <v>1.5000000000000005E-2</v>
      </c>
      <c r="L61" s="43">
        <v>6.3566776015640064E-2</v>
      </c>
      <c r="M61" s="43">
        <v>1.005817758529662E-3</v>
      </c>
      <c r="N61" s="18">
        <v>1.1499999999999998E-3</v>
      </c>
      <c r="O61" s="18">
        <v>55.871005100442005</v>
      </c>
      <c r="P61" s="43">
        <v>2.6064648590033023E-3</v>
      </c>
      <c r="Q61" s="43">
        <v>9.4610510549005173E-4</v>
      </c>
      <c r="R61" s="18">
        <v>6.3749999999999987E-2</v>
      </c>
      <c r="S61" s="18">
        <v>16.443875000000006</v>
      </c>
      <c r="T61" s="18">
        <v>0.22087500000000004</v>
      </c>
      <c r="U61" s="18">
        <v>7.6398749999999982</v>
      </c>
      <c r="V61" s="18">
        <v>0.24987500000000007</v>
      </c>
      <c r="W61" s="43">
        <v>2.8366955505735016E-5</v>
      </c>
      <c r="X61" s="43">
        <v>2.9148708973380094E-3</v>
      </c>
      <c r="Y61" s="43">
        <v>1.2992812298593711E-3</v>
      </c>
      <c r="Z61" s="18">
        <v>2.4746249999999996</v>
      </c>
      <c r="AA61" s="43">
        <v>2.5861908130292099E-3</v>
      </c>
      <c r="AB61" s="43">
        <v>1.5158521913062194E-3</v>
      </c>
      <c r="AC61" s="18">
        <v>10.226000000000001</v>
      </c>
      <c r="AD61" s="43">
        <v>1.2572721981620777E-3</v>
      </c>
      <c r="AE61" s="43">
        <v>5.9878106276943649E-3</v>
      </c>
      <c r="AF61" s="43">
        <v>0.23992217464693036</v>
      </c>
      <c r="AI61" s="35">
        <v>1.1363636363636378E-2</v>
      </c>
      <c r="AJ61"/>
      <c r="AK61"/>
      <c r="AQ61" s="24">
        <v>42222.933799999999</v>
      </c>
      <c r="AR61" s="4">
        <v>128.93459999999999</v>
      </c>
      <c r="AS61"/>
      <c r="AT61"/>
      <c r="AU61"/>
      <c r="AV61"/>
    </row>
    <row r="62" spans="1:48" ht="15" customHeight="1" x14ac:dyDescent="0.25">
      <c r="A62" s="36">
        <v>42223.395835937503</v>
      </c>
      <c r="B62" s="12">
        <v>614</v>
      </c>
      <c r="C62" s="13">
        <f t="shared" si="1"/>
        <v>15649632</v>
      </c>
      <c r="D62" s="32">
        <v>94.876081440521546</v>
      </c>
      <c r="E62" s="17">
        <v>19.418411373560225</v>
      </c>
      <c r="F62" s="17">
        <v>0.85191137356021862</v>
      </c>
      <c r="G62" s="17">
        <v>75.457670066961327</v>
      </c>
      <c r="H62" s="17">
        <v>5.4576700669613274</v>
      </c>
      <c r="I62" s="18">
        <v>2.83725</v>
      </c>
      <c r="J62" s="43">
        <v>1.3313819109732144E-3</v>
      </c>
      <c r="K62" s="18">
        <v>1.4200000000000004E-2</v>
      </c>
      <c r="L62" s="43">
        <v>6.2133388007820034E-2</v>
      </c>
      <c r="M62" s="43">
        <v>1.0029088792648311E-3</v>
      </c>
      <c r="N62" s="18">
        <v>1.1399999999999997E-3</v>
      </c>
      <c r="O62" s="18">
        <v>55.080670066961332</v>
      </c>
      <c r="P62" s="43">
        <v>2.5532324295016512E-3</v>
      </c>
      <c r="Q62" s="43">
        <v>9.0705255274502585E-4</v>
      </c>
      <c r="R62" s="18">
        <v>6.1499999999999985E-2</v>
      </c>
      <c r="S62" s="18">
        <v>15.729250000000006</v>
      </c>
      <c r="T62" s="18">
        <v>0.21125000000000005</v>
      </c>
      <c r="U62" s="18">
        <v>7.6232499999999979</v>
      </c>
      <c r="V62" s="18">
        <v>0.24825000000000008</v>
      </c>
      <c r="W62" s="43">
        <v>2.6683477752867508E-5</v>
      </c>
      <c r="X62" s="43">
        <v>2.707435448669005E-3</v>
      </c>
      <c r="Y62" s="43">
        <v>1.2746406149296856E-3</v>
      </c>
      <c r="Z62" s="18">
        <v>2.5697499999999995</v>
      </c>
      <c r="AA62" s="43">
        <v>2.543095406514605E-3</v>
      </c>
      <c r="AB62" s="43">
        <v>1.3829260956531098E-3</v>
      </c>
      <c r="AC62" s="18">
        <v>10.184000000000001</v>
      </c>
      <c r="AD62" s="43">
        <v>1.2536360990810388E-3</v>
      </c>
      <c r="AE62" s="43">
        <v>5.4939053138471821E-3</v>
      </c>
      <c r="AF62" s="43">
        <v>0.23296108732346518</v>
      </c>
      <c r="AI62" s="35">
        <v>5.6818181818181889E-3</v>
      </c>
      <c r="AJ62"/>
      <c r="AK62"/>
      <c r="AQ62" s="24">
        <v>42222.944000000003</v>
      </c>
      <c r="AR62" s="4">
        <v>133.14779999999999</v>
      </c>
      <c r="AS62"/>
      <c r="AT62"/>
      <c r="AU62"/>
      <c r="AV62"/>
    </row>
    <row r="63" spans="1:48" ht="15" customHeight="1" x14ac:dyDescent="0.25">
      <c r="A63" s="36">
        <v>42223.40625266204</v>
      </c>
      <c r="B63" s="12">
        <v>614</v>
      </c>
      <c r="C63" s="13">
        <f t="shared" si="1"/>
        <v>15649632</v>
      </c>
      <c r="D63" s="32">
        <v>93.465208033480621</v>
      </c>
      <c r="E63" s="17">
        <v>18.761373000000006</v>
      </c>
      <c r="F63" s="17">
        <v>0.82812299999999972</v>
      </c>
      <c r="G63" s="17">
        <v>74.703835033480644</v>
      </c>
      <c r="H63" s="17">
        <v>4.7038350334806438</v>
      </c>
      <c r="I63" s="18">
        <v>2.918625</v>
      </c>
      <c r="J63" s="43">
        <v>1.25E-3</v>
      </c>
      <c r="K63" s="18">
        <v>1.3400000000000004E-2</v>
      </c>
      <c r="L63" s="43">
        <v>6.0700000000000004E-2</v>
      </c>
      <c r="M63" s="43">
        <v>1E-3</v>
      </c>
      <c r="N63" s="18">
        <v>1.1299999999999997E-3</v>
      </c>
      <c r="O63" s="18">
        <v>54.290335033480659</v>
      </c>
      <c r="P63" s="43">
        <v>2.5000000000000001E-3</v>
      </c>
      <c r="Q63" s="43">
        <v>8.6799999999999996E-4</v>
      </c>
      <c r="R63" s="18">
        <v>5.9249999999999983E-2</v>
      </c>
      <c r="S63" s="18">
        <v>15.014625000000006</v>
      </c>
      <c r="T63" s="18">
        <v>0.20162500000000005</v>
      </c>
      <c r="U63" s="18">
        <v>7.6066249999999975</v>
      </c>
      <c r="V63" s="18">
        <v>0.24662500000000009</v>
      </c>
      <c r="W63" s="43">
        <v>2.5000000000000001E-5</v>
      </c>
      <c r="X63" s="43">
        <v>2.5000000000000001E-3</v>
      </c>
      <c r="Y63" s="43">
        <v>1.25E-3</v>
      </c>
      <c r="Z63" s="18">
        <v>2.6648749999999994</v>
      </c>
      <c r="AA63" s="43">
        <v>2.5000000000000001E-3</v>
      </c>
      <c r="AB63" s="43">
        <v>1.25E-3</v>
      </c>
      <c r="AC63" s="18">
        <v>10.142000000000001</v>
      </c>
      <c r="AD63" s="43">
        <v>1.25E-3</v>
      </c>
      <c r="AE63" s="43">
        <v>5.0000000000000001E-3</v>
      </c>
      <c r="AF63" s="43">
        <v>0.22600000000000001</v>
      </c>
      <c r="AI63" s="35">
        <v>0</v>
      </c>
      <c r="AJ63"/>
      <c r="AK63"/>
      <c r="AQ63" s="24">
        <v>42222.954100000003</v>
      </c>
      <c r="AR63" s="4">
        <v>137.20263</v>
      </c>
      <c r="AS63"/>
      <c r="AT63"/>
      <c r="AU63"/>
      <c r="AV63"/>
    </row>
    <row r="64" spans="1:48" ht="15" customHeight="1" x14ac:dyDescent="0.25">
      <c r="A64" s="36">
        <v>42223.416669386577</v>
      </c>
      <c r="B64" s="12">
        <v>614</v>
      </c>
      <c r="C64" s="13">
        <f t="shared" si="1"/>
        <v>15649632</v>
      </c>
      <c r="D64" s="32">
        <v>92.063812999999982</v>
      </c>
      <c r="E64" s="17">
        <v>18.113813</v>
      </c>
      <c r="F64" s="17">
        <v>0.81381299999999968</v>
      </c>
      <c r="G64" s="17">
        <v>73.95</v>
      </c>
      <c r="H64" s="17">
        <v>3.9500000000000028</v>
      </c>
      <c r="I64" s="19">
        <v>3</v>
      </c>
      <c r="J64" s="19">
        <v>1.25E-3</v>
      </c>
      <c r="K64" s="19">
        <v>1.26E-2</v>
      </c>
      <c r="L64" s="19">
        <v>6.0700000000000004E-2</v>
      </c>
      <c r="M64" s="19">
        <v>1E-3</v>
      </c>
      <c r="N64" s="19">
        <v>1.1200000000000001E-3</v>
      </c>
      <c r="O64" s="19">
        <v>53.5</v>
      </c>
      <c r="P64" s="19">
        <v>2.5000000000000001E-3</v>
      </c>
      <c r="Q64" s="19">
        <v>8.6799999999999996E-4</v>
      </c>
      <c r="R64" s="19">
        <v>5.7000000000000002E-2</v>
      </c>
      <c r="S64" s="19">
        <v>14.3</v>
      </c>
      <c r="T64" s="19">
        <v>0.192</v>
      </c>
      <c r="U64" s="19">
        <v>7.59</v>
      </c>
      <c r="V64" s="19">
        <v>0.245</v>
      </c>
      <c r="W64" s="19">
        <v>2.5000000000000001E-5</v>
      </c>
      <c r="X64" s="19">
        <v>2.5000000000000001E-3</v>
      </c>
      <c r="Y64" s="19">
        <v>1.25E-3</v>
      </c>
      <c r="Z64" s="19">
        <v>2.76</v>
      </c>
      <c r="AA64" s="19">
        <v>2.5000000000000001E-3</v>
      </c>
      <c r="AB64" s="19">
        <v>1.25E-3</v>
      </c>
      <c r="AC64" s="19">
        <v>10.1</v>
      </c>
      <c r="AD64" s="19">
        <v>1.25E-3</v>
      </c>
      <c r="AE64" s="19">
        <v>5.0000000000000001E-3</v>
      </c>
      <c r="AF64" s="19">
        <v>0.22600000000000001</v>
      </c>
      <c r="AG64" s="4" t="s">
        <v>26</v>
      </c>
      <c r="AH64" s="34">
        <f>E64</f>
        <v>18.113813</v>
      </c>
      <c r="AJ64"/>
      <c r="AK64"/>
      <c r="AQ64" s="24">
        <v>42222.963000000003</v>
      </c>
      <c r="AR64" s="4">
        <v>141.08303000000001</v>
      </c>
      <c r="AS64"/>
      <c r="AT64"/>
      <c r="AU64"/>
      <c r="AV64"/>
    </row>
    <row r="65" spans="1:48" ht="15" customHeight="1" x14ac:dyDescent="0.25">
      <c r="A65" s="36">
        <v>42223.427086111114</v>
      </c>
      <c r="B65" s="12">
        <v>614</v>
      </c>
      <c r="C65" s="13">
        <f t="shared" si="1"/>
        <v>15649632</v>
      </c>
      <c r="D65" s="32">
        <v>91.984042849999994</v>
      </c>
      <c r="E65" s="17">
        <v>17.836042850000002</v>
      </c>
      <c r="F65" s="17">
        <v>0.80354285000000125</v>
      </c>
      <c r="G65" s="17">
        <v>74.14800000000001</v>
      </c>
      <c r="H65" s="17">
        <v>4.1480000000000103</v>
      </c>
      <c r="I65" s="18">
        <v>2.9605000000000001</v>
      </c>
      <c r="J65" s="18">
        <v>1.2975E-3</v>
      </c>
      <c r="K65" s="18">
        <v>1.2330000000000001E-2</v>
      </c>
      <c r="L65" s="18">
        <v>6.0810000000000003E-2</v>
      </c>
      <c r="M65" s="18">
        <v>9.6000000000000002E-4</v>
      </c>
      <c r="N65" s="18">
        <v>1.0890000000000001E-3</v>
      </c>
      <c r="O65" s="18">
        <v>53.64</v>
      </c>
      <c r="P65" s="18">
        <v>2.4199999999999998E-3</v>
      </c>
      <c r="Q65" s="18">
        <v>8.5959999999999997E-4</v>
      </c>
      <c r="R65" s="18">
        <v>5.6175000000000003E-2</v>
      </c>
      <c r="S65" s="18">
        <v>14.072000000000001</v>
      </c>
      <c r="T65" s="18">
        <v>0.18909999999999999</v>
      </c>
      <c r="U65" s="18">
        <v>7.6219999999999999</v>
      </c>
      <c r="V65" s="18">
        <v>0.24235000000000001</v>
      </c>
      <c r="W65" s="18">
        <v>2.425E-5</v>
      </c>
      <c r="X65" s="18">
        <v>2.5000000000000001E-3</v>
      </c>
      <c r="Y65" s="18">
        <v>1.3225000000000001E-3</v>
      </c>
      <c r="Z65" s="18">
        <v>2.766</v>
      </c>
      <c r="AA65" s="18">
        <v>2.4100000000000002E-3</v>
      </c>
      <c r="AB65" s="18">
        <v>1.2275000000000001E-3</v>
      </c>
      <c r="AC65" s="18">
        <v>10.119999999999999</v>
      </c>
      <c r="AD65" s="18">
        <v>1.1975E-3</v>
      </c>
      <c r="AE65" s="18">
        <v>5.0699999999999999E-3</v>
      </c>
      <c r="AF65" s="18">
        <v>0.22240000000000001</v>
      </c>
      <c r="AJ65"/>
      <c r="AK65"/>
      <c r="AQ65" s="24">
        <v>42222.973100000003</v>
      </c>
      <c r="AR65" s="4">
        <v>144.77379999999999</v>
      </c>
      <c r="AS65"/>
      <c r="AT65"/>
      <c r="AU65"/>
      <c r="AV65"/>
    </row>
    <row r="66" spans="1:48" ht="15" customHeight="1" x14ac:dyDescent="0.25">
      <c r="A66" s="36">
        <v>42223.437502835652</v>
      </c>
      <c r="B66" s="12">
        <v>614</v>
      </c>
      <c r="C66" s="13">
        <f t="shared" si="1"/>
        <v>15649632</v>
      </c>
      <c r="D66" s="32">
        <v>91.904272699999979</v>
      </c>
      <c r="E66" s="17">
        <v>17.558272700000003</v>
      </c>
      <c r="F66" s="17">
        <v>0.79327270000000283</v>
      </c>
      <c r="G66" s="17">
        <v>74.346000000000004</v>
      </c>
      <c r="H66" s="17">
        <v>4.3460000000000036</v>
      </c>
      <c r="I66" s="18">
        <v>2.9210000000000003</v>
      </c>
      <c r="J66" s="18">
        <v>1.3450000000000001E-3</v>
      </c>
      <c r="K66" s="18">
        <v>1.2060000000000001E-2</v>
      </c>
      <c r="L66" s="18">
        <v>6.0920000000000002E-2</v>
      </c>
      <c r="M66" s="18">
        <v>9.2000000000000003E-4</v>
      </c>
      <c r="N66" s="18">
        <v>1.0580000000000001E-3</v>
      </c>
      <c r="O66" s="18">
        <v>53.78</v>
      </c>
      <c r="P66" s="18">
        <v>2.3399999999999996E-3</v>
      </c>
      <c r="Q66" s="18">
        <v>8.5119999999999998E-4</v>
      </c>
      <c r="R66" s="18">
        <v>5.5350000000000003E-2</v>
      </c>
      <c r="S66" s="18">
        <v>13.844000000000001</v>
      </c>
      <c r="T66" s="18">
        <v>0.18619999999999998</v>
      </c>
      <c r="U66" s="18">
        <v>7.6539999999999999</v>
      </c>
      <c r="V66" s="18">
        <v>0.23970000000000002</v>
      </c>
      <c r="W66" s="18">
        <v>2.3499999999999999E-5</v>
      </c>
      <c r="X66" s="18">
        <v>2.5000000000000001E-3</v>
      </c>
      <c r="Y66" s="18">
        <v>1.3950000000000002E-3</v>
      </c>
      <c r="Z66" s="18">
        <v>2.7720000000000002</v>
      </c>
      <c r="AA66" s="18">
        <v>2.3200000000000004E-3</v>
      </c>
      <c r="AB66" s="18">
        <v>1.2050000000000001E-3</v>
      </c>
      <c r="AC66" s="18">
        <v>10.139999999999999</v>
      </c>
      <c r="AD66" s="18">
        <v>1.145E-3</v>
      </c>
      <c r="AE66" s="18">
        <v>5.1399999999999996E-3</v>
      </c>
      <c r="AF66" s="18">
        <v>0.21880000000000002</v>
      </c>
      <c r="AJ66"/>
      <c r="AK66"/>
      <c r="AQ66" s="24">
        <v>42222.983200000002</v>
      </c>
      <c r="AR66" s="4">
        <v>148.26074</v>
      </c>
      <c r="AS66"/>
      <c r="AT66"/>
      <c r="AU66"/>
      <c r="AV66"/>
    </row>
    <row r="67" spans="1:48" ht="15" customHeight="1" x14ac:dyDescent="0.25">
      <c r="A67" s="36">
        <v>42223.447919560182</v>
      </c>
      <c r="B67" s="12">
        <v>614</v>
      </c>
      <c r="C67" s="13">
        <f t="shared" si="1"/>
        <v>15649632</v>
      </c>
      <c r="D67" s="32">
        <v>91.824502550000005</v>
      </c>
      <c r="E67" s="17">
        <v>17.280502550000001</v>
      </c>
      <c r="F67" s="17">
        <v>0.78300254999999908</v>
      </c>
      <c r="G67" s="17">
        <v>74.543999999999997</v>
      </c>
      <c r="H67" s="17">
        <v>4.5439999999999969</v>
      </c>
      <c r="I67" s="18">
        <v>2.8815000000000004</v>
      </c>
      <c r="J67" s="18">
        <v>1.3925000000000001E-3</v>
      </c>
      <c r="K67" s="18">
        <v>1.1790000000000002E-2</v>
      </c>
      <c r="L67" s="18">
        <v>6.1030000000000001E-2</v>
      </c>
      <c r="M67" s="18">
        <v>8.8000000000000003E-4</v>
      </c>
      <c r="N67" s="18">
        <v>1.0270000000000001E-3</v>
      </c>
      <c r="O67" s="18">
        <v>53.92</v>
      </c>
      <c r="P67" s="18">
        <v>2.2599999999999994E-3</v>
      </c>
      <c r="Q67" s="18">
        <v>8.4279999999999999E-4</v>
      </c>
      <c r="R67" s="18">
        <v>5.4525000000000004E-2</v>
      </c>
      <c r="S67" s="18">
        <v>13.616000000000001</v>
      </c>
      <c r="T67" s="18">
        <v>0.18329999999999996</v>
      </c>
      <c r="U67" s="18">
        <v>7.6859999999999999</v>
      </c>
      <c r="V67" s="18">
        <v>0.23705000000000004</v>
      </c>
      <c r="W67" s="18">
        <v>2.2749999999999997E-5</v>
      </c>
      <c r="X67" s="18">
        <v>2.5000000000000001E-3</v>
      </c>
      <c r="Y67" s="18">
        <v>1.4675000000000003E-3</v>
      </c>
      <c r="Z67" s="18">
        <v>2.7780000000000005</v>
      </c>
      <c r="AA67" s="18">
        <v>2.2300000000000006E-3</v>
      </c>
      <c r="AB67" s="18">
        <v>1.1825000000000002E-3</v>
      </c>
      <c r="AC67" s="18">
        <v>10.159999999999998</v>
      </c>
      <c r="AD67" s="18">
        <v>1.0924999999999999E-3</v>
      </c>
      <c r="AE67" s="18">
        <v>5.2099999999999994E-3</v>
      </c>
      <c r="AF67" s="18">
        <v>0.21520000000000003</v>
      </c>
      <c r="AJ67"/>
      <c r="AK67"/>
      <c r="AQ67" s="24">
        <v>42222.993300000002</v>
      </c>
      <c r="AR67" s="4">
        <v>151.53100000000001</v>
      </c>
      <c r="AS67"/>
      <c r="AT67"/>
      <c r="AU67"/>
      <c r="AV67"/>
    </row>
    <row r="68" spans="1:48" ht="15" customHeight="1" x14ac:dyDescent="0.25">
      <c r="A68" s="36">
        <v>42223.458336284719</v>
      </c>
      <c r="B68" s="12">
        <v>605</v>
      </c>
      <c r="C68" s="13">
        <f t="shared" si="1"/>
        <v>15420240.000000002</v>
      </c>
      <c r="D68" s="32">
        <v>91.744732400000018</v>
      </c>
      <c r="E68" s="17">
        <v>17.002732400000003</v>
      </c>
      <c r="F68" s="17">
        <v>0.77273240000000065</v>
      </c>
      <c r="G68" s="17">
        <v>74.742000000000004</v>
      </c>
      <c r="H68" s="17">
        <v>4.7420000000000044</v>
      </c>
      <c r="I68" s="18">
        <v>2.8420000000000005</v>
      </c>
      <c r="J68" s="18">
        <v>1.4400000000000001E-3</v>
      </c>
      <c r="K68" s="18">
        <v>1.1520000000000002E-2</v>
      </c>
      <c r="L68" s="18">
        <v>6.114E-2</v>
      </c>
      <c r="M68" s="18">
        <v>8.4000000000000003E-4</v>
      </c>
      <c r="N68" s="18">
        <v>9.9600000000000014E-4</v>
      </c>
      <c r="O68" s="18">
        <v>54.06</v>
      </c>
      <c r="P68" s="18">
        <v>2.1799999999999992E-3</v>
      </c>
      <c r="Q68" s="18">
        <v>8.3440000000000001E-4</v>
      </c>
      <c r="R68" s="18">
        <v>5.3700000000000005E-2</v>
      </c>
      <c r="S68" s="18">
        <v>13.388000000000002</v>
      </c>
      <c r="T68" s="18">
        <v>0.18039999999999995</v>
      </c>
      <c r="U68" s="18">
        <v>7.718</v>
      </c>
      <c r="V68" s="18">
        <v>0.23440000000000005</v>
      </c>
      <c r="W68" s="18">
        <v>2.1999999999999996E-5</v>
      </c>
      <c r="X68" s="18">
        <v>2.5000000000000001E-3</v>
      </c>
      <c r="Y68" s="18">
        <v>1.5400000000000004E-3</v>
      </c>
      <c r="Z68" s="18">
        <v>2.7840000000000007</v>
      </c>
      <c r="AA68" s="18">
        <v>2.1400000000000008E-3</v>
      </c>
      <c r="AB68" s="18">
        <v>1.1600000000000002E-3</v>
      </c>
      <c r="AC68" s="18">
        <v>10.179999999999998</v>
      </c>
      <c r="AD68" s="18">
        <v>1.0399999999999999E-3</v>
      </c>
      <c r="AE68" s="18">
        <v>5.2799999999999991E-3</v>
      </c>
      <c r="AF68" s="18">
        <v>0.21160000000000004</v>
      </c>
      <c r="AJ68"/>
      <c r="AK68"/>
      <c r="AQ68" s="24">
        <v>42223.003299999997</v>
      </c>
      <c r="AR68" s="4">
        <v>154.57362000000001</v>
      </c>
      <c r="AS68"/>
      <c r="AT68"/>
      <c r="AU68"/>
      <c r="AV68"/>
    </row>
    <row r="69" spans="1:48" ht="15" customHeight="1" x14ac:dyDescent="0.25">
      <c r="A69" s="36">
        <v>42223.468753009256</v>
      </c>
      <c r="B69" s="12">
        <v>605</v>
      </c>
      <c r="C69" s="13">
        <f t="shared" si="1"/>
        <v>15420240.000000002</v>
      </c>
      <c r="D69" s="32">
        <v>91.664962250000002</v>
      </c>
      <c r="E69" s="17">
        <v>16.724962250000001</v>
      </c>
      <c r="F69" s="17">
        <v>0.76246224999999868</v>
      </c>
      <c r="G69" s="17">
        <v>74.940000000000012</v>
      </c>
      <c r="H69" s="17">
        <v>4.9400000000000119</v>
      </c>
      <c r="I69" s="18">
        <v>2.8025000000000007</v>
      </c>
      <c r="J69" s="18">
        <v>1.4875000000000001E-3</v>
      </c>
      <c r="K69" s="18">
        <v>1.1250000000000003E-2</v>
      </c>
      <c r="L69" s="18">
        <v>6.1249999999999999E-2</v>
      </c>
      <c r="M69" s="18">
        <v>8.0000000000000004E-4</v>
      </c>
      <c r="N69" s="18">
        <v>9.6500000000000015E-4</v>
      </c>
      <c r="O69" s="18">
        <v>54.2</v>
      </c>
      <c r="P69" s="18">
        <v>2.099999999999999E-3</v>
      </c>
      <c r="Q69" s="18">
        <v>8.2600000000000002E-4</v>
      </c>
      <c r="R69" s="18">
        <v>5.2875000000000005E-2</v>
      </c>
      <c r="S69" s="18">
        <v>13.160000000000002</v>
      </c>
      <c r="T69" s="18">
        <v>0.17749999999999994</v>
      </c>
      <c r="U69" s="18">
        <v>7.75</v>
      </c>
      <c r="V69" s="18">
        <v>0.23175000000000007</v>
      </c>
      <c r="W69" s="18">
        <v>2.1249999999999995E-5</v>
      </c>
      <c r="X69" s="18">
        <v>2.5000000000000001E-3</v>
      </c>
      <c r="Y69" s="18">
        <v>1.6125000000000004E-3</v>
      </c>
      <c r="Z69" s="18">
        <v>2.7900000000000009</v>
      </c>
      <c r="AA69" s="18">
        <v>2.050000000000001E-3</v>
      </c>
      <c r="AB69" s="18">
        <v>1.1375000000000003E-3</v>
      </c>
      <c r="AC69" s="18">
        <v>10.199999999999998</v>
      </c>
      <c r="AD69" s="18">
        <v>9.8749999999999988E-4</v>
      </c>
      <c r="AE69" s="18">
        <v>5.3499999999999989E-3</v>
      </c>
      <c r="AF69" s="18">
        <v>0.20800000000000005</v>
      </c>
      <c r="AJ69"/>
      <c r="AK69"/>
      <c r="AQ69" s="24">
        <v>42223.013299999999</v>
      </c>
      <c r="AR69" s="4">
        <v>157.38919999999999</v>
      </c>
      <c r="AS69"/>
      <c r="AT69"/>
      <c r="AU69"/>
      <c r="AV69"/>
    </row>
    <row r="70" spans="1:48" ht="15" customHeight="1" x14ac:dyDescent="0.25">
      <c r="A70" s="36">
        <v>42223.479169733793</v>
      </c>
      <c r="B70" s="12">
        <v>605</v>
      </c>
      <c r="C70" s="13">
        <f t="shared" si="1"/>
        <v>15420240.000000002</v>
      </c>
      <c r="D70" s="32">
        <v>91.5851921</v>
      </c>
      <c r="E70" s="17">
        <v>16.447192100000002</v>
      </c>
      <c r="F70" s="17">
        <v>0.75219209999999848</v>
      </c>
      <c r="G70" s="17">
        <v>75.138000000000005</v>
      </c>
      <c r="H70" s="17">
        <v>5.1380000000000052</v>
      </c>
      <c r="I70" s="18">
        <v>2.7630000000000008</v>
      </c>
      <c r="J70" s="18">
        <v>1.5350000000000001E-3</v>
      </c>
      <c r="K70" s="18">
        <v>1.0980000000000004E-2</v>
      </c>
      <c r="L70" s="18">
        <v>6.1359999999999998E-2</v>
      </c>
      <c r="M70" s="18">
        <v>7.6000000000000004E-4</v>
      </c>
      <c r="N70" s="18">
        <v>9.3400000000000015E-4</v>
      </c>
      <c r="O70" s="18">
        <v>54.34</v>
      </c>
      <c r="P70" s="18">
        <v>2.0199999999999988E-3</v>
      </c>
      <c r="Q70" s="18">
        <v>8.1760000000000003E-4</v>
      </c>
      <c r="R70" s="18">
        <v>5.2050000000000006E-2</v>
      </c>
      <c r="S70" s="18">
        <v>12.932000000000002</v>
      </c>
      <c r="T70" s="18">
        <v>0.17459999999999992</v>
      </c>
      <c r="U70" s="18">
        <v>7.782</v>
      </c>
      <c r="V70" s="18">
        <v>0.22910000000000008</v>
      </c>
      <c r="W70" s="18">
        <v>2.0499999999999993E-5</v>
      </c>
      <c r="X70" s="18">
        <v>2.5000000000000001E-3</v>
      </c>
      <c r="Y70" s="18">
        <v>1.6850000000000005E-3</v>
      </c>
      <c r="Z70" s="18">
        <v>2.7960000000000012</v>
      </c>
      <c r="AA70" s="18">
        <v>1.9600000000000012E-3</v>
      </c>
      <c r="AB70" s="18">
        <v>1.1150000000000003E-3</v>
      </c>
      <c r="AC70" s="18">
        <v>10.219999999999997</v>
      </c>
      <c r="AD70" s="18">
        <v>9.3499999999999985E-4</v>
      </c>
      <c r="AE70" s="18">
        <v>5.4199999999999986E-3</v>
      </c>
      <c r="AF70" s="18">
        <v>0.20440000000000005</v>
      </c>
      <c r="AJ70"/>
      <c r="AK70"/>
      <c r="AQ70" s="24">
        <v>42223.023300000001</v>
      </c>
      <c r="AR70" s="4">
        <v>159.96842000000001</v>
      </c>
      <c r="AS70"/>
      <c r="AT70"/>
      <c r="AU70"/>
      <c r="AV70"/>
    </row>
    <row r="71" spans="1:48" ht="15" customHeight="1" x14ac:dyDescent="0.25">
      <c r="A71" s="36">
        <v>42223.48958645833</v>
      </c>
      <c r="B71" s="12">
        <v>605</v>
      </c>
      <c r="C71" s="13">
        <f t="shared" si="1"/>
        <v>15420240.000000002</v>
      </c>
      <c r="D71" s="32">
        <v>91.505421950000013</v>
      </c>
      <c r="E71" s="17">
        <v>16.169421950000004</v>
      </c>
      <c r="F71" s="17">
        <v>0.74192195000000005</v>
      </c>
      <c r="G71" s="17">
        <v>75.335999999999999</v>
      </c>
      <c r="H71" s="17">
        <v>5.3359999999999985</v>
      </c>
      <c r="I71" s="18">
        <v>2.7235000000000009</v>
      </c>
      <c r="J71" s="18">
        <v>1.5825000000000001E-3</v>
      </c>
      <c r="K71" s="18">
        <v>1.0710000000000004E-2</v>
      </c>
      <c r="L71" s="18">
        <v>6.1469999999999997E-2</v>
      </c>
      <c r="M71" s="18">
        <v>7.2000000000000005E-4</v>
      </c>
      <c r="N71" s="18">
        <v>9.0300000000000016E-4</v>
      </c>
      <c r="O71" s="18">
        <v>54.480000000000004</v>
      </c>
      <c r="P71" s="18">
        <v>1.9399999999999988E-3</v>
      </c>
      <c r="Q71" s="18">
        <v>8.0920000000000005E-4</v>
      </c>
      <c r="R71" s="18">
        <v>5.1225000000000007E-2</v>
      </c>
      <c r="S71" s="18">
        <v>12.704000000000002</v>
      </c>
      <c r="T71" s="18">
        <v>0.17169999999999991</v>
      </c>
      <c r="U71" s="18">
        <v>7.8140000000000001</v>
      </c>
      <c r="V71" s="18">
        <v>0.2264500000000001</v>
      </c>
      <c r="W71" s="18">
        <v>1.9749999999999992E-5</v>
      </c>
      <c r="X71" s="18">
        <v>2.5000000000000001E-3</v>
      </c>
      <c r="Y71" s="18">
        <v>1.7575000000000006E-3</v>
      </c>
      <c r="Z71" s="18">
        <v>2.8020000000000014</v>
      </c>
      <c r="AA71" s="18">
        <v>1.8700000000000012E-3</v>
      </c>
      <c r="AB71" s="18">
        <v>1.0925000000000004E-3</v>
      </c>
      <c r="AC71" s="18">
        <v>10.239999999999997</v>
      </c>
      <c r="AD71" s="18">
        <v>8.8249999999999982E-4</v>
      </c>
      <c r="AE71" s="18">
        <v>5.4899999999999984E-3</v>
      </c>
      <c r="AF71" s="18">
        <v>0.20080000000000006</v>
      </c>
      <c r="AJ71"/>
      <c r="AK71"/>
      <c r="AQ71" s="24">
        <v>42223.033300000003</v>
      </c>
      <c r="AR71" s="4">
        <v>162.30019999999999</v>
      </c>
      <c r="AS71"/>
      <c r="AT71"/>
      <c r="AU71" t="s">
        <v>55</v>
      </c>
      <c r="AV71"/>
    </row>
    <row r="72" spans="1:48" ht="15" customHeight="1" x14ac:dyDescent="0.25">
      <c r="A72" s="36">
        <v>42223.500003182868</v>
      </c>
      <c r="B72" s="12">
        <v>605</v>
      </c>
      <c r="C72" s="13">
        <f t="shared" si="1"/>
        <v>15420240.000000002</v>
      </c>
      <c r="D72" s="32">
        <v>91.425651799999997</v>
      </c>
      <c r="E72" s="17">
        <v>15.891651800000005</v>
      </c>
      <c r="F72" s="17">
        <v>0.73165180000000163</v>
      </c>
      <c r="G72" s="17">
        <v>75.534000000000006</v>
      </c>
      <c r="H72" s="17">
        <v>5.534000000000006</v>
      </c>
      <c r="I72" s="18">
        <v>2.6840000000000011</v>
      </c>
      <c r="J72" s="18">
        <v>1.6300000000000002E-3</v>
      </c>
      <c r="K72" s="18">
        <v>1.0440000000000005E-2</v>
      </c>
      <c r="L72" s="18">
        <v>6.1579999999999996E-2</v>
      </c>
      <c r="M72" s="18">
        <v>6.8000000000000005E-4</v>
      </c>
      <c r="N72" s="18">
        <v>8.7200000000000016E-4</v>
      </c>
      <c r="O72" s="18">
        <v>54.620000000000005</v>
      </c>
      <c r="P72" s="18">
        <v>1.8599999999999988E-3</v>
      </c>
      <c r="Q72" s="18">
        <v>8.0080000000000006E-4</v>
      </c>
      <c r="R72" s="18">
        <v>5.0400000000000007E-2</v>
      </c>
      <c r="S72" s="18">
        <v>12.476000000000003</v>
      </c>
      <c r="T72" s="18">
        <v>0.16879999999999989</v>
      </c>
      <c r="U72" s="18">
        <v>7.8460000000000001</v>
      </c>
      <c r="V72" s="18">
        <v>0.22380000000000011</v>
      </c>
      <c r="W72" s="18">
        <v>1.8999999999999991E-5</v>
      </c>
      <c r="X72" s="18">
        <v>2.5000000000000001E-3</v>
      </c>
      <c r="Y72" s="18">
        <v>1.8300000000000007E-3</v>
      </c>
      <c r="Z72" s="18">
        <v>2.8080000000000016</v>
      </c>
      <c r="AA72" s="18">
        <v>1.7800000000000012E-3</v>
      </c>
      <c r="AB72" s="18">
        <v>1.0700000000000004E-3</v>
      </c>
      <c r="AC72" s="18">
        <v>10.259999999999996</v>
      </c>
      <c r="AD72" s="18">
        <v>8.2999999999999979E-4</v>
      </c>
      <c r="AE72" s="18">
        <v>5.5599999999999981E-3</v>
      </c>
      <c r="AF72" s="18">
        <v>0.19720000000000007</v>
      </c>
      <c r="AJ72"/>
      <c r="AK72"/>
      <c r="AQ72" s="24">
        <v>42223.043299999998</v>
      </c>
      <c r="AR72" s="4">
        <v>164.3758</v>
      </c>
      <c r="AS72"/>
      <c r="AT72"/>
      <c r="AU72"/>
      <c r="AV72"/>
    </row>
    <row r="73" spans="1:48" ht="15" customHeight="1" x14ac:dyDescent="0.25">
      <c r="A73" s="36">
        <v>42223.510419907405</v>
      </c>
      <c r="B73" s="12">
        <v>605</v>
      </c>
      <c r="C73" s="13">
        <f t="shared" si="1"/>
        <v>15420240.000000002</v>
      </c>
      <c r="D73" s="32">
        <v>91.345881649999981</v>
      </c>
      <c r="E73" s="17">
        <v>15.613881650000003</v>
      </c>
      <c r="F73" s="17">
        <v>0.72138164999999965</v>
      </c>
      <c r="G73" s="17">
        <v>75.732000000000014</v>
      </c>
      <c r="H73" s="17">
        <v>5.7320000000000135</v>
      </c>
      <c r="I73" s="18">
        <v>2.6445000000000012</v>
      </c>
      <c r="J73" s="18">
        <v>1.6775000000000002E-3</v>
      </c>
      <c r="K73" s="18">
        <v>1.0170000000000005E-2</v>
      </c>
      <c r="L73" s="18">
        <v>6.1689999999999995E-2</v>
      </c>
      <c r="M73" s="18">
        <v>6.4000000000000005E-4</v>
      </c>
      <c r="N73" s="18">
        <v>8.4100000000000017E-4</v>
      </c>
      <c r="O73" s="18">
        <v>54.760000000000005</v>
      </c>
      <c r="P73" s="18">
        <v>1.7799999999999988E-3</v>
      </c>
      <c r="Q73" s="18">
        <v>7.9240000000000007E-4</v>
      </c>
      <c r="R73" s="18">
        <v>4.9575000000000008E-2</v>
      </c>
      <c r="S73" s="18">
        <v>12.248000000000003</v>
      </c>
      <c r="T73" s="18">
        <v>0.16589999999999988</v>
      </c>
      <c r="U73" s="18">
        <v>7.8780000000000001</v>
      </c>
      <c r="V73" s="18">
        <v>0.22115000000000012</v>
      </c>
      <c r="W73" s="18">
        <v>1.824999999999999E-5</v>
      </c>
      <c r="X73" s="18">
        <v>2.5000000000000001E-3</v>
      </c>
      <c r="Y73" s="18">
        <v>1.9025000000000008E-3</v>
      </c>
      <c r="Z73" s="18">
        <v>2.8140000000000018</v>
      </c>
      <c r="AA73" s="18">
        <v>1.6900000000000012E-3</v>
      </c>
      <c r="AB73" s="18">
        <v>1.0475000000000005E-3</v>
      </c>
      <c r="AC73" s="18">
        <v>10.279999999999996</v>
      </c>
      <c r="AD73" s="18">
        <v>7.7749999999999976E-4</v>
      </c>
      <c r="AE73" s="18">
        <v>5.6299999999999979E-3</v>
      </c>
      <c r="AF73" s="18">
        <v>0.19360000000000008</v>
      </c>
      <c r="AJ73"/>
      <c r="AK73"/>
      <c r="AQ73" s="24">
        <v>42223.053200000002</v>
      </c>
      <c r="AR73" s="4">
        <v>166.18881999999999</v>
      </c>
      <c r="AS73"/>
      <c r="AT73"/>
      <c r="AU73"/>
      <c r="AV73"/>
    </row>
    <row r="74" spans="1:48" ht="15" customHeight="1" x14ac:dyDescent="0.25">
      <c r="A74" s="36">
        <v>42223.520836631942</v>
      </c>
      <c r="B74" s="12">
        <v>605</v>
      </c>
      <c r="C74" s="13">
        <f t="shared" si="1"/>
        <v>15420240.000000002</v>
      </c>
      <c r="D74" s="32">
        <v>91.266111500000008</v>
      </c>
      <c r="E74" s="17">
        <v>15.336111500000003</v>
      </c>
      <c r="F74" s="17">
        <v>0.71111149999999768</v>
      </c>
      <c r="G74" s="17">
        <v>75.930000000000007</v>
      </c>
      <c r="H74" s="17">
        <v>5.9300000000000068</v>
      </c>
      <c r="I74" s="18">
        <v>2.6050000000000013</v>
      </c>
      <c r="J74" s="18">
        <v>1.7250000000000002E-3</v>
      </c>
      <c r="K74" s="18">
        <v>9.900000000000006E-3</v>
      </c>
      <c r="L74" s="18">
        <v>6.1799999999999994E-2</v>
      </c>
      <c r="M74" s="18">
        <v>6.0000000000000006E-4</v>
      </c>
      <c r="N74" s="18">
        <v>8.1000000000000017E-4</v>
      </c>
      <c r="O74" s="18">
        <v>54.900000000000006</v>
      </c>
      <c r="P74" s="18">
        <v>1.6999999999999988E-3</v>
      </c>
      <c r="Q74" s="18">
        <v>7.8400000000000008E-4</v>
      </c>
      <c r="R74" s="18">
        <v>4.8750000000000009E-2</v>
      </c>
      <c r="S74" s="18">
        <v>12.020000000000003</v>
      </c>
      <c r="T74" s="18">
        <v>0.16299999999999987</v>
      </c>
      <c r="U74" s="18">
        <v>7.91</v>
      </c>
      <c r="V74" s="18">
        <v>0.21850000000000014</v>
      </c>
      <c r="W74" s="18">
        <v>1.7499999999999988E-5</v>
      </c>
      <c r="X74" s="18">
        <v>2.5000000000000001E-3</v>
      </c>
      <c r="Y74" s="18">
        <v>1.9750000000000006E-3</v>
      </c>
      <c r="Z74" s="18">
        <v>2.8200000000000021</v>
      </c>
      <c r="AA74" s="18">
        <v>1.6000000000000012E-3</v>
      </c>
      <c r="AB74" s="18">
        <v>1.0250000000000005E-3</v>
      </c>
      <c r="AC74" s="18">
        <v>10.299999999999995</v>
      </c>
      <c r="AD74" s="18">
        <v>7.2499999999999973E-4</v>
      </c>
      <c r="AE74" s="18">
        <v>5.6999999999999976E-3</v>
      </c>
      <c r="AF74" s="18">
        <v>0.19000000000000009</v>
      </c>
      <c r="AJ74"/>
      <c r="AK74"/>
      <c r="AQ74" s="24">
        <v>42223.063199999997</v>
      </c>
      <c r="AR74" s="4">
        <v>167.7346</v>
      </c>
      <c r="AS74"/>
      <c r="AT74"/>
      <c r="AU74"/>
      <c r="AV74"/>
    </row>
    <row r="75" spans="1:48" ht="15" customHeight="1" x14ac:dyDescent="0.25">
      <c r="A75" s="36">
        <v>42223.531253356479</v>
      </c>
      <c r="B75" s="4">
        <v>605</v>
      </c>
      <c r="C75" s="13">
        <f t="shared" si="1"/>
        <v>15420240.000000002</v>
      </c>
      <c r="D75" s="32">
        <v>91.186341350000021</v>
      </c>
      <c r="E75" s="17">
        <v>15.058341350000006</v>
      </c>
      <c r="F75" s="17">
        <v>0.70084135000000103</v>
      </c>
      <c r="G75" s="17">
        <v>76.128</v>
      </c>
      <c r="H75" s="17">
        <v>6.1280000000000001</v>
      </c>
      <c r="I75" s="18">
        <v>2.5655000000000014</v>
      </c>
      <c r="J75" s="18">
        <v>1.7725000000000002E-3</v>
      </c>
      <c r="K75" s="18">
        <v>9.6300000000000066E-3</v>
      </c>
      <c r="L75" s="18">
        <v>6.1909999999999993E-2</v>
      </c>
      <c r="M75" s="18">
        <v>5.6000000000000006E-4</v>
      </c>
      <c r="N75" s="18">
        <v>7.7900000000000018E-4</v>
      </c>
      <c r="O75" s="18">
        <v>55.040000000000006</v>
      </c>
      <c r="P75" s="18">
        <v>1.6199999999999988E-3</v>
      </c>
      <c r="Q75" s="18">
        <v>7.756000000000001E-4</v>
      </c>
      <c r="R75" s="18">
        <v>4.7925000000000009E-2</v>
      </c>
      <c r="S75" s="18">
        <v>11.792000000000003</v>
      </c>
      <c r="T75" s="18">
        <v>0.16009999999999985</v>
      </c>
      <c r="U75" s="18">
        <v>7.9420000000000002</v>
      </c>
      <c r="V75" s="18">
        <v>0.21585000000000015</v>
      </c>
      <c r="W75" s="18">
        <v>1.6749999999999987E-5</v>
      </c>
      <c r="X75" s="18">
        <v>2.5000000000000001E-3</v>
      </c>
      <c r="Y75" s="18">
        <v>2.0475000000000007E-3</v>
      </c>
      <c r="Z75" s="18">
        <v>2.8260000000000023</v>
      </c>
      <c r="AA75" s="18">
        <v>1.5100000000000011E-3</v>
      </c>
      <c r="AB75" s="18">
        <v>1.0025000000000006E-3</v>
      </c>
      <c r="AC75" s="18">
        <v>10.319999999999995</v>
      </c>
      <c r="AD75" s="18">
        <v>6.724999999999997E-4</v>
      </c>
      <c r="AE75" s="18">
        <v>5.7699999999999974E-3</v>
      </c>
      <c r="AF75" s="18">
        <v>0.18640000000000009</v>
      </c>
      <c r="AJ75"/>
      <c r="AK75"/>
      <c r="AQ75" s="24">
        <v>42223.073100000001</v>
      </c>
      <c r="AR75" s="4">
        <v>169.0102</v>
      </c>
      <c r="AS75"/>
      <c r="AT75"/>
      <c r="AU75"/>
      <c r="AV75"/>
    </row>
    <row r="76" spans="1:48" ht="15" customHeight="1" x14ac:dyDescent="0.25">
      <c r="A76" s="36">
        <v>42223.541670081016</v>
      </c>
      <c r="B76" s="4">
        <v>605</v>
      </c>
      <c r="C76" s="13">
        <f t="shared" si="1"/>
        <v>15420240.000000002</v>
      </c>
      <c r="D76" s="32">
        <v>91.106571200000019</v>
      </c>
      <c r="E76" s="17">
        <v>14.780571200000002</v>
      </c>
      <c r="F76" s="17">
        <v>0.69057119999999728</v>
      </c>
      <c r="G76" s="17">
        <v>76.326000000000008</v>
      </c>
      <c r="H76" s="17">
        <v>6.3260000000000076</v>
      </c>
      <c r="I76" s="18">
        <v>2.5260000000000016</v>
      </c>
      <c r="J76" s="18">
        <v>1.8200000000000002E-3</v>
      </c>
      <c r="K76" s="18">
        <v>9.3600000000000072E-3</v>
      </c>
      <c r="L76" s="18">
        <v>6.2019999999999992E-2</v>
      </c>
      <c r="M76" s="18">
        <v>5.2000000000000006E-4</v>
      </c>
      <c r="N76" s="18">
        <v>7.4800000000000018E-4</v>
      </c>
      <c r="O76" s="18">
        <v>55.180000000000007</v>
      </c>
      <c r="P76" s="18">
        <v>1.5399999999999988E-3</v>
      </c>
      <c r="Q76" s="18">
        <v>7.6720000000000011E-4</v>
      </c>
      <c r="R76" s="18">
        <v>4.710000000000001E-2</v>
      </c>
      <c r="S76" s="18">
        <v>11.564000000000004</v>
      </c>
      <c r="T76" s="18">
        <v>0.15719999999999984</v>
      </c>
      <c r="U76" s="18">
        <v>7.9740000000000002</v>
      </c>
      <c r="V76" s="18">
        <v>0.21320000000000017</v>
      </c>
      <c r="W76" s="18">
        <v>1.5999999999999986E-5</v>
      </c>
      <c r="X76" s="18">
        <v>2.5000000000000001E-3</v>
      </c>
      <c r="Y76" s="18">
        <v>2.1200000000000008E-3</v>
      </c>
      <c r="Z76" s="18">
        <v>2.8320000000000025</v>
      </c>
      <c r="AA76" s="18">
        <v>1.4200000000000011E-3</v>
      </c>
      <c r="AB76" s="18">
        <v>9.8000000000000062E-4</v>
      </c>
      <c r="AC76" s="18">
        <v>10.339999999999995</v>
      </c>
      <c r="AD76" s="18">
        <v>6.1999999999999967E-4</v>
      </c>
      <c r="AE76" s="18">
        <v>5.8399999999999971E-3</v>
      </c>
      <c r="AF76" s="18">
        <v>0.1828000000000001</v>
      </c>
      <c r="AJ76"/>
      <c r="AK76"/>
      <c r="AQ76" s="24">
        <v>42223.082999999999</v>
      </c>
      <c r="AR76" s="4">
        <v>170.01423</v>
      </c>
      <c r="AS76"/>
      <c r="AT76"/>
      <c r="AU76"/>
      <c r="AV76"/>
    </row>
    <row r="77" spans="1:48" ht="15" customHeight="1" x14ac:dyDescent="0.25">
      <c r="A77" s="36">
        <v>42223.552086805554</v>
      </c>
      <c r="B77" s="4">
        <v>605</v>
      </c>
      <c r="C77" s="13">
        <f t="shared" si="1"/>
        <v>15420240.000000002</v>
      </c>
      <c r="D77" s="32">
        <v>91.026801050000032</v>
      </c>
      <c r="E77" s="17">
        <v>14.502801050000004</v>
      </c>
      <c r="F77" s="17">
        <v>0.68030104999999885</v>
      </c>
      <c r="G77" s="17">
        <v>76.524000000000015</v>
      </c>
      <c r="H77" s="17">
        <v>6.5240000000000151</v>
      </c>
      <c r="I77" s="18">
        <v>2.4865000000000017</v>
      </c>
      <c r="J77" s="18">
        <v>1.8675000000000002E-3</v>
      </c>
      <c r="K77" s="18">
        <v>9.0900000000000078E-3</v>
      </c>
      <c r="L77" s="18">
        <v>6.2129999999999991E-2</v>
      </c>
      <c r="M77" s="18">
        <v>4.8000000000000007E-4</v>
      </c>
      <c r="N77" s="18">
        <v>7.1700000000000019E-4</v>
      </c>
      <c r="O77" s="18">
        <v>55.320000000000007</v>
      </c>
      <c r="P77" s="18">
        <v>1.4599999999999988E-3</v>
      </c>
      <c r="Q77" s="18">
        <v>7.5880000000000012E-4</v>
      </c>
      <c r="R77" s="18">
        <v>4.6275000000000011E-2</v>
      </c>
      <c r="S77" s="18">
        <v>11.336000000000004</v>
      </c>
      <c r="T77" s="18">
        <v>0.15429999999999983</v>
      </c>
      <c r="U77" s="18">
        <v>8.0060000000000002</v>
      </c>
      <c r="V77" s="18">
        <v>0.21055000000000018</v>
      </c>
      <c r="W77" s="18">
        <v>1.5249999999999986E-5</v>
      </c>
      <c r="X77" s="18">
        <v>2.5000000000000001E-3</v>
      </c>
      <c r="Y77" s="18">
        <v>2.1925000000000009E-3</v>
      </c>
      <c r="Z77" s="18">
        <v>2.8380000000000027</v>
      </c>
      <c r="AA77" s="18">
        <v>1.3300000000000011E-3</v>
      </c>
      <c r="AB77" s="18">
        <v>9.5750000000000067E-4</v>
      </c>
      <c r="AC77" s="18">
        <v>10.359999999999994</v>
      </c>
      <c r="AD77" s="18">
        <v>5.6749999999999965E-4</v>
      </c>
      <c r="AE77" s="18">
        <v>5.9099999999999969E-3</v>
      </c>
      <c r="AF77" s="18">
        <v>0.17920000000000011</v>
      </c>
      <c r="AJ77"/>
      <c r="AK77"/>
      <c r="AQ77" s="24">
        <v>42223.094100000002</v>
      </c>
      <c r="AR77" s="4">
        <v>170.74692999999999</v>
      </c>
      <c r="AS77"/>
      <c r="AT77"/>
      <c r="AU77"/>
      <c r="AV77"/>
    </row>
    <row r="78" spans="1:48" ht="15" customHeight="1" x14ac:dyDescent="0.25">
      <c r="A78" s="36">
        <v>42223.562503530091</v>
      </c>
      <c r="B78" s="4">
        <v>605</v>
      </c>
      <c r="C78" s="13">
        <f t="shared" si="1"/>
        <v>15420240.000000002</v>
      </c>
      <c r="D78" s="32">
        <v>90.947030899999987</v>
      </c>
      <c r="E78" s="17">
        <v>14.225030900000005</v>
      </c>
      <c r="F78" s="17">
        <v>0.67003090000000043</v>
      </c>
      <c r="G78" s="17">
        <v>76.722000000000008</v>
      </c>
      <c r="H78" s="17">
        <v>6.7220000000000084</v>
      </c>
      <c r="I78" s="18">
        <v>2.4470000000000018</v>
      </c>
      <c r="J78" s="18">
        <v>1.9150000000000003E-3</v>
      </c>
      <c r="K78" s="18">
        <v>8.8200000000000084E-3</v>
      </c>
      <c r="L78" s="18">
        <v>6.223999999999999E-2</v>
      </c>
      <c r="M78" s="18">
        <v>4.4000000000000007E-4</v>
      </c>
      <c r="N78" s="18">
        <v>6.8600000000000019E-4</v>
      </c>
      <c r="O78" s="18">
        <v>55.460000000000008</v>
      </c>
      <c r="P78" s="18">
        <v>1.3799999999999988E-3</v>
      </c>
      <c r="Q78" s="18">
        <v>7.5040000000000013E-4</v>
      </c>
      <c r="R78" s="18">
        <v>4.5450000000000011E-2</v>
      </c>
      <c r="S78" s="18">
        <v>11.108000000000004</v>
      </c>
      <c r="T78" s="18">
        <v>0.15139999999999981</v>
      </c>
      <c r="U78" s="18">
        <v>8.0380000000000003</v>
      </c>
      <c r="V78" s="18">
        <v>0.2079000000000002</v>
      </c>
      <c r="W78" s="18">
        <v>1.4499999999999987E-5</v>
      </c>
      <c r="X78" s="18">
        <v>2.5000000000000001E-3</v>
      </c>
      <c r="Y78" s="18">
        <v>2.265000000000001E-3</v>
      </c>
      <c r="Z78" s="18">
        <v>2.844000000000003</v>
      </c>
      <c r="AA78" s="18">
        <v>1.2400000000000011E-3</v>
      </c>
      <c r="AB78" s="18">
        <v>9.3500000000000072E-4</v>
      </c>
      <c r="AC78" s="18">
        <v>10.379999999999994</v>
      </c>
      <c r="AD78" s="18">
        <v>5.1499999999999962E-4</v>
      </c>
      <c r="AE78" s="18">
        <v>5.9799999999999966E-3</v>
      </c>
      <c r="AF78" s="18">
        <v>0.17560000000000012</v>
      </c>
      <c r="AJ78"/>
      <c r="AK78"/>
      <c r="AQ78" s="24">
        <v>42223.103900000002</v>
      </c>
      <c r="AR78" s="4">
        <v>171.2098</v>
      </c>
      <c r="AS78"/>
      <c r="AT78"/>
      <c r="AU78"/>
      <c r="AV78"/>
    </row>
    <row r="79" spans="1:48" ht="15" customHeight="1" x14ac:dyDescent="0.25">
      <c r="A79" s="36">
        <v>42223.572920254628</v>
      </c>
      <c r="B79" s="4">
        <v>605</v>
      </c>
      <c r="C79" s="13">
        <f t="shared" si="1"/>
        <v>15420240.000000002</v>
      </c>
      <c r="D79" s="32">
        <v>90.867260750000014</v>
      </c>
      <c r="E79" s="17">
        <v>13.947260750000007</v>
      </c>
      <c r="F79" s="17">
        <v>0.65976075000000023</v>
      </c>
      <c r="G79" s="17">
        <v>76.92</v>
      </c>
      <c r="H79" s="17">
        <v>6.9200000000000017</v>
      </c>
      <c r="I79" s="18">
        <v>2.407500000000002</v>
      </c>
      <c r="J79" s="18">
        <v>1.9625000000000003E-3</v>
      </c>
      <c r="K79" s="18">
        <v>8.550000000000009E-3</v>
      </c>
      <c r="L79" s="18">
        <v>6.2349999999999989E-2</v>
      </c>
      <c r="M79" s="18">
        <v>4.0000000000000007E-4</v>
      </c>
      <c r="N79" s="18">
        <v>6.550000000000002E-4</v>
      </c>
      <c r="O79" s="18">
        <v>55.600000000000009</v>
      </c>
      <c r="P79" s="18">
        <v>1.2999999999999989E-3</v>
      </c>
      <c r="Q79" s="18">
        <v>7.4200000000000015E-4</v>
      </c>
      <c r="R79" s="18">
        <v>4.4625000000000012E-2</v>
      </c>
      <c r="S79" s="18">
        <v>10.880000000000004</v>
      </c>
      <c r="T79" s="18">
        <v>0.1484999999999998</v>
      </c>
      <c r="U79" s="18">
        <v>8.07</v>
      </c>
      <c r="V79" s="18">
        <v>0.20525000000000021</v>
      </c>
      <c r="W79" s="18">
        <v>1.3749999999999987E-5</v>
      </c>
      <c r="X79" s="18">
        <v>2.5000000000000001E-3</v>
      </c>
      <c r="Y79" s="18">
        <v>2.337500000000001E-3</v>
      </c>
      <c r="Z79" s="18">
        <v>2.8500000000000032</v>
      </c>
      <c r="AA79" s="18">
        <v>1.1500000000000011E-3</v>
      </c>
      <c r="AB79" s="18">
        <v>9.1250000000000077E-4</v>
      </c>
      <c r="AC79" s="18">
        <v>10.399999999999993</v>
      </c>
      <c r="AD79" s="18">
        <v>4.6249999999999959E-4</v>
      </c>
      <c r="AE79" s="18">
        <v>6.0499999999999964E-3</v>
      </c>
      <c r="AF79" s="18">
        <v>0.17200000000000013</v>
      </c>
      <c r="AJ79"/>
      <c r="AK79"/>
      <c r="AQ79" s="24">
        <v>42223.113700000002</v>
      </c>
      <c r="AR79" s="4">
        <v>171.40559999999999</v>
      </c>
      <c r="AS79"/>
      <c r="AT79"/>
      <c r="AU79"/>
      <c r="AV79"/>
    </row>
    <row r="80" spans="1:48" ht="15" customHeight="1" x14ac:dyDescent="0.25">
      <c r="A80" s="36">
        <v>42223.583336979165</v>
      </c>
      <c r="B80" s="4">
        <v>605</v>
      </c>
      <c r="C80" s="13">
        <f t="shared" si="1"/>
        <v>15420240.000000002</v>
      </c>
      <c r="D80" s="32">
        <v>90.787490599999998</v>
      </c>
      <c r="E80" s="17">
        <v>13.669490600000005</v>
      </c>
      <c r="F80" s="17">
        <v>0.64949059999999825</v>
      </c>
      <c r="G80" s="17">
        <v>77.118000000000009</v>
      </c>
      <c r="H80" s="17">
        <v>7.1180000000000092</v>
      </c>
      <c r="I80" s="18">
        <v>2.3680000000000021</v>
      </c>
      <c r="J80" s="18">
        <v>2.0100000000000001E-3</v>
      </c>
      <c r="K80" s="18">
        <v>8.2800000000000096E-3</v>
      </c>
      <c r="L80" s="18">
        <v>6.2459999999999988E-2</v>
      </c>
      <c r="M80" s="18">
        <v>3.6000000000000008E-4</v>
      </c>
      <c r="N80" s="18">
        <v>6.2400000000000021E-4</v>
      </c>
      <c r="O80" s="18">
        <v>55.740000000000009</v>
      </c>
      <c r="P80" s="18">
        <v>1.2199999999999989E-3</v>
      </c>
      <c r="Q80" s="18">
        <v>7.3360000000000016E-4</v>
      </c>
      <c r="R80" s="18">
        <v>4.3800000000000013E-2</v>
      </c>
      <c r="S80" s="18">
        <v>10.652000000000005</v>
      </c>
      <c r="T80" s="18">
        <v>0.14559999999999979</v>
      </c>
      <c r="U80" s="18">
        <v>8.1020000000000003</v>
      </c>
      <c r="V80" s="18">
        <v>0.20260000000000022</v>
      </c>
      <c r="W80" s="18">
        <v>1.2999999999999987E-5</v>
      </c>
      <c r="X80" s="18">
        <v>2.5000000000000001E-3</v>
      </c>
      <c r="Y80" s="18">
        <v>2.4100000000000011E-3</v>
      </c>
      <c r="Z80" s="18">
        <v>2.8560000000000034</v>
      </c>
      <c r="AA80" s="18">
        <v>1.060000000000001E-3</v>
      </c>
      <c r="AB80" s="18">
        <v>8.9000000000000082E-4</v>
      </c>
      <c r="AC80" s="18">
        <v>10.419999999999993</v>
      </c>
      <c r="AD80" s="18">
        <v>4.0999999999999956E-4</v>
      </c>
      <c r="AE80" s="18">
        <v>6.1199999999999961E-3</v>
      </c>
      <c r="AF80" s="18">
        <v>0.16840000000000013</v>
      </c>
      <c r="AJ80"/>
      <c r="AK80"/>
      <c r="AQ80" s="24">
        <v>42223.123599999999</v>
      </c>
      <c r="AR80" s="4">
        <v>171.33840000000001</v>
      </c>
      <c r="AS80"/>
      <c r="AT80"/>
      <c r="AU80"/>
      <c r="AV80"/>
    </row>
    <row r="81" spans="1:48" ht="15" customHeight="1" x14ac:dyDescent="0.25">
      <c r="A81" s="36">
        <v>42223.593753703703</v>
      </c>
      <c r="B81" s="4">
        <v>605</v>
      </c>
      <c r="C81" s="13">
        <f t="shared" ref="C81:C144" si="2">B81*0.02832*15*60*1000</f>
        <v>15420240.000000002</v>
      </c>
      <c r="D81" s="32">
        <v>90.707720450000025</v>
      </c>
      <c r="E81" s="17">
        <v>13.391720450000005</v>
      </c>
      <c r="F81" s="17">
        <v>0.63922044999999805</v>
      </c>
      <c r="G81" s="17">
        <v>77.316000000000017</v>
      </c>
      <c r="H81" s="17">
        <v>7.3160000000000167</v>
      </c>
      <c r="I81" s="18">
        <v>2.3285000000000022</v>
      </c>
      <c r="J81" s="18">
        <v>2.0574999999999999E-3</v>
      </c>
      <c r="K81" s="18">
        <v>8.0100000000000102E-3</v>
      </c>
      <c r="L81" s="18">
        <v>6.2569999999999987E-2</v>
      </c>
      <c r="M81" s="18">
        <v>3.2000000000000008E-4</v>
      </c>
      <c r="N81" s="18">
        <v>5.9300000000000021E-4</v>
      </c>
      <c r="O81" s="18">
        <v>55.88000000000001</v>
      </c>
      <c r="P81" s="18">
        <v>1.1399999999999989E-3</v>
      </c>
      <c r="Q81" s="18">
        <v>7.2520000000000017E-4</v>
      </c>
      <c r="R81" s="18">
        <v>4.2975000000000013E-2</v>
      </c>
      <c r="S81" s="18">
        <v>10.424000000000005</v>
      </c>
      <c r="T81" s="18">
        <v>0.14269999999999977</v>
      </c>
      <c r="U81" s="18">
        <v>8.1340000000000003</v>
      </c>
      <c r="V81" s="18">
        <v>0.19995000000000024</v>
      </c>
      <c r="W81" s="18">
        <v>1.2249999999999988E-5</v>
      </c>
      <c r="X81" s="18">
        <v>2.5000000000000001E-3</v>
      </c>
      <c r="Y81" s="18">
        <v>2.4825000000000012E-3</v>
      </c>
      <c r="Z81" s="18">
        <v>2.8620000000000037</v>
      </c>
      <c r="AA81" s="18">
        <v>9.7000000000000103E-4</v>
      </c>
      <c r="AB81" s="18">
        <v>8.6750000000000087E-4</v>
      </c>
      <c r="AC81" s="18">
        <v>10.439999999999992</v>
      </c>
      <c r="AD81" s="18">
        <v>3.5749999999999953E-4</v>
      </c>
      <c r="AE81" s="18">
        <v>6.1899999999999959E-3</v>
      </c>
      <c r="AF81" s="18">
        <v>0.16480000000000014</v>
      </c>
      <c r="AJ81"/>
      <c r="AK81"/>
      <c r="AQ81" s="24">
        <v>42223.133300000001</v>
      </c>
      <c r="AR81" s="4">
        <v>171.01339999999999</v>
      </c>
      <c r="AS81"/>
      <c r="AT81"/>
      <c r="AU81"/>
      <c r="AV81"/>
    </row>
    <row r="82" spans="1:48" ht="15" customHeight="1" x14ac:dyDescent="0.25">
      <c r="A82" s="36">
        <v>42223.60417042824</v>
      </c>
      <c r="B82" s="4">
        <v>605</v>
      </c>
      <c r="C82" s="13">
        <f t="shared" si="2"/>
        <v>15420240.000000002</v>
      </c>
      <c r="D82" s="32">
        <v>90.627950299999995</v>
      </c>
      <c r="E82" s="17">
        <v>13.113950300000004</v>
      </c>
      <c r="F82" s="17">
        <v>0.62895029999999608</v>
      </c>
      <c r="G82" s="17">
        <v>77.51400000000001</v>
      </c>
      <c r="H82" s="17">
        <v>7.51400000000001</v>
      </c>
      <c r="I82" s="18">
        <v>2.2890000000000024</v>
      </c>
      <c r="J82" s="18">
        <v>2.1049999999999997E-3</v>
      </c>
      <c r="K82" s="18">
        <v>7.7400000000000099E-3</v>
      </c>
      <c r="L82" s="18">
        <v>6.2679999999999986E-2</v>
      </c>
      <c r="M82" s="18">
        <v>2.8000000000000008E-4</v>
      </c>
      <c r="N82" s="18">
        <v>5.6200000000000022E-4</v>
      </c>
      <c r="O82" s="18">
        <v>56.02000000000001</v>
      </c>
      <c r="P82" s="18">
        <v>1.0599999999999989E-3</v>
      </c>
      <c r="Q82" s="18">
        <v>7.1680000000000018E-4</v>
      </c>
      <c r="R82" s="18">
        <v>4.2150000000000014E-2</v>
      </c>
      <c r="S82" s="18">
        <v>10.196000000000005</v>
      </c>
      <c r="T82" s="18">
        <v>0.13979999999999976</v>
      </c>
      <c r="U82" s="18">
        <v>8.1660000000000004</v>
      </c>
      <c r="V82" s="18">
        <v>0.19730000000000025</v>
      </c>
      <c r="W82" s="18">
        <v>1.1499999999999988E-5</v>
      </c>
      <c r="X82" s="18">
        <v>2.5000000000000001E-3</v>
      </c>
      <c r="Y82" s="18">
        <v>2.5550000000000013E-3</v>
      </c>
      <c r="Z82" s="18">
        <v>2.8680000000000039</v>
      </c>
      <c r="AA82" s="18">
        <v>8.8000000000000101E-4</v>
      </c>
      <c r="AB82" s="18">
        <v>8.4500000000000092E-4</v>
      </c>
      <c r="AC82" s="18">
        <v>10.459999999999992</v>
      </c>
      <c r="AD82" s="18">
        <v>3.049999999999995E-4</v>
      </c>
      <c r="AE82" s="18">
        <v>6.2599999999999956E-3</v>
      </c>
      <c r="AF82" s="18">
        <v>0.16120000000000015</v>
      </c>
      <c r="AJ82"/>
      <c r="AK82"/>
      <c r="AQ82" s="24">
        <v>42223.143100000001</v>
      </c>
      <c r="AR82" s="4">
        <v>170.3167</v>
      </c>
      <c r="AS82"/>
      <c r="AT82"/>
      <c r="AU82"/>
      <c r="AV82"/>
    </row>
    <row r="83" spans="1:48" ht="15" customHeight="1" x14ac:dyDescent="0.25">
      <c r="A83" s="36">
        <v>42223.614587152777</v>
      </c>
      <c r="B83" s="4">
        <v>605</v>
      </c>
      <c r="C83" s="13">
        <f t="shared" si="2"/>
        <v>15420240.000000002</v>
      </c>
      <c r="D83" s="32">
        <v>90.548180150000007</v>
      </c>
      <c r="E83" s="17">
        <v>12.836180150000008</v>
      </c>
      <c r="F83" s="17">
        <v>0.61868014999999943</v>
      </c>
      <c r="G83" s="17">
        <v>77.712000000000003</v>
      </c>
      <c r="H83" s="17">
        <v>7.7120000000000033</v>
      </c>
      <c r="I83" s="18">
        <v>2.2495000000000025</v>
      </c>
      <c r="J83" s="18">
        <v>2.1524999999999995E-3</v>
      </c>
      <c r="K83" s="18">
        <v>7.4700000000000096E-3</v>
      </c>
      <c r="L83" s="18">
        <v>6.2789999999999985E-2</v>
      </c>
      <c r="M83" s="18">
        <v>2.4000000000000009E-4</v>
      </c>
      <c r="N83" s="18">
        <v>5.3100000000000022E-4</v>
      </c>
      <c r="O83" s="18">
        <v>56.160000000000011</v>
      </c>
      <c r="P83" s="18">
        <v>9.7999999999999888E-4</v>
      </c>
      <c r="Q83" s="18">
        <v>7.084000000000002E-4</v>
      </c>
      <c r="R83" s="18">
        <v>4.1325000000000014E-2</v>
      </c>
      <c r="S83" s="18">
        <v>9.9680000000000053</v>
      </c>
      <c r="T83" s="18">
        <v>0.13689999999999974</v>
      </c>
      <c r="U83" s="18">
        <v>8.1980000000000004</v>
      </c>
      <c r="V83" s="18">
        <v>0.19465000000000027</v>
      </c>
      <c r="W83" s="18">
        <v>1.0749999999999989E-5</v>
      </c>
      <c r="X83" s="18">
        <v>2.5000000000000001E-3</v>
      </c>
      <c r="Y83" s="18">
        <v>2.6275000000000014E-3</v>
      </c>
      <c r="Z83" s="18">
        <v>2.8740000000000041</v>
      </c>
      <c r="AA83" s="18">
        <v>7.9000000000000099E-4</v>
      </c>
      <c r="AB83" s="18">
        <v>8.2250000000000096E-4</v>
      </c>
      <c r="AC83" s="18">
        <v>10.479999999999992</v>
      </c>
      <c r="AD83" s="18">
        <v>2.5249999999999947E-4</v>
      </c>
      <c r="AE83" s="18">
        <v>6.3299999999999954E-3</v>
      </c>
      <c r="AF83" s="18">
        <v>0.15760000000000016</v>
      </c>
      <c r="AJ83"/>
      <c r="AK83"/>
      <c r="AQ83" s="24">
        <v>42223.152900000001</v>
      </c>
      <c r="AR83" s="4">
        <v>169.45573999999999</v>
      </c>
      <c r="AS83"/>
      <c r="AT83"/>
      <c r="AU83"/>
      <c r="AV83"/>
    </row>
    <row r="84" spans="1:48" ht="15" customHeight="1" x14ac:dyDescent="0.25">
      <c r="A84" s="36">
        <v>42223.625003877314</v>
      </c>
      <c r="B84" s="4">
        <v>597</v>
      </c>
      <c r="C84" s="13">
        <f t="shared" si="2"/>
        <v>15216336.000000004</v>
      </c>
      <c r="D84" s="32">
        <v>90.468409999999992</v>
      </c>
      <c r="E84" s="17">
        <v>12.55841</v>
      </c>
      <c r="F84" s="17">
        <v>0.60841000000000101</v>
      </c>
      <c r="G84" s="17">
        <v>77.91</v>
      </c>
      <c r="H84" s="17">
        <v>7.9099999999999966</v>
      </c>
      <c r="I84" s="19">
        <v>2.21</v>
      </c>
      <c r="J84" s="19">
        <v>2.2000000000000001E-3</v>
      </c>
      <c r="K84" s="19">
        <v>7.1999999999999998E-3</v>
      </c>
      <c r="L84" s="19">
        <v>6.2899999999999998E-2</v>
      </c>
      <c r="M84" s="19">
        <v>2.0000000000000001E-4</v>
      </c>
      <c r="N84" s="19">
        <v>5.0000000000000001E-4</v>
      </c>
      <c r="O84" s="19">
        <v>56.3</v>
      </c>
      <c r="P84" s="19">
        <v>8.9999999999999998E-4</v>
      </c>
      <c r="Q84" s="19">
        <v>6.9999999999999999E-4</v>
      </c>
      <c r="R84" s="19">
        <v>4.0500000000000001E-2</v>
      </c>
      <c r="S84" s="19">
        <v>9.74</v>
      </c>
      <c r="T84" s="19">
        <v>0.13400000000000001</v>
      </c>
      <c r="U84" s="19">
        <v>8.23</v>
      </c>
      <c r="V84" s="19">
        <v>0.192</v>
      </c>
      <c r="W84" s="19">
        <v>1.0000000000000001E-5</v>
      </c>
      <c r="X84" s="19">
        <v>2.5000000000000001E-3</v>
      </c>
      <c r="Y84" s="19">
        <v>2.7000000000000001E-3</v>
      </c>
      <c r="Z84" s="19">
        <v>2.88</v>
      </c>
      <c r="AA84" s="19">
        <v>6.9999999999999999E-4</v>
      </c>
      <c r="AB84" s="19">
        <v>8.0000000000000004E-4</v>
      </c>
      <c r="AC84" s="19">
        <v>10.5</v>
      </c>
      <c r="AD84" s="19">
        <v>2.0000000000000001E-4</v>
      </c>
      <c r="AE84" s="19">
        <v>6.4000000000000003E-3</v>
      </c>
      <c r="AF84" s="19">
        <v>0.154</v>
      </c>
      <c r="AG84" s="4" t="s">
        <v>28</v>
      </c>
      <c r="AH84" s="34">
        <f>E84</f>
        <v>12.55841</v>
      </c>
      <c r="AJ84"/>
      <c r="AK84"/>
      <c r="AQ84" s="24">
        <v>42223.163800000002</v>
      </c>
      <c r="AR84" s="4">
        <v>168.36</v>
      </c>
      <c r="AS84"/>
      <c r="AT84"/>
      <c r="AU84"/>
      <c r="AV84"/>
    </row>
    <row r="85" spans="1:48" ht="15" customHeight="1" x14ac:dyDescent="0.25">
      <c r="A85" s="36">
        <v>42223.635420601851</v>
      </c>
      <c r="B85" s="4">
        <v>597</v>
      </c>
      <c r="C85" s="13">
        <f t="shared" si="2"/>
        <v>15216336.000000004</v>
      </c>
      <c r="D85" s="32">
        <v>90.251283111111121</v>
      </c>
      <c r="E85" s="17">
        <v>12.454616444444442</v>
      </c>
      <c r="F85" s="17">
        <v>0.60618434567900792</v>
      </c>
      <c r="G85" s="17">
        <v>77.796666666666667</v>
      </c>
      <c r="H85" s="17">
        <v>7.7966666666666669</v>
      </c>
      <c r="I85" s="18">
        <v>2.1926296296296295</v>
      </c>
      <c r="J85" s="18">
        <v>2.1882716049382717E-3</v>
      </c>
      <c r="K85" s="18">
        <v>7.1265432098765432E-3</v>
      </c>
      <c r="L85" s="18">
        <v>6.2667901234567905E-2</v>
      </c>
      <c r="M85" s="18">
        <v>2.0987654320987656E-4</v>
      </c>
      <c r="N85" s="18">
        <v>4.9691358024691354E-4</v>
      </c>
      <c r="O85" s="18">
        <v>56.223456790123457</v>
      </c>
      <c r="P85" s="18">
        <v>9.1975308641975301E-4</v>
      </c>
      <c r="Q85" s="18">
        <v>6.9885185185185187E-4</v>
      </c>
      <c r="R85" s="18">
        <v>4.0195061728395064E-2</v>
      </c>
      <c r="S85" s="18">
        <v>9.6558024691358035</v>
      </c>
      <c r="T85" s="18">
        <v>0.13280987654320989</v>
      </c>
      <c r="U85" s="18">
        <v>8.2141975308641975</v>
      </c>
      <c r="V85" s="18">
        <v>0.19192592592592592</v>
      </c>
      <c r="W85" s="18">
        <v>1.0185185185185186E-5</v>
      </c>
      <c r="X85" s="18">
        <v>2.5000000000000001E-3</v>
      </c>
      <c r="Y85" s="18">
        <v>2.6820987654320987E-3</v>
      </c>
      <c r="Z85" s="18">
        <v>2.8690123456790122</v>
      </c>
      <c r="AA85" s="18">
        <v>7.2222222222222219E-4</v>
      </c>
      <c r="AB85" s="18">
        <v>8.0555555555555556E-4</v>
      </c>
      <c r="AC85" s="18">
        <v>10.49</v>
      </c>
      <c r="AD85" s="18">
        <v>2.1296296296296298E-4</v>
      </c>
      <c r="AE85" s="18">
        <v>6.3827160493827167E-3</v>
      </c>
      <c r="AF85" s="18">
        <v>0.15362962962962962</v>
      </c>
      <c r="AJ85"/>
      <c r="AK85"/>
      <c r="AQ85" s="24">
        <v>42223.173499999997</v>
      </c>
      <c r="AR85" s="4">
        <v>167.0384</v>
      </c>
      <c r="AS85"/>
      <c r="AT85"/>
      <c r="AU85"/>
      <c r="AV85"/>
    </row>
    <row r="86" spans="1:48" ht="15" customHeight="1" x14ac:dyDescent="0.25">
      <c r="A86" s="36">
        <v>42223.645837326389</v>
      </c>
      <c r="B86" s="4">
        <v>597</v>
      </c>
      <c r="C86" s="13">
        <f t="shared" si="2"/>
        <v>15216336.000000004</v>
      </c>
      <c r="D86" s="32">
        <v>90.034156222222236</v>
      </c>
      <c r="E86" s="17">
        <v>12.350822888888894</v>
      </c>
      <c r="F86" s="17">
        <v>0.60395869135802904</v>
      </c>
      <c r="G86" s="17">
        <v>77.683333333333337</v>
      </c>
      <c r="H86" s="17">
        <v>7.6833333333333371</v>
      </c>
      <c r="I86" s="18">
        <v>2.175259259259259</v>
      </c>
      <c r="J86" s="18">
        <v>2.1765432098765432E-3</v>
      </c>
      <c r="K86" s="18">
        <v>7.0530864197530865E-3</v>
      </c>
      <c r="L86" s="18">
        <v>6.2435802469135805E-2</v>
      </c>
      <c r="M86" s="18">
        <v>2.197530864197531E-4</v>
      </c>
      <c r="N86" s="18">
        <v>4.9382716049382706E-4</v>
      </c>
      <c r="O86" s="18">
        <v>56.146913580246917</v>
      </c>
      <c r="P86" s="18">
        <v>9.3950617283950605E-4</v>
      </c>
      <c r="Q86" s="18">
        <v>6.9770370370370375E-4</v>
      </c>
      <c r="R86" s="18">
        <v>3.9890123456790126E-2</v>
      </c>
      <c r="S86" s="18">
        <v>9.5716049382716069</v>
      </c>
      <c r="T86" s="18">
        <v>0.13161975308641977</v>
      </c>
      <c r="U86" s="18">
        <v>8.1983950617283945</v>
      </c>
      <c r="V86" s="18">
        <v>0.19185185185185183</v>
      </c>
      <c r="W86" s="18">
        <v>1.0370370370370372E-5</v>
      </c>
      <c r="X86" s="18">
        <v>2.5000000000000001E-3</v>
      </c>
      <c r="Y86" s="18">
        <v>2.6641975308641973E-3</v>
      </c>
      <c r="Z86" s="18">
        <v>2.8580246913580245</v>
      </c>
      <c r="AA86" s="18">
        <v>7.4444444444444439E-4</v>
      </c>
      <c r="AB86" s="18">
        <v>8.1111111111111108E-4</v>
      </c>
      <c r="AC86" s="18">
        <v>10.48</v>
      </c>
      <c r="AD86" s="18">
        <v>2.2592592592592594E-4</v>
      </c>
      <c r="AE86" s="18">
        <v>6.3654320987654332E-3</v>
      </c>
      <c r="AF86" s="18">
        <v>0.15325925925925923</v>
      </c>
      <c r="AJ86"/>
      <c r="AK86"/>
      <c r="AQ86" s="24">
        <v>42223.183199999999</v>
      </c>
      <c r="AR86" s="4">
        <v>165.50069999999999</v>
      </c>
      <c r="AS86"/>
      <c r="AT86"/>
      <c r="AU86"/>
      <c r="AV86"/>
    </row>
    <row r="87" spans="1:48" ht="15" customHeight="1" x14ac:dyDescent="0.25">
      <c r="A87" s="36">
        <v>42223.656254050926</v>
      </c>
      <c r="B87" s="4">
        <v>597</v>
      </c>
      <c r="C87" s="13">
        <f t="shared" si="2"/>
        <v>15216336.000000004</v>
      </c>
      <c r="D87" s="32">
        <v>89.817029333333338</v>
      </c>
      <c r="E87" s="17">
        <v>12.247029333333337</v>
      </c>
      <c r="F87" s="17">
        <v>0.60173303703703951</v>
      </c>
      <c r="G87" s="17">
        <v>77.570000000000007</v>
      </c>
      <c r="H87" s="17">
        <v>7.5700000000000074</v>
      </c>
      <c r="I87" s="18">
        <v>2.1578888888888885</v>
      </c>
      <c r="J87" s="18">
        <v>2.1648148148148147E-3</v>
      </c>
      <c r="K87" s="18">
        <v>6.9796296296296299E-3</v>
      </c>
      <c r="L87" s="18">
        <v>6.2203703703703705E-2</v>
      </c>
      <c r="M87" s="18">
        <v>2.2962962962962965E-4</v>
      </c>
      <c r="N87" s="18">
        <v>4.9074074074074059E-4</v>
      </c>
      <c r="O87" s="18">
        <v>56.070370370370377</v>
      </c>
      <c r="P87" s="18">
        <v>9.5925925925925909E-4</v>
      </c>
      <c r="Q87" s="18">
        <v>6.9655555555555562E-4</v>
      </c>
      <c r="R87" s="18">
        <v>3.9585185185185189E-2</v>
      </c>
      <c r="S87" s="18">
        <v>9.4874074074074102</v>
      </c>
      <c r="T87" s="18">
        <v>0.13042962962962965</v>
      </c>
      <c r="U87" s="18">
        <v>8.1825925925925915</v>
      </c>
      <c r="V87" s="18">
        <v>0.19177777777777774</v>
      </c>
      <c r="W87" s="18">
        <v>1.0555555555555557E-5</v>
      </c>
      <c r="X87" s="18">
        <v>2.5000000000000001E-3</v>
      </c>
      <c r="Y87" s="18">
        <v>2.6462962962962959E-3</v>
      </c>
      <c r="Z87" s="18">
        <v>2.8470370370370368</v>
      </c>
      <c r="AA87" s="18">
        <v>7.6666666666666658E-4</v>
      </c>
      <c r="AB87" s="18">
        <v>8.166666666666666E-4</v>
      </c>
      <c r="AC87" s="18">
        <v>10.47</v>
      </c>
      <c r="AD87" s="18">
        <v>2.3888888888888891E-4</v>
      </c>
      <c r="AE87" s="18">
        <v>6.3481481481481496E-3</v>
      </c>
      <c r="AF87" s="18">
        <v>0.15288888888888885</v>
      </c>
      <c r="AJ87"/>
      <c r="AK87"/>
      <c r="AQ87" s="24">
        <v>42223.192900000002</v>
      </c>
      <c r="AR87" s="4">
        <v>163.75729999999999</v>
      </c>
      <c r="AS87"/>
      <c r="AT87"/>
      <c r="AU87"/>
      <c r="AV87"/>
    </row>
    <row r="88" spans="1:48" ht="15" customHeight="1" x14ac:dyDescent="0.25">
      <c r="A88" s="36">
        <v>42223.666670775463</v>
      </c>
      <c r="B88" s="4">
        <v>597</v>
      </c>
      <c r="C88" s="13">
        <f t="shared" si="2"/>
        <v>15216336.000000004</v>
      </c>
      <c r="D88" s="32">
        <v>89.599902444444467</v>
      </c>
      <c r="E88" s="17">
        <v>12.143235777777781</v>
      </c>
      <c r="F88" s="17">
        <v>0.59950738271604997</v>
      </c>
      <c r="G88" s="17">
        <v>77.456666666666678</v>
      </c>
      <c r="H88" s="17">
        <v>7.4566666666666777</v>
      </c>
      <c r="I88" s="18">
        <v>2.140518518518518</v>
      </c>
      <c r="J88" s="18">
        <v>2.1530864197530863E-3</v>
      </c>
      <c r="K88" s="18">
        <v>6.9061728395061733E-3</v>
      </c>
      <c r="L88" s="18">
        <v>6.1971604938271606E-2</v>
      </c>
      <c r="M88" s="18">
        <v>2.395061728395062E-4</v>
      </c>
      <c r="N88" s="18">
        <v>4.8765432098765417E-4</v>
      </c>
      <c r="O88" s="18">
        <v>55.993827160493836</v>
      </c>
      <c r="P88" s="18">
        <v>9.7901234567901213E-4</v>
      </c>
      <c r="Q88" s="18">
        <v>6.954074074074075E-4</v>
      </c>
      <c r="R88" s="18">
        <v>3.9280246913580251E-2</v>
      </c>
      <c r="S88" s="18">
        <v>9.4032098765432135</v>
      </c>
      <c r="T88" s="18">
        <v>0.12923950617283952</v>
      </c>
      <c r="U88" s="18">
        <v>8.1667901234567886</v>
      </c>
      <c r="V88" s="18">
        <v>0.19170370370370365</v>
      </c>
      <c r="W88" s="18">
        <v>1.0740740740740742E-5</v>
      </c>
      <c r="X88" s="18">
        <v>2.5000000000000001E-3</v>
      </c>
      <c r="Y88" s="18">
        <v>2.6283950617283945E-3</v>
      </c>
      <c r="Z88" s="18">
        <v>2.8360493827160491</v>
      </c>
      <c r="AA88" s="18">
        <v>7.8888888888888878E-4</v>
      </c>
      <c r="AB88" s="18">
        <v>8.2222222222222213E-4</v>
      </c>
      <c r="AC88" s="18">
        <v>10.46</v>
      </c>
      <c r="AD88" s="18">
        <v>2.5185185185185185E-4</v>
      </c>
      <c r="AE88" s="18">
        <v>6.3308641975308661E-3</v>
      </c>
      <c r="AF88" s="18">
        <v>0.15251851851851847</v>
      </c>
      <c r="AJ88"/>
      <c r="AK88"/>
      <c r="AQ88" s="24">
        <v>42223.203800000003</v>
      </c>
      <c r="AR88" s="4">
        <v>161.47790000000001</v>
      </c>
      <c r="AS88"/>
      <c r="AT88"/>
      <c r="AU88"/>
      <c r="AV88"/>
    </row>
    <row r="89" spans="1:48" ht="15" customHeight="1" x14ac:dyDescent="0.25">
      <c r="A89" s="36">
        <v>42223.6770875</v>
      </c>
      <c r="B89" s="4">
        <v>597</v>
      </c>
      <c r="C89" s="13">
        <f t="shared" si="2"/>
        <v>15216336.000000004</v>
      </c>
      <c r="D89" s="32">
        <v>89.38277555555554</v>
      </c>
      <c r="E89" s="17">
        <v>12.039442222222226</v>
      </c>
      <c r="F89" s="17">
        <v>0.59728172839506044</v>
      </c>
      <c r="G89" s="17">
        <v>77.343333333333334</v>
      </c>
      <c r="H89" s="17">
        <v>7.3433333333333337</v>
      </c>
      <c r="I89" s="18">
        <v>2.1231481481481476</v>
      </c>
      <c r="J89" s="18">
        <v>2.1413580246913578E-3</v>
      </c>
      <c r="K89" s="18">
        <v>6.8327160493827166E-3</v>
      </c>
      <c r="L89" s="18">
        <v>6.1739506172839506E-2</v>
      </c>
      <c r="M89" s="18">
        <v>2.4938271604938274E-4</v>
      </c>
      <c r="N89" s="18">
        <v>4.8456790123456775E-4</v>
      </c>
      <c r="O89" s="18">
        <v>55.917283950617296</v>
      </c>
      <c r="P89" s="18">
        <v>9.9876543209876517E-4</v>
      </c>
      <c r="Q89" s="18">
        <v>6.9425925925925937E-4</v>
      </c>
      <c r="R89" s="18">
        <v>3.8975308641975313E-2</v>
      </c>
      <c r="S89" s="18">
        <v>9.3190123456790168</v>
      </c>
      <c r="T89" s="18">
        <v>0.1280493827160494</v>
      </c>
      <c r="U89" s="18">
        <v>8.1509876543209856</v>
      </c>
      <c r="V89" s="18">
        <v>0.19162962962962957</v>
      </c>
      <c r="W89" s="18">
        <v>1.0925925925925928E-5</v>
      </c>
      <c r="X89" s="18">
        <v>2.5000000000000001E-3</v>
      </c>
      <c r="Y89" s="18">
        <v>2.6104938271604931E-3</v>
      </c>
      <c r="Z89" s="18">
        <v>2.8250617283950614</v>
      </c>
      <c r="AA89" s="18">
        <v>8.1111111111111097E-4</v>
      </c>
      <c r="AB89" s="18">
        <v>8.2777777777777765E-4</v>
      </c>
      <c r="AC89" s="18">
        <v>10.450000000000001</v>
      </c>
      <c r="AD89" s="18">
        <v>2.6481481481481478E-4</v>
      </c>
      <c r="AE89" s="18">
        <v>6.3135802469135825E-3</v>
      </c>
      <c r="AF89" s="18">
        <v>0.15214814814814809</v>
      </c>
      <c r="AJ89"/>
      <c r="AK89"/>
      <c r="AQ89" s="24">
        <v>42223.213400000001</v>
      </c>
      <c r="AR89" s="4">
        <v>159.32661999999999</v>
      </c>
      <c r="AS89"/>
      <c r="AT89"/>
      <c r="AU89"/>
      <c r="AV89"/>
    </row>
    <row r="90" spans="1:48" ht="15" customHeight="1" x14ac:dyDescent="0.25">
      <c r="A90" s="36">
        <v>42223.687504224537</v>
      </c>
      <c r="B90" s="4">
        <v>597</v>
      </c>
      <c r="C90" s="13">
        <f t="shared" si="2"/>
        <v>15216336.000000004</v>
      </c>
      <c r="D90" s="32">
        <v>89.165648666666684</v>
      </c>
      <c r="E90" s="17">
        <v>11.935648666666667</v>
      </c>
      <c r="F90" s="17">
        <v>0.59505607407407091</v>
      </c>
      <c r="G90" s="17">
        <v>77.23</v>
      </c>
      <c r="H90" s="17">
        <v>7.230000000000004</v>
      </c>
      <c r="I90" s="18">
        <v>2.1057777777777771</v>
      </c>
      <c r="J90" s="18">
        <v>2.1296296296296293E-3</v>
      </c>
      <c r="K90" s="18">
        <v>6.75925925925926E-3</v>
      </c>
      <c r="L90" s="18">
        <v>6.1507407407407406E-2</v>
      </c>
      <c r="M90" s="18">
        <v>2.5925925925925926E-4</v>
      </c>
      <c r="N90" s="18">
        <v>4.8148148148148133E-4</v>
      </c>
      <c r="O90" s="18">
        <v>55.840740740740756</v>
      </c>
      <c r="P90" s="18">
        <v>1.0185185185185182E-3</v>
      </c>
      <c r="Q90" s="18">
        <v>6.9311111111111125E-4</v>
      </c>
      <c r="R90" s="18">
        <v>3.8670370370370376E-2</v>
      </c>
      <c r="S90" s="18">
        <v>9.2348148148148201</v>
      </c>
      <c r="T90" s="18">
        <v>0.12685925925925928</v>
      </c>
      <c r="U90" s="18">
        <v>8.1351851851851826</v>
      </c>
      <c r="V90" s="18">
        <v>0.19155555555555548</v>
      </c>
      <c r="W90" s="18">
        <v>1.1111111111111113E-5</v>
      </c>
      <c r="X90" s="18">
        <v>2.5000000000000001E-3</v>
      </c>
      <c r="Y90" s="18">
        <v>2.5925925925925917E-3</v>
      </c>
      <c r="Z90" s="18">
        <v>2.8140740740740737</v>
      </c>
      <c r="AA90" s="18">
        <v>8.3333333333333317E-4</v>
      </c>
      <c r="AB90" s="18">
        <v>8.3333333333333317E-4</v>
      </c>
      <c r="AC90" s="18">
        <v>10.440000000000001</v>
      </c>
      <c r="AD90" s="18">
        <v>2.7777777777777772E-4</v>
      </c>
      <c r="AE90" s="18">
        <v>6.296296296296299E-3</v>
      </c>
      <c r="AF90" s="18">
        <v>0.15177777777777771</v>
      </c>
      <c r="AJ90"/>
      <c r="AK90"/>
      <c r="AQ90" s="24">
        <v>42223.223100000003</v>
      </c>
      <c r="AR90" s="4">
        <v>157.00550000000001</v>
      </c>
      <c r="AS90"/>
      <c r="AT90"/>
      <c r="AU90"/>
      <c r="AV90"/>
    </row>
    <row r="91" spans="1:48" ht="15" customHeight="1" x14ac:dyDescent="0.25">
      <c r="A91" s="36">
        <v>42223.697920949075</v>
      </c>
      <c r="B91" s="4">
        <v>597</v>
      </c>
      <c r="C91" s="13">
        <f t="shared" si="2"/>
        <v>15216336.000000004</v>
      </c>
      <c r="D91" s="32">
        <v>88.948521777777785</v>
      </c>
      <c r="E91" s="17">
        <v>11.831855111111119</v>
      </c>
      <c r="F91" s="17">
        <v>0.59283041975308848</v>
      </c>
      <c r="G91" s="17">
        <v>77.116666666666688</v>
      </c>
      <c r="H91" s="17">
        <v>7.1166666666666885</v>
      </c>
      <c r="I91" s="18">
        <v>2.0884074074074066</v>
      </c>
      <c r="J91" s="18">
        <v>2.1179012345679009E-3</v>
      </c>
      <c r="K91" s="18">
        <v>6.6858024691358034E-3</v>
      </c>
      <c r="L91" s="18">
        <v>6.1275308641975307E-2</v>
      </c>
      <c r="M91" s="18">
        <v>2.6913580246913578E-4</v>
      </c>
      <c r="N91" s="18">
        <v>4.7839506172839491E-4</v>
      </c>
      <c r="O91" s="18">
        <v>55.764197530864216</v>
      </c>
      <c r="P91" s="18">
        <v>1.0382716049382712E-3</v>
      </c>
      <c r="Q91" s="18">
        <v>6.9196296296296313E-4</v>
      </c>
      <c r="R91" s="18">
        <v>3.8365432098765438E-2</v>
      </c>
      <c r="S91" s="18">
        <v>9.1506172839506235</v>
      </c>
      <c r="T91" s="18">
        <v>0.12566913580246916</v>
      </c>
      <c r="U91" s="18">
        <v>8.1193827160493797</v>
      </c>
      <c r="V91" s="18">
        <v>0.19148148148148139</v>
      </c>
      <c r="W91" s="18">
        <v>1.1296296296296299E-5</v>
      </c>
      <c r="X91" s="18">
        <v>2.5000000000000001E-3</v>
      </c>
      <c r="Y91" s="18">
        <v>2.5746913580246902E-3</v>
      </c>
      <c r="Z91" s="18">
        <v>2.803086419753086</v>
      </c>
      <c r="AA91" s="18">
        <v>8.5555555555555537E-4</v>
      </c>
      <c r="AB91" s="18">
        <v>8.3888888888888869E-4</v>
      </c>
      <c r="AC91" s="18">
        <v>10.430000000000001</v>
      </c>
      <c r="AD91" s="18">
        <v>2.9074074074074066E-4</v>
      </c>
      <c r="AE91" s="18">
        <v>6.2790123456790154E-3</v>
      </c>
      <c r="AF91" s="18">
        <v>0.15140740740740732</v>
      </c>
      <c r="AJ91"/>
      <c r="AK91"/>
      <c r="AQ91" s="24">
        <v>42223.233899999999</v>
      </c>
      <c r="AR91" s="4">
        <v>154.52641</v>
      </c>
      <c r="AS91"/>
      <c r="AT91"/>
      <c r="AU91"/>
      <c r="AV91"/>
    </row>
    <row r="92" spans="1:48" ht="15" customHeight="1" x14ac:dyDescent="0.25">
      <c r="A92" s="36">
        <v>42223.708337673612</v>
      </c>
      <c r="B92" s="4">
        <v>597</v>
      </c>
      <c r="C92" s="13">
        <f t="shared" si="2"/>
        <v>15216336.000000004</v>
      </c>
      <c r="D92" s="32">
        <v>88.731394888888929</v>
      </c>
      <c r="E92" s="17">
        <v>11.728061555555561</v>
      </c>
      <c r="F92" s="17">
        <v>0.59060476543209894</v>
      </c>
      <c r="G92" s="17">
        <v>77.003333333333359</v>
      </c>
      <c r="H92" s="17">
        <v>7.0033333333333587</v>
      </c>
      <c r="I92" s="18">
        <v>2.0710370370370361</v>
      </c>
      <c r="J92" s="18">
        <v>2.1061728395061724E-3</v>
      </c>
      <c r="K92" s="18">
        <v>6.6123456790123467E-3</v>
      </c>
      <c r="L92" s="18">
        <v>6.1043209876543207E-2</v>
      </c>
      <c r="M92" s="18">
        <v>2.790123456790123E-4</v>
      </c>
      <c r="N92" s="18">
        <v>4.7530864197530849E-4</v>
      </c>
      <c r="O92" s="18">
        <v>55.687654320987676</v>
      </c>
      <c r="P92" s="18">
        <v>1.0580246913580243E-3</v>
      </c>
      <c r="Q92" s="18">
        <v>6.90814814814815E-4</v>
      </c>
      <c r="R92" s="18">
        <v>3.8060493827160501E-2</v>
      </c>
      <c r="S92" s="18">
        <v>9.0664197530864268</v>
      </c>
      <c r="T92" s="18">
        <v>0.12447901234567904</v>
      </c>
      <c r="U92" s="18">
        <v>8.1035802469135767</v>
      </c>
      <c r="V92" s="18">
        <v>0.1914074074074073</v>
      </c>
      <c r="W92" s="18">
        <v>1.1481481481481484E-5</v>
      </c>
      <c r="X92" s="18">
        <v>2.5000000000000001E-3</v>
      </c>
      <c r="Y92" s="18">
        <v>2.5567901234567888E-3</v>
      </c>
      <c r="Z92" s="18">
        <v>2.7920987654320983</v>
      </c>
      <c r="AA92" s="18">
        <v>8.7777777777777756E-4</v>
      </c>
      <c r="AB92" s="18">
        <v>8.4444444444444421E-4</v>
      </c>
      <c r="AC92" s="18">
        <v>10.420000000000002</v>
      </c>
      <c r="AD92" s="18">
        <v>3.037037037037036E-4</v>
      </c>
      <c r="AE92" s="18">
        <v>6.2617283950617319E-3</v>
      </c>
      <c r="AF92" s="18">
        <v>0.15103703703703694</v>
      </c>
      <c r="AJ92"/>
      <c r="AK92"/>
      <c r="AQ92" s="24">
        <v>42223.243499999997</v>
      </c>
      <c r="AR92" s="4">
        <v>151.45070000000001</v>
      </c>
      <c r="AS92"/>
      <c r="AT92"/>
      <c r="AU92"/>
      <c r="AV92"/>
    </row>
    <row r="93" spans="1:48" ht="15" customHeight="1" x14ac:dyDescent="0.25">
      <c r="A93" s="36">
        <v>42223.718754398149</v>
      </c>
      <c r="B93" s="4">
        <v>597</v>
      </c>
      <c r="C93" s="13">
        <f t="shared" si="2"/>
        <v>15216336.000000004</v>
      </c>
      <c r="D93" s="32">
        <v>88.514268000000044</v>
      </c>
      <c r="E93" s="17">
        <v>11.624268000000004</v>
      </c>
      <c r="F93" s="17">
        <v>0.58837911111110941</v>
      </c>
      <c r="G93" s="17">
        <v>76.890000000000015</v>
      </c>
      <c r="H93" s="17">
        <v>6.8900000000000148</v>
      </c>
      <c r="I93" s="18">
        <v>2.0536666666666656</v>
      </c>
      <c r="J93" s="18">
        <v>2.0944444444444439E-3</v>
      </c>
      <c r="K93" s="18">
        <v>6.5388888888888901E-3</v>
      </c>
      <c r="L93" s="18">
        <v>6.0811111111111107E-2</v>
      </c>
      <c r="M93" s="18">
        <v>2.8888888888888882E-4</v>
      </c>
      <c r="N93" s="18">
        <v>4.7222222222222208E-4</v>
      </c>
      <c r="O93" s="18">
        <v>55.611111111111136</v>
      </c>
      <c r="P93" s="18">
        <v>1.0777777777777773E-3</v>
      </c>
      <c r="Q93" s="18">
        <v>6.8966666666666688E-4</v>
      </c>
      <c r="R93" s="18">
        <v>3.7755555555555563E-2</v>
      </c>
      <c r="S93" s="18">
        <v>8.9822222222222301</v>
      </c>
      <c r="T93" s="18">
        <v>0.12328888888888892</v>
      </c>
      <c r="U93" s="18">
        <v>8.0877777777777737</v>
      </c>
      <c r="V93" s="18">
        <v>0.19133333333333322</v>
      </c>
      <c r="W93" s="18">
        <v>1.166666666666667E-5</v>
      </c>
      <c r="X93" s="18">
        <v>2.5000000000000001E-3</v>
      </c>
      <c r="Y93" s="18">
        <v>2.5388888888888874E-3</v>
      </c>
      <c r="Z93" s="18">
        <v>2.7811111111111106</v>
      </c>
      <c r="AA93" s="18">
        <v>8.9999999999999976E-4</v>
      </c>
      <c r="AB93" s="18">
        <v>8.4999999999999974E-4</v>
      </c>
      <c r="AC93" s="18">
        <v>10.410000000000002</v>
      </c>
      <c r="AD93" s="18">
        <v>3.1666666666666654E-4</v>
      </c>
      <c r="AE93" s="18">
        <v>6.2444444444444483E-3</v>
      </c>
      <c r="AF93" s="18">
        <v>0.15066666666666656</v>
      </c>
      <c r="AJ93"/>
      <c r="AK93"/>
      <c r="AQ93" s="24">
        <v>42223.252999999997</v>
      </c>
      <c r="AR93" s="4">
        <v>148.67103</v>
      </c>
      <c r="AS93"/>
      <c r="AT93"/>
      <c r="AU93"/>
      <c r="AV93"/>
    </row>
    <row r="94" spans="1:48" ht="15" customHeight="1" x14ac:dyDescent="0.25">
      <c r="A94" s="36">
        <v>42223.729171122686</v>
      </c>
      <c r="B94" s="4">
        <v>597</v>
      </c>
      <c r="C94" s="13">
        <f t="shared" si="2"/>
        <v>15216336.000000004</v>
      </c>
      <c r="D94" s="32">
        <v>88.297141111111131</v>
      </c>
      <c r="E94" s="17">
        <v>11.520474444444453</v>
      </c>
      <c r="F94" s="17">
        <v>0.58615345679012343</v>
      </c>
      <c r="G94" s="17">
        <v>76.776666666666685</v>
      </c>
      <c r="H94" s="17">
        <v>6.776666666666685</v>
      </c>
      <c r="I94" s="18">
        <v>2.0362962962962952</v>
      </c>
      <c r="J94" s="18">
        <v>2.0827160493827154E-3</v>
      </c>
      <c r="K94" s="18">
        <v>6.4654320987654335E-3</v>
      </c>
      <c r="L94" s="18">
        <v>6.0579012345679008E-2</v>
      </c>
      <c r="M94" s="18">
        <v>2.9876543209876534E-4</v>
      </c>
      <c r="N94" s="18">
        <v>4.6913580246913566E-4</v>
      </c>
      <c r="O94" s="18">
        <v>55.534567901234595</v>
      </c>
      <c r="P94" s="18">
        <v>1.0975308641975304E-3</v>
      </c>
      <c r="Q94" s="18">
        <v>6.8851851851851875E-4</v>
      </c>
      <c r="R94" s="18">
        <v>3.7450617283950625E-2</v>
      </c>
      <c r="S94" s="18">
        <v>8.8980246913580334</v>
      </c>
      <c r="T94" s="18">
        <v>0.1220987654320988</v>
      </c>
      <c r="U94" s="18">
        <v>8.0719753086419708</v>
      </c>
      <c r="V94" s="18">
        <v>0.19125925925925913</v>
      </c>
      <c r="W94" s="18">
        <v>1.1851851851851855E-5</v>
      </c>
      <c r="X94" s="18">
        <v>2.5000000000000001E-3</v>
      </c>
      <c r="Y94" s="18">
        <v>2.520987654320986E-3</v>
      </c>
      <c r="Z94" s="18">
        <v>2.770123456790123</v>
      </c>
      <c r="AA94" s="18">
        <v>9.2222222222222195E-4</v>
      </c>
      <c r="AB94" s="18">
        <v>8.5555555555555526E-4</v>
      </c>
      <c r="AC94" s="18">
        <v>10.400000000000002</v>
      </c>
      <c r="AD94" s="18">
        <v>3.2962962962962948E-4</v>
      </c>
      <c r="AE94" s="18">
        <v>6.2271604938271647E-3</v>
      </c>
      <c r="AF94" s="18">
        <v>0.15029629629629618</v>
      </c>
      <c r="AJ94"/>
      <c r="AK94"/>
      <c r="AQ94" s="24">
        <v>42223.263800000001</v>
      </c>
      <c r="AR94" s="4">
        <v>145.77203</v>
      </c>
      <c r="AS94"/>
      <c r="AT94"/>
      <c r="AU94"/>
      <c r="AV94"/>
    </row>
    <row r="95" spans="1:48" ht="15" customHeight="1" x14ac:dyDescent="0.25">
      <c r="A95" s="36">
        <v>42223.739587847223</v>
      </c>
      <c r="B95" s="4">
        <v>597</v>
      </c>
      <c r="C95" s="13">
        <f t="shared" si="2"/>
        <v>15216336.000000004</v>
      </c>
      <c r="D95" s="32">
        <v>88.080014222222246</v>
      </c>
      <c r="E95" s="17">
        <v>11.416680888888896</v>
      </c>
      <c r="F95" s="17">
        <v>0.58392780246913389</v>
      </c>
      <c r="G95" s="17">
        <v>76.663333333333355</v>
      </c>
      <c r="H95" s="17">
        <v>6.6633333333333553</v>
      </c>
      <c r="I95" s="18">
        <v>2.0189259259259247</v>
      </c>
      <c r="J95" s="18">
        <v>2.070987654320987E-3</v>
      </c>
      <c r="K95" s="18">
        <v>6.3919753086419768E-3</v>
      </c>
      <c r="L95" s="18">
        <v>6.0346913580246908E-2</v>
      </c>
      <c r="M95" s="18">
        <v>3.0864197530864186E-4</v>
      </c>
      <c r="N95" s="18">
        <v>4.6604938271604924E-4</v>
      </c>
      <c r="O95" s="18">
        <v>55.458024691358055</v>
      </c>
      <c r="P95" s="18">
        <v>1.1172839506172834E-3</v>
      </c>
      <c r="Q95" s="18">
        <v>6.8737037037037063E-4</v>
      </c>
      <c r="R95" s="18">
        <v>3.7145679012345688E-2</v>
      </c>
      <c r="S95" s="18">
        <v>8.8138271604938367</v>
      </c>
      <c r="T95" s="18">
        <v>0.12090864197530868</v>
      </c>
      <c r="U95" s="18">
        <v>8.0561728395061678</v>
      </c>
      <c r="V95" s="18">
        <v>0.19118518518518504</v>
      </c>
      <c r="W95" s="18">
        <v>1.203703703703704E-5</v>
      </c>
      <c r="X95" s="18">
        <v>2.5000000000000001E-3</v>
      </c>
      <c r="Y95" s="18">
        <v>2.5030864197530846E-3</v>
      </c>
      <c r="Z95" s="18">
        <v>2.7591358024691353</v>
      </c>
      <c r="AA95" s="18">
        <v>9.4444444444444415E-4</v>
      </c>
      <c r="AB95" s="18">
        <v>8.6111111111111078E-4</v>
      </c>
      <c r="AC95" s="18">
        <v>10.390000000000002</v>
      </c>
      <c r="AD95" s="18">
        <v>3.4259259259259242E-4</v>
      </c>
      <c r="AE95" s="18">
        <v>6.2098765432098812E-3</v>
      </c>
      <c r="AF95" s="18">
        <v>0.1499259259259258</v>
      </c>
      <c r="AJ95"/>
      <c r="AK95"/>
      <c r="AQ95" s="24">
        <v>42223.273300000001</v>
      </c>
      <c r="AR95" s="4">
        <v>142.76580000000001</v>
      </c>
      <c r="AS95"/>
      <c r="AT95"/>
      <c r="AU95"/>
      <c r="AV95"/>
    </row>
    <row r="96" spans="1:48" ht="15" customHeight="1" x14ac:dyDescent="0.25">
      <c r="A96" s="36">
        <v>42223.750004571761</v>
      </c>
      <c r="B96" s="4">
        <v>597</v>
      </c>
      <c r="C96" s="13">
        <f t="shared" si="2"/>
        <v>15216336.000000004</v>
      </c>
      <c r="D96" s="32">
        <v>87.86288733333339</v>
      </c>
      <c r="E96" s="17">
        <v>11.312887333333343</v>
      </c>
      <c r="F96" s="17">
        <v>0.58170214814814791</v>
      </c>
      <c r="G96" s="17">
        <v>76.55000000000004</v>
      </c>
      <c r="H96" s="17">
        <v>6.5500000000000398</v>
      </c>
      <c r="I96" s="18">
        <v>2.0015555555555542</v>
      </c>
      <c r="J96" s="18">
        <v>2.0592592592592585E-3</v>
      </c>
      <c r="K96" s="18">
        <v>6.3185185185185202E-3</v>
      </c>
      <c r="L96" s="18">
        <v>6.0114814814814808E-2</v>
      </c>
      <c r="M96" s="18">
        <v>3.1851851851851838E-4</v>
      </c>
      <c r="N96" s="18">
        <v>4.6296296296296282E-4</v>
      </c>
      <c r="O96" s="18">
        <v>55.381481481481515</v>
      </c>
      <c r="P96" s="18">
        <v>1.1370370370370364E-3</v>
      </c>
      <c r="Q96" s="18">
        <v>6.8622222222222251E-4</v>
      </c>
      <c r="R96" s="18">
        <v>3.684074074074075E-2</v>
      </c>
      <c r="S96" s="18">
        <v>8.7296296296296401</v>
      </c>
      <c r="T96" s="18">
        <v>0.11971851851851856</v>
      </c>
      <c r="U96" s="18">
        <v>8.0403703703703648</v>
      </c>
      <c r="V96" s="18">
        <v>0.19111111111111095</v>
      </c>
      <c r="W96" s="18">
        <v>1.2222222222222226E-5</v>
      </c>
      <c r="X96" s="18">
        <v>2.5000000000000001E-3</v>
      </c>
      <c r="Y96" s="18">
        <v>2.4851851851851832E-3</v>
      </c>
      <c r="Z96" s="18">
        <v>2.7481481481481476</v>
      </c>
      <c r="AA96" s="18">
        <v>9.6666666666666635E-4</v>
      </c>
      <c r="AB96" s="18">
        <v>8.666666666666663E-4</v>
      </c>
      <c r="AC96" s="18">
        <v>10.380000000000003</v>
      </c>
      <c r="AD96" s="18">
        <v>3.5555555555555536E-4</v>
      </c>
      <c r="AE96" s="18">
        <v>6.1925925925925976E-3</v>
      </c>
      <c r="AF96" s="18">
        <v>0.14955555555555541</v>
      </c>
      <c r="AJ96"/>
      <c r="AK96"/>
      <c r="AQ96" s="24">
        <v>42223.282899999998</v>
      </c>
      <c r="AR96" s="4">
        <v>139.13900000000001</v>
      </c>
      <c r="AS96"/>
      <c r="AT96"/>
      <c r="AU96"/>
      <c r="AV96"/>
    </row>
    <row r="97" spans="1:48" ht="15" customHeight="1" x14ac:dyDescent="0.25">
      <c r="A97" s="36">
        <v>42223.760421296298</v>
      </c>
      <c r="B97" s="4">
        <v>597</v>
      </c>
      <c r="C97" s="13">
        <f t="shared" si="2"/>
        <v>15216336.000000004</v>
      </c>
      <c r="D97" s="32">
        <v>87.645760444444505</v>
      </c>
      <c r="E97" s="17">
        <v>11.209093777777786</v>
      </c>
      <c r="F97" s="17">
        <v>0.57947649382715838</v>
      </c>
      <c r="G97" s="17">
        <v>76.436666666666696</v>
      </c>
      <c r="H97" s="17">
        <v>6.4366666666666958</v>
      </c>
      <c r="I97" s="18">
        <v>1.9841851851851837</v>
      </c>
      <c r="J97" s="18">
        <v>2.04753086419753E-3</v>
      </c>
      <c r="K97" s="18">
        <v>6.2450617283950636E-3</v>
      </c>
      <c r="L97" s="18">
        <v>5.9882716049382709E-2</v>
      </c>
      <c r="M97" s="18">
        <v>3.283950617283949E-4</v>
      </c>
      <c r="N97" s="18">
        <v>4.598765432098764E-4</v>
      </c>
      <c r="O97" s="18">
        <v>55.304938271604975</v>
      </c>
      <c r="P97" s="18">
        <v>1.1567901234567895E-3</v>
      </c>
      <c r="Q97" s="18">
        <v>6.8507407407407438E-4</v>
      </c>
      <c r="R97" s="18">
        <v>3.6535802469135813E-2</v>
      </c>
      <c r="S97" s="18">
        <v>8.6454320987654434</v>
      </c>
      <c r="T97" s="18">
        <v>0.11852839506172844</v>
      </c>
      <c r="U97" s="18">
        <v>8.0245679012345619</v>
      </c>
      <c r="V97" s="18">
        <v>0.19103703703703687</v>
      </c>
      <c r="W97" s="18">
        <v>1.2407407407407411E-5</v>
      </c>
      <c r="X97" s="18">
        <v>2.5000000000000001E-3</v>
      </c>
      <c r="Y97" s="18">
        <v>2.4672839506172817E-3</v>
      </c>
      <c r="Z97" s="18">
        <v>2.7371604938271599</v>
      </c>
      <c r="AA97" s="18">
        <v>9.8888888888888854E-4</v>
      </c>
      <c r="AB97" s="18">
        <v>8.7222222222222182E-4</v>
      </c>
      <c r="AC97" s="18">
        <v>10.370000000000003</v>
      </c>
      <c r="AD97" s="18">
        <v>3.6851851851851829E-4</v>
      </c>
      <c r="AE97" s="18">
        <v>6.1753086419753141E-3</v>
      </c>
      <c r="AF97" s="18">
        <v>0.14918518518518503</v>
      </c>
      <c r="AJ97"/>
      <c r="AK97"/>
      <c r="AQ97" s="24">
        <v>42223.293599999997</v>
      </c>
      <c r="AR97" s="4">
        <v>135.94139999999999</v>
      </c>
      <c r="AS97"/>
      <c r="AT97"/>
      <c r="AU97"/>
      <c r="AV97"/>
    </row>
    <row r="98" spans="1:48" ht="15" customHeight="1" x14ac:dyDescent="0.25">
      <c r="A98" s="36">
        <v>42223.770838020835</v>
      </c>
      <c r="B98" s="4">
        <v>597</v>
      </c>
      <c r="C98" s="13">
        <f t="shared" si="2"/>
        <v>15216336.000000004</v>
      </c>
      <c r="D98" s="32">
        <v>87.428633555555592</v>
      </c>
      <c r="E98" s="17">
        <v>11.105300222222231</v>
      </c>
      <c r="F98" s="17">
        <v>0.5772508395061724</v>
      </c>
      <c r="G98" s="17">
        <v>76.323333333333366</v>
      </c>
      <c r="H98" s="17">
        <v>6.3233333333333661</v>
      </c>
      <c r="I98" s="18">
        <v>1.9668148148148132</v>
      </c>
      <c r="J98" s="18">
        <v>2.0358024691358016E-3</v>
      </c>
      <c r="K98" s="18">
        <v>6.1716049382716069E-3</v>
      </c>
      <c r="L98" s="18">
        <v>5.9650617283950609E-2</v>
      </c>
      <c r="M98" s="18">
        <v>3.3827160493827142E-4</v>
      </c>
      <c r="N98" s="18">
        <v>4.5679012345678998E-4</v>
      </c>
      <c r="O98" s="18">
        <v>55.228395061728435</v>
      </c>
      <c r="P98" s="18">
        <v>1.1765432098765425E-3</v>
      </c>
      <c r="Q98" s="18">
        <v>6.8392592592592626E-4</v>
      </c>
      <c r="R98" s="18">
        <v>3.6230864197530875E-2</v>
      </c>
      <c r="S98" s="18">
        <v>8.5612345679012467</v>
      </c>
      <c r="T98" s="18">
        <v>0.11733827160493832</v>
      </c>
      <c r="U98" s="18">
        <v>8.0087654320987589</v>
      </c>
      <c r="V98" s="18">
        <v>0.19096296296296278</v>
      </c>
      <c r="W98" s="18">
        <v>1.2592592592592597E-5</v>
      </c>
      <c r="X98" s="18">
        <v>2.5000000000000001E-3</v>
      </c>
      <c r="Y98" s="18">
        <v>2.4493827160493803E-3</v>
      </c>
      <c r="Z98" s="18">
        <v>2.7261728395061722</v>
      </c>
      <c r="AA98" s="18">
        <v>1.0111111111111108E-3</v>
      </c>
      <c r="AB98" s="18">
        <v>8.7777777777777735E-4</v>
      </c>
      <c r="AC98" s="18">
        <v>10.360000000000003</v>
      </c>
      <c r="AD98" s="18">
        <v>3.8148148148148123E-4</v>
      </c>
      <c r="AE98" s="18">
        <v>6.1580246913580305E-3</v>
      </c>
      <c r="AF98" s="18">
        <v>0.14881481481481465</v>
      </c>
      <c r="AJ98"/>
      <c r="AK98"/>
      <c r="AQ98" s="24">
        <v>42223.303099999997</v>
      </c>
      <c r="AR98" s="4">
        <v>132.67391000000001</v>
      </c>
      <c r="AS98"/>
      <c r="AT98"/>
      <c r="AU98"/>
      <c r="AV98"/>
    </row>
    <row r="99" spans="1:48" ht="15" customHeight="1" x14ac:dyDescent="0.25">
      <c r="A99" s="36">
        <v>42223.781254745372</v>
      </c>
      <c r="B99" s="4">
        <v>597</v>
      </c>
      <c r="C99" s="13">
        <f t="shared" si="2"/>
        <v>15216336.000000004</v>
      </c>
      <c r="D99" s="32">
        <v>87.21150666666675</v>
      </c>
      <c r="E99" s="17">
        <v>11.001506666666675</v>
      </c>
      <c r="F99" s="17">
        <v>0.57502518518518286</v>
      </c>
      <c r="G99" s="17">
        <v>76.210000000000051</v>
      </c>
      <c r="H99" s="17">
        <v>6.2100000000000506</v>
      </c>
      <c r="I99" s="18">
        <v>1.9494444444444428</v>
      </c>
      <c r="J99" s="18">
        <v>2.0240740740740731E-3</v>
      </c>
      <c r="K99" s="18">
        <v>6.0981481481481503E-3</v>
      </c>
      <c r="L99" s="18">
        <v>5.9418518518518509E-2</v>
      </c>
      <c r="M99" s="18">
        <v>3.4814814814814794E-4</v>
      </c>
      <c r="N99" s="18">
        <v>4.5370370370370356E-4</v>
      </c>
      <c r="O99" s="18">
        <v>55.151851851851895</v>
      </c>
      <c r="P99" s="18">
        <v>1.1962962962962956E-3</v>
      </c>
      <c r="Q99" s="18">
        <v>6.8277777777777814E-4</v>
      </c>
      <c r="R99" s="18">
        <v>3.5925925925925938E-2</v>
      </c>
      <c r="S99" s="18">
        <v>8.47703703703705</v>
      </c>
      <c r="T99" s="18">
        <v>0.11614814814814819</v>
      </c>
      <c r="U99" s="18">
        <v>7.9929629629629568</v>
      </c>
      <c r="V99" s="18">
        <v>0.19088888888888869</v>
      </c>
      <c r="W99" s="18">
        <v>1.2777777777777782E-5</v>
      </c>
      <c r="X99" s="18">
        <v>2.5000000000000001E-3</v>
      </c>
      <c r="Y99" s="18">
        <v>2.4314814814814789E-3</v>
      </c>
      <c r="Z99" s="18">
        <v>2.7151851851851845</v>
      </c>
      <c r="AA99" s="18">
        <v>1.0333333333333332E-3</v>
      </c>
      <c r="AB99" s="18">
        <v>8.8333333333333287E-4</v>
      </c>
      <c r="AC99" s="18">
        <v>10.350000000000003</v>
      </c>
      <c r="AD99" s="18">
        <v>3.9444444444444417E-4</v>
      </c>
      <c r="AE99" s="18">
        <v>6.140740740740747E-3</v>
      </c>
      <c r="AF99" s="18">
        <v>0.14844444444444427</v>
      </c>
      <c r="AJ99"/>
      <c r="AK99"/>
      <c r="AQ99" s="24">
        <v>42223.313800000004</v>
      </c>
      <c r="AR99" s="4">
        <v>129.34782000000001</v>
      </c>
      <c r="AS99"/>
      <c r="AT99"/>
      <c r="AU99"/>
      <c r="AV99"/>
    </row>
    <row r="100" spans="1:48" ht="15" customHeight="1" x14ac:dyDescent="0.25">
      <c r="A100" s="36">
        <v>42223.791671469909</v>
      </c>
      <c r="B100" s="4">
        <v>597</v>
      </c>
      <c r="C100" s="13">
        <f t="shared" si="2"/>
        <v>15216336.000000004</v>
      </c>
      <c r="D100" s="32">
        <v>86.994379777777837</v>
      </c>
      <c r="E100" s="17">
        <v>10.897713111111122</v>
      </c>
      <c r="F100" s="17">
        <v>0.57279953086419688</v>
      </c>
      <c r="G100" s="17">
        <v>76.096666666666707</v>
      </c>
      <c r="H100" s="17">
        <v>6.0966666666667066</v>
      </c>
      <c r="I100" s="18">
        <v>1.9320740740740723</v>
      </c>
      <c r="J100" s="18">
        <v>2.0123456790123446E-3</v>
      </c>
      <c r="K100" s="18">
        <v>6.0246913580246936E-3</v>
      </c>
      <c r="L100" s="18">
        <v>5.918641975308641E-2</v>
      </c>
      <c r="M100" s="18">
        <v>3.5802469135802446E-4</v>
      </c>
      <c r="N100" s="18">
        <v>4.5061728395061714E-4</v>
      </c>
      <c r="O100" s="18">
        <v>55.075308641975354</v>
      </c>
      <c r="P100" s="18">
        <v>1.2160493827160486E-3</v>
      </c>
      <c r="Q100" s="18">
        <v>6.8162962962963001E-4</v>
      </c>
      <c r="R100" s="18">
        <v>3.5620987654321E-2</v>
      </c>
      <c r="S100" s="18">
        <v>8.3928395061728533</v>
      </c>
      <c r="T100" s="18">
        <v>0.11495802469135807</v>
      </c>
      <c r="U100" s="18">
        <v>7.9771604938271548</v>
      </c>
      <c r="V100" s="18">
        <v>0.1908148148148146</v>
      </c>
      <c r="W100" s="18">
        <v>1.2962962962962968E-5</v>
      </c>
      <c r="X100" s="18">
        <v>2.5000000000000001E-3</v>
      </c>
      <c r="Y100" s="18">
        <v>2.4135802469135775E-3</v>
      </c>
      <c r="Z100" s="18">
        <v>2.7041975308641968</v>
      </c>
      <c r="AA100" s="18">
        <v>1.0555555555555555E-3</v>
      </c>
      <c r="AB100" s="18">
        <v>8.8888888888888839E-4</v>
      </c>
      <c r="AC100" s="18">
        <v>10.340000000000003</v>
      </c>
      <c r="AD100" s="18">
        <v>4.0740740740740711E-4</v>
      </c>
      <c r="AE100" s="18">
        <v>6.1234567901234634E-3</v>
      </c>
      <c r="AF100" s="18">
        <v>0.14807407407407389</v>
      </c>
      <c r="AJ100"/>
      <c r="AK100"/>
      <c r="AQ100" s="24">
        <v>42223.323199999999</v>
      </c>
      <c r="AR100" s="4">
        <v>125.40782</v>
      </c>
      <c r="AS100"/>
      <c r="AT100"/>
      <c r="AU100"/>
      <c r="AV100"/>
    </row>
    <row r="101" spans="1:48" ht="15" customHeight="1" x14ac:dyDescent="0.25">
      <c r="A101" s="36">
        <v>42223.802088194447</v>
      </c>
      <c r="B101" s="4">
        <v>597</v>
      </c>
      <c r="C101" s="13">
        <f t="shared" si="2"/>
        <v>15216336.000000004</v>
      </c>
      <c r="D101" s="32">
        <v>86.77725288888891</v>
      </c>
      <c r="E101" s="17">
        <v>10.793919555555567</v>
      </c>
      <c r="F101" s="17">
        <v>0.57057387654320735</v>
      </c>
      <c r="G101" s="17">
        <v>75.983333333333377</v>
      </c>
      <c r="H101" s="17">
        <v>5.9833333333333769</v>
      </c>
      <c r="I101" s="18">
        <v>1.9147037037037018</v>
      </c>
      <c r="J101" s="18">
        <v>2.0006172839506162E-3</v>
      </c>
      <c r="K101" s="18">
        <v>5.951234567901237E-3</v>
      </c>
      <c r="L101" s="18">
        <v>5.895432098765431E-2</v>
      </c>
      <c r="M101" s="18">
        <v>3.6790123456790098E-4</v>
      </c>
      <c r="N101" s="18">
        <v>4.4753086419753072E-4</v>
      </c>
      <c r="O101" s="18">
        <v>54.998765432098814</v>
      </c>
      <c r="P101" s="18">
        <v>1.2358024691358016E-3</v>
      </c>
      <c r="Q101" s="18">
        <v>6.8048148148148189E-4</v>
      </c>
      <c r="R101" s="18">
        <v>3.5316049382716062E-2</v>
      </c>
      <c r="S101" s="18">
        <v>8.3086419753086567</v>
      </c>
      <c r="T101" s="18">
        <v>0.11376790123456795</v>
      </c>
      <c r="U101" s="18">
        <v>7.9613580246913527</v>
      </c>
      <c r="V101" s="18">
        <v>0.19074074074074052</v>
      </c>
      <c r="W101" s="18">
        <v>1.3148148148148153E-5</v>
      </c>
      <c r="X101" s="18">
        <v>2.5000000000000001E-3</v>
      </c>
      <c r="Y101" s="18">
        <v>2.3956790123456761E-3</v>
      </c>
      <c r="Z101" s="18">
        <v>2.6932098765432091</v>
      </c>
      <c r="AA101" s="18">
        <v>1.0777777777777778E-3</v>
      </c>
      <c r="AB101" s="18">
        <v>8.9444444444444391E-4</v>
      </c>
      <c r="AC101" s="18">
        <v>10.330000000000004</v>
      </c>
      <c r="AD101" s="18">
        <v>4.2037037037037005E-4</v>
      </c>
      <c r="AE101" s="18">
        <v>6.1061728395061798E-3</v>
      </c>
      <c r="AF101" s="18">
        <v>0.1477037037037035</v>
      </c>
      <c r="AJ101"/>
      <c r="AK101"/>
      <c r="AQ101" s="24">
        <v>42223.333899999998</v>
      </c>
      <c r="AR101" s="4">
        <v>121.99169999999999</v>
      </c>
      <c r="AS101"/>
      <c r="AT101"/>
      <c r="AU101"/>
      <c r="AV101"/>
    </row>
    <row r="102" spans="1:48" ht="15" customHeight="1" x14ac:dyDescent="0.25">
      <c r="A102" s="36">
        <v>42223.812504918984</v>
      </c>
      <c r="B102" s="4">
        <v>597</v>
      </c>
      <c r="C102" s="13">
        <f t="shared" si="2"/>
        <v>15216336.000000004</v>
      </c>
      <c r="D102" s="32">
        <v>86.560126000000039</v>
      </c>
      <c r="E102" s="17">
        <v>10.690126000000014</v>
      </c>
      <c r="F102" s="17">
        <v>0.56834822222222137</v>
      </c>
      <c r="G102" s="17">
        <v>75.870000000000047</v>
      </c>
      <c r="H102" s="17">
        <v>5.8700000000000472</v>
      </c>
      <c r="I102" s="18">
        <v>1.8973333333333313</v>
      </c>
      <c r="J102" s="18">
        <v>1.9888888888888877E-3</v>
      </c>
      <c r="K102" s="18">
        <v>5.8777777777777804E-3</v>
      </c>
      <c r="L102" s="18">
        <v>5.872222222222221E-2</v>
      </c>
      <c r="M102" s="18">
        <v>3.777777777777775E-4</v>
      </c>
      <c r="N102" s="18">
        <v>4.444444444444443E-4</v>
      </c>
      <c r="O102" s="18">
        <v>54.922222222222274</v>
      </c>
      <c r="P102" s="18">
        <v>1.2555555555555547E-3</v>
      </c>
      <c r="Q102" s="18">
        <v>6.7933333333333376E-4</v>
      </c>
      <c r="R102" s="18">
        <v>3.5011111111111125E-2</v>
      </c>
      <c r="S102" s="18">
        <v>8.22444444444446</v>
      </c>
      <c r="T102" s="18">
        <v>0.11257777777777783</v>
      </c>
      <c r="U102" s="18">
        <v>7.9455555555555506</v>
      </c>
      <c r="V102" s="18">
        <v>0.19066666666666643</v>
      </c>
      <c r="W102" s="18">
        <v>1.3333333333333338E-5</v>
      </c>
      <c r="X102" s="18">
        <v>2.5000000000000001E-3</v>
      </c>
      <c r="Y102" s="18">
        <v>2.3777777777777747E-3</v>
      </c>
      <c r="Z102" s="18">
        <v>2.6822222222222214</v>
      </c>
      <c r="AA102" s="18">
        <v>1.1000000000000001E-3</v>
      </c>
      <c r="AB102" s="18">
        <v>8.9999999999999943E-4</v>
      </c>
      <c r="AC102" s="18">
        <v>10.320000000000004</v>
      </c>
      <c r="AD102" s="18">
        <v>4.3333333333333299E-4</v>
      </c>
      <c r="AE102" s="18">
        <v>6.0888888888888963E-3</v>
      </c>
      <c r="AF102" s="18">
        <v>0.14733333333333312</v>
      </c>
      <c r="AJ102"/>
      <c r="AK102"/>
      <c r="AQ102" s="24">
        <v>42223.3433</v>
      </c>
      <c r="AR102" s="4">
        <v>118.55024</v>
      </c>
      <c r="AS102"/>
      <c r="AT102"/>
      <c r="AU102"/>
      <c r="AV102"/>
    </row>
    <row r="103" spans="1:48" ht="15" customHeight="1" x14ac:dyDescent="0.25">
      <c r="A103" s="36">
        <v>42223.822921643521</v>
      </c>
      <c r="B103" s="4">
        <v>597</v>
      </c>
      <c r="C103" s="13">
        <f t="shared" si="2"/>
        <v>15216336.000000004</v>
      </c>
      <c r="D103" s="32">
        <v>86.342999111111197</v>
      </c>
      <c r="E103" s="17">
        <v>10.586332444444457</v>
      </c>
      <c r="F103" s="17">
        <v>0.56612256790123183</v>
      </c>
      <c r="G103" s="17">
        <v>75.756666666666717</v>
      </c>
      <c r="H103" s="17">
        <v>5.7566666666667174</v>
      </c>
      <c r="I103" s="18">
        <v>1.8799629629629608</v>
      </c>
      <c r="J103" s="18">
        <v>1.9771604938271592E-3</v>
      </c>
      <c r="K103" s="18">
        <v>5.8043209876543237E-3</v>
      </c>
      <c r="L103" s="18">
        <v>5.8490123456790111E-2</v>
      </c>
      <c r="M103" s="18">
        <v>3.8765432098765402E-4</v>
      </c>
      <c r="N103" s="18">
        <v>4.4135802469135788E-4</v>
      </c>
      <c r="O103" s="18">
        <v>54.845679012345734</v>
      </c>
      <c r="P103" s="18">
        <v>1.2753086419753077E-3</v>
      </c>
      <c r="Q103" s="18">
        <v>6.7818518518518564E-4</v>
      </c>
      <c r="R103" s="18">
        <v>3.4706172839506187E-2</v>
      </c>
      <c r="S103" s="18">
        <v>8.1402469135802633</v>
      </c>
      <c r="T103" s="18">
        <v>0.11138765432098771</v>
      </c>
      <c r="U103" s="18">
        <v>7.9297530864197485</v>
      </c>
      <c r="V103" s="18">
        <v>0.19059259259259234</v>
      </c>
      <c r="W103" s="18">
        <v>1.3518518518518524E-5</v>
      </c>
      <c r="X103" s="18">
        <v>2.5000000000000001E-3</v>
      </c>
      <c r="Y103" s="18">
        <v>2.3598765432098733E-3</v>
      </c>
      <c r="Z103" s="18">
        <v>2.6712345679012337</v>
      </c>
      <c r="AA103" s="18">
        <v>1.1222222222222224E-3</v>
      </c>
      <c r="AB103" s="18">
        <v>9.0555555555555496E-4</v>
      </c>
      <c r="AC103" s="18">
        <v>10.310000000000004</v>
      </c>
      <c r="AD103" s="18">
        <v>4.4629629629629593E-4</v>
      </c>
      <c r="AE103" s="18">
        <v>6.0716049382716127E-3</v>
      </c>
      <c r="AF103" s="18">
        <v>0.14696296296296274</v>
      </c>
      <c r="AJ103"/>
      <c r="AK103"/>
      <c r="AQ103" s="24">
        <v>42223.352700000003</v>
      </c>
      <c r="AR103" s="4">
        <v>114.51609999999999</v>
      </c>
      <c r="AS103"/>
      <c r="AT103"/>
      <c r="AU103"/>
      <c r="AV103"/>
    </row>
    <row r="104" spans="1:48" ht="15" customHeight="1" x14ac:dyDescent="0.25">
      <c r="A104" s="36">
        <v>42223.833338368058</v>
      </c>
      <c r="B104" s="4">
        <v>605</v>
      </c>
      <c r="C104" s="13">
        <f t="shared" si="2"/>
        <v>15420240.000000002</v>
      </c>
      <c r="D104" s="32">
        <v>86.125872222222299</v>
      </c>
      <c r="E104" s="17">
        <v>10.482538888888904</v>
      </c>
      <c r="F104" s="17">
        <v>0.56389691358024585</v>
      </c>
      <c r="G104" s="17">
        <v>75.643333333333402</v>
      </c>
      <c r="H104" s="17">
        <v>5.6433333333334019</v>
      </c>
      <c r="I104" s="18">
        <v>1.8625925925925904</v>
      </c>
      <c r="J104" s="18">
        <v>1.9654320987654308E-3</v>
      </c>
      <c r="K104" s="18">
        <v>5.7308641975308671E-3</v>
      </c>
      <c r="L104" s="18">
        <v>5.8258024691358011E-2</v>
      </c>
      <c r="M104" s="18">
        <v>3.9753086419753054E-4</v>
      </c>
      <c r="N104" s="18">
        <v>4.3827160493827146E-4</v>
      </c>
      <c r="O104" s="18">
        <v>54.769135802469194</v>
      </c>
      <c r="P104" s="18">
        <v>1.2950617283950608E-3</v>
      </c>
      <c r="Q104" s="18">
        <v>6.7703703703703752E-4</v>
      </c>
      <c r="R104" s="18">
        <v>3.440123456790125E-2</v>
      </c>
      <c r="S104" s="18">
        <v>8.0560493827160666</v>
      </c>
      <c r="T104" s="18">
        <v>0.11019753086419759</v>
      </c>
      <c r="U104" s="18">
        <v>7.9139506172839464</v>
      </c>
      <c r="V104" s="18">
        <v>0.19051851851851825</v>
      </c>
      <c r="W104" s="18">
        <v>1.3703703703703709E-5</v>
      </c>
      <c r="X104" s="18">
        <v>2.5000000000000001E-3</v>
      </c>
      <c r="Y104" s="18">
        <v>2.3419753086419718E-3</v>
      </c>
      <c r="Z104" s="18">
        <v>2.660246913580246</v>
      </c>
      <c r="AA104" s="18">
        <v>1.1444444444444447E-3</v>
      </c>
      <c r="AB104" s="18">
        <v>9.1111111111111048E-4</v>
      </c>
      <c r="AC104" s="18">
        <v>10.300000000000004</v>
      </c>
      <c r="AD104" s="18">
        <v>4.5925925925925887E-4</v>
      </c>
      <c r="AE104" s="18">
        <v>6.0543209876543292E-3</v>
      </c>
      <c r="AF104" s="18">
        <v>0.14659259259259236</v>
      </c>
      <c r="AJ104"/>
      <c r="AK104"/>
      <c r="AQ104" s="24">
        <v>42223.363299999997</v>
      </c>
      <c r="AR104" s="4">
        <v>111.05234</v>
      </c>
      <c r="AS104"/>
      <c r="AT104"/>
      <c r="AU104"/>
      <c r="AV104"/>
    </row>
    <row r="105" spans="1:48" ht="15" customHeight="1" x14ac:dyDescent="0.25">
      <c r="A105" s="36">
        <v>42223.843755092596</v>
      </c>
      <c r="B105" s="4">
        <v>605</v>
      </c>
      <c r="C105" s="13">
        <f t="shared" si="2"/>
        <v>15420240.000000002</v>
      </c>
      <c r="D105" s="32">
        <v>85.908745333333371</v>
      </c>
      <c r="E105" s="17">
        <v>10.378745333333349</v>
      </c>
      <c r="F105" s="17">
        <v>0.56167125925926076</v>
      </c>
      <c r="G105" s="17">
        <v>75.530000000000058</v>
      </c>
      <c r="H105" s="17">
        <v>5.530000000000058</v>
      </c>
      <c r="I105" s="18">
        <v>1.8452222222222199</v>
      </c>
      <c r="J105" s="18">
        <v>1.9537037037037023E-3</v>
      </c>
      <c r="K105" s="18">
        <v>5.6574074074074105E-3</v>
      </c>
      <c r="L105" s="18">
        <v>5.8025925925925911E-2</v>
      </c>
      <c r="M105" s="18">
        <v>4.0740740740740706E-4</v>
      </c>
      <c r="N105" s="18">
        <v>4.3518518518518505E-4</v>
      </c>
      <c r="O105" s="18">
        <v>54.692592592592653</v>
      </c>
      <c r="P105" s="18">
        <v>1.3148148148148138E-3</v>
      </c>
      <c r="Q105" s="18">
        <v>6.7588888888888939E-4</v>
      </c>
      <c r="R105" s="18">
        <v>3.4096296296296312E-2</v>
      </c>
      <c r="S105" s="18">
        <v>7.9718518518518691</v>
      </c>
      <c r="T105" s="18">
        <v>0.10900740740740747</v>
      </c>
      <c r="U105" s="18">
        <v>7.8981481481481444</v>
      </c>
      <c r="V105" s="18">
        <v>0.19044444444444417</v>
      </c>
      <c r="W105" s="18">
        <v>1.3888888888888895E-5</v>
      </c>
      <c r="X105" s="18">
        <v>2.5000000000000001E-3</v>
      </c>
      <c r="Y105" s="18">
        <v>2.3240740740740704E-3</v>
      </c>
      <c r="Z105" s="18">
        <v>2.6492592592592583</v>
      </c>
      <c r="AA105" s="18">
        <v>1.166666666666667E-3</v>
      </c>
      <c r="AB105" s="18">
        <v>9.16666666666666E-4</v>
      </c>
      <c r="AC105" s="18">
        <v>10.290000000000004</v>
      </c>
      <c r="AD105" s="18">
        <v>4.722222222222218E-4</v>
      </c>
      <c r="AE105" s="18">
        <v>6.0370370370370456E-3</v>
      </c>
      <c r="AF105" s="18">
        <v>0.14622222222222198</v>
      </c>
      <c r="AJ105"/>
      <c r="AK105"/>
      <c r="AQ105" s="24">
        <v>42223.3727</v>
      </c>
      <c r="AR105" s="4">
        <v>107.0166</v>
      </c>
      <c r="AS105"/>
      <c r="AT105"/>
      <c r="AU105"/>
      <c r="AV105"/>
    </row>
    <row r="106" spans="1:48" ht="15" customHeight="1" x14ac:dyDescent="0.25">
      <c r="A106" s="36">
        <v>42223.854171817133</v>
      </c>
      <c r="B106" s="4">
        <v>605</v>
      </c>
      <c r="C106" s="13">
        <f t="shared" si="2"/>
        <v>15420240.000000002</v>
      </c>
      <c r="D106" s="32">
        <v>85.691618444444529</v>
      </c>
      <c r="E106" s="17">
        <v>10.27495177777779</v>
      </c>
      <c r="F106" s="17">
        <v>0.55944560493826856</v>
      </c>
      <c r="G106" s="17">
        <v>75.416666666666728</v>
      </c>
      <c r="H106" s="17">
        <v>5.4166666666667282</v>
      </c>
      <c r="I106" s="18">
        <v>1.8278518518518494</v>
      </c>
      <c r="J106" s="18">
        <v>1.9419753086419738E-3</v>
      </c>
      <c r="K106" s="18">
        <v>5.5839506172839538E-3</v>
      </c>
      <c r="L106" s="18">
        <v>5.7793827160493812E-2</v>
      </c>
      <c r="M106" s="18">
        <v>4.1728395061728358E-4</v>
      </c>
      <c r="N106" s="18">
        <v>4.3209876543209863E-4</v>
      </c>
      <c r="O106" s="18">
        <v>54.616049382716113</v>
      </c>
      <c r="P106" s="18">
        <v>1.3345679012345668E-3</v>
      </c>
      <c r="Q106" s="18">
        <v>6.7474074074074127E-4</v>
      </c>
      <c r="R106" s="18">
        <v>3.3791358024691374E-2</v>
      </c>
      <c r="S106" s="18">
        <v>7.8876543209876715</v>
      </c>
      <c r="T106" s="18">
        <v>0.10781728395061735</v>
      </c>
      <c r="U106" s="18">
        <v>7.8823456790123423</v>
      </c>
      <c r="V106" s="18">
        <v>0.19037037037037008</v>
      </c>
      <c r="W106" s="18">
        <v>1.407407407407408E-5</v>
      </c>
      <c r="X106" s="18">
        <v>2.5000000000000001E-3</v>
      </c>
      <c r="Y106" s="18">
        <v>2.306172839506169E-3</v>
      </c>
      <c r="Z106" s="18">
        <v>2.6382716049382706</v>
      </c>
      <c r="AA106" s="18">
        <v>1.1888888888888893E-3</v>
      </c>
      <c r="AB106" s="18">
        <v>9.2222222222222152E-4</v>
      </c>
      <c r="AC106" s="18">
        <v>10.280000000000005</v>
      </c>
      <c r="AD106" s="18">
        <v>4.8518518518518474E-4</v>
      </c>
      <c r="AE106" s="18">
        <v>6.0197530864197621E-3</v>
      </c>
      <c r="AF106" s="18">
        <v>0.14585185185185159</v>
      </c>
      <c r="AJ106"/>
      <c r="AK106"/>
      <c r="AQ106" s="24">
        <v>42223.383300000001</v>
      </c>
      <c r="AR106" s="4">
        <v>103.57129999999999</v>
      </c>
      <c r="AS106"/>
      <c r="AT106"/>
      <c r="AU106"/>
      <c r="AV106"/>
    </row>
    <row r="107" spans="1:48" ht="15" customHeight="1" x14ac:dyDescent="0.25">
      <c r="A107" s="36">
        <v>42223.86458854167</v>
      </c>
      <c r="B107" s="4">
        <v>605</v>
      </c>
      <c r="C107" s="13">
        <f t="shared" si="2"/>
        <v>15420240.000000002</v>
      </c>
      <c r="D107" s="32">
        <v>85.474491555555659</v>
      </c>
      <c r="E107" s="17">
        <v>10.171158222222235</v>
      </c>
      <c r="F107" s="17">
        <v>0.55721995061728347</v>
      </c>
      <c r="G107" s="17">
        <v>75.303333333333399</v>
      </c>
      <c r="H107" s="17">
        <v>5.3033333333333985</v>
      </c>
      <c r="I107" s="18">
        <v>1.8104814814814789</v>
      </c>
      <c r="J107" s="18">
        <v>1.9302469135802454E-3</v>
      </c>
      <c r="K107" s="18">
        <v>5.5104938271604972E-3</v>
      </c>
      <c r="L107" s="18">
        <v>5.7561728395061712E-2</v>
      </c>
      <c r="M107" s="18">
        <v>4.271604938271601E-4</v>
      </c>
      <c r="N107" s="18">
        <v>4.2901234567901221E-4</v>
      </c>
      <c r="O107" s="18">
        <v>54.539506172839573</v>
      </c>
      <c r="P107" s="18">
        <v>1.3543209876543199E-3</v>
      </c>
      <c r="Q107" s="18">
        <v>6.7359259259259314E-4</v>
      </c>
      <c r="R107" s="18">
        <v>3.3486419753086437E-2</v>
      </c>
      <c r="S107" s="18">
        <v>7.8034567901234739</v>
      </c>
      <c r="T107" s="18">
        <v>0.10662716049382723</v>
      </c>
      <c r="U107" s="18">
        <v>7.8665432098765402</v>
      </c>
      <c r="V107" s="18">
        <v>0.19029629629629599</v>
      </c>
      <c r="W107" s="18">
        <v>1.4259259259259265E-5</v>
      </c>
      <c r="X107" s="18">
        <v>2.5000000000000001E-3</v>
      </c>
      <c r="Y107" s="18">
        <v>2.2882716049382676E-3</v>
      </c>
      <c r="Z107" s="18">
        <v>2.6272839506172829</v>
      </c>
      <c r="AA107" s="18">
        <v>1.2111111111111116E-3</v>
      </c>
      <c r="AB107" s="18">
        <v>9.2777777777777704E-4</v>
      </c>
      <c r="AC107" s="18">
        <v>10.270000000000005</v>
      </c>
      <c r="AD107" s="18">
        <v>4.9814814814814774E-4</v>
      </c>
      <c r="AE107" s="18">
        <v>6.0024691358024785E-3</v>
      </c>
      <c r="AF107" s="18">
        <v>0.14548148148148121</v>
      </c>
      <c r="AJ107"/>
      <c r="AK107"/>
      <c r="AQ107" s="24">
        <v>42223.393799999998</v>
      </c>
      <c r="AR107" s="4">
        <v>100.1468</v>
      </c>
      <c r="AS107"/>
      <c r="AT107"/>
      <c r="AU107"/>
      <c r="AV107"/>
    </row>
    <row r="108" spans="1:48" ht="15" customHeight="1" x14ac:dyDescent="0.25">
      <c r="A108" s="36">
        <v>42223.875005266207</v>
      </c>
      <c r="B108" s="4">
        <v>605</v>
      </c>
      <c r="C108" s="13">
        <f t="shared" si="2"/>
        <v>15420240.000000002</v>
      </c>
      <c r="D108" s="32">
        <v>85.257364666666732</v>
      </c>
      <c r="E108" s="17">
        <v>10.067364666666681</v>
      </c>
      <c r="F108" s="17">
        <v>0.55499429629629482</v>
      </c>
      <c r="G108" s="17">
        <v>75.190000000000069</v>
      </c>
      <c r="H108" s="17">
        <v>5.1900000000000688</v>
      </c>
      <c r="I108" s="18">
        <v>1.7931111111111084</v>
      </c>
      <c r="J108" s="18">
        <v>1.9185185185185169E-3</v>
      </c>
      <c r="K108" s="18">
        <v>5.4370370370370406E-3</v>
      </c>
      <c r="L108" s="18">
        <v>5.7329629629629612E-2</v>
      </c>
      <c r="M108" s="18">
        <v>4.3703703703703662E-4</v>
      </c>
      <c r="N108" s="18">
        <v>4.2592592592592579E-4</v>
      </c>
      <c r="O108" s="18">
        <v>54.462962962963033</v>
      </c>
      <c r="P108" s="18">
        <v>1.3740740740740729E-3</v>
      </c>
      <c r="Q108" s="18">
        <v>6.7244444444444502E-4</v>
      </c>
      <c r="R108" s="18">
        <v>3.3181481481481499E-2</v>
      </c>
      <c r="S108" s="18">
        <v>7.7192592592592764</v>
      </c>
      <c r="T108" s="18">
        <v>0.10543703703703711</v>
      </c>
      <c r="U108" s="18">
        <v>7.8507407407407381</v>
      </c>
      <c r="V108" s="18">
        <v>0.1902222222222219</v>
      </c>
      <c r="W108" s="18">
        <v>1.4444444444444451E-5</v>
      </c>
      <c r="X108" s="18">
        <v>2.5000000000000001E-3</v>
      </c>
      <c r="Y108" s="18">
        <v>2.2703703703703662E-3</v>
      </c>
      <c r="Z108" s="18">
        <v>2.6162962962962952</v>
      </c>
      <c r="AA108" s="18">
        <v>1.2333333333333339E-3</v>
      </c>
      <c r="AB108" s="18">
        <v>9.3333333333333256E-4</v>
      </c>
      <c r="AC108" s="18">
        <v>10.260000000000005</v>
      </c>
      <c r="AD108" s="18">
        <v>5.1111111111111073E-4</v>
      </c>
      <c r="AE108" s="18">
        <v>5.9851851851851949E-3</v>
      </c>
      <c r="AF108" s="18">
        <v>0.14511111111111083</v>
      </c>
      <c r="AJ108"/>
      <c r="AK108"/>
      <c r="AQ108" s="24">
        <v>42223.403200000001</v>
      </c>
      <c r="AR108" s="4">
        <v>96.187439999999995</v>
      </c>
      <c r="AS108"/>
      <c r="AT108"/>
      <c r="AU108"/>
      <c r="AV108"/>
    </row>
    <row r="109" spans="1:48" ht="15" customHeight="1" x14ac:dyDescent="0.25">
      <c r="A109" s="36">
        <v>42223.885421990744</v>
      </c>
      <c r="B109" s="4">
        <v>605</v>
      </c>
      <c r="C109" s="13">
        <f t="shared" si="2"/>
        <v>15420240.000000002</v>
      </c>
      <c r="D109" s="32">
        <v>85.040237777777875</v>
      </c>
      <c r="E109" s="17">
        <v>9.9635711111111274</v>
      </c>
      <c r="F109" s="17">
        <v>0.55276864197530973</v>
      </c>
      <c r="G109" s="17">
        <v>75.076666666666739</v>
      </c>
      <c r="H109" s="17">
        <v>5.076666666666739</v>
      </c>
      <c r="I109" s="18">
        <v>1.775740740740738</v>
      </c>
      <c r="J109" s="18">
        <v>1.9067901234567884E-3</v>
      </c>
      <c r="K109" s="18">
        <v>5.3635802469135839E-3</v>
      </c>
      <c r="L109" s="18">
        <v>5.7097530864197513E-2</v>
      </c>
      <c r="M109" s="18">
        <v>4.4691358024691313E-4</v>
      </c>
      <c r="N109" s="18">
        <v>4.2283950617283937E-4</v>
      </c>
      <c r="O109" s="18">
        <v>54.386419753086493</v>
      </c>
      <c r="P109" s="18">
        <v>1.393827160493826E-3</v>
      </c>
      <c r="Q109" s="18">
        <v>6.712962962962969E-4</v>
      </c>
      <c r="R109" s="18">
        <v>3.2876543209876562E-2</v>
      </c>
      <c r="S109" s="18">
        <v>7.6350617283950788</v>
      </c>
      <c r="T109" s="18">
        <v>0.10424691358024699</v>
      </c>
      <c r="U109" s="18">
        <v>7.8349382716049361</v>
      </c>
      <c r="V109" s="18">
        <v>0.19014814814814782</v>
      </c>
      <c r="W109" s="18">
        <v>1.4629629629629636E-5</v>
      </c>
      <c r="X109" s="18">
        <v>2.5000000000000001E-3</v>
      </c>
      <c r="Y109" s="18">
        <v>2.2524691358024648E-3</v>
      </c>
      <c r="Z109" s="18">
        <v>2.6053086419753075</v>
      </c>
      <c r="AA109" s="18">
        <v>1.2555555555555562E-3</v>
      </c>
      <c r="AB109" s="18">
        <v>9.3888888888888809E-4</v>
      </c>
      <c r="AC109" s="18">
        <v>10.250000000000005</v>
      </c>
      <c r="AD109" s="18">
        <v>5.2407407407407372E-4</v>
      </c>
      <c r="AE109" s="18">
        <v>5.9679012345679114E-3</v>
      </c>
      <c r="AF109" s="18">
        <v>0.14474074074074045</v>
      </c>
      <c r="AJ109"/>
      <c r="AK109"/>
      <c r="AQ109" s="24">
        <v>42223.413699999997</v>
      </c>
      <c r="AR109" s="4">
        <v>92.831953999999996</v>
      </c>
      <c r="AS109"/>
      <c r="AT109"/>
      <c r="AU109"/>
      <c r="AV109"/>
    </row>
    <row r="110" spans="1:48" ht="15" customHeight="1" x14ac:dyDescent="0.25">
      <c r="A110" s="36">
        <v>42223.895838715274</v>
      </c>
      <c r="B110" s="4">
        <v>605</v>
      </c>
      <c r="C110" s="13">
        <f t="shared" si="2"/>
        <v>15420240.000000002</v>
      </c>
      <c r="D110" s="32">
        <v>84.823110888888962</v>
      </c>
      <c r="E110" s="17">
        <v>9.8597775555555707</v>
      </c>
      <c r="F110" s="17">
        <v>0.55054298765432108</v>
      </c>
      <c r="G110" s="17">
        <v>74.963333333333409</v>
      </c>
      <c r="H110" s="17">
        <v>4.9633333333334093</v>
      </c>
      <c r="I110" s="18">
        <v>1.7583703703703675</v>
      </c>
      <c r="J110" s="18">
        <v>1.8950617283950599E-3</v>
      </c>
      <c r="K110" s="18">
        <v>5.2901234567901273E-3</v>
      </c>
      <c r="L110" s="18">
        <v>5.6865432098765413E-2</v>
      </c>
      <c r="M110" s="18">
        <v>4.5679012345678965E-4</v>
      </c>
      <c r="N110" s="18">
        <v>4.1975308641975295E-4</v>
      </c>
      <c r="O110" s="18">
        <v>54.309876543209953</v>
      </c>
      <c r="P110" s="18">
        <v>1.413580246913579E-3</v>
      </c>
      <c r="Q110" s="18">
        <v>6.7014814814814877E-4</v>
      </c>
      <c r="R110" s="18">
        <v>3.2571604938271624E-2</v>
      </c>
      <c r="S110" s="18">
        <v>7.5508641975308812</v>
      </c>
      <c r="T110" s="18">
        <v>0.10305679012345687</v>
      </c>
      <c r="U110" s="18">
        <v>7.819135802469134</v>
      </c>
      <c r="V110" s="18">
        <v>0.19007407407407373</v>
      </c>
      <c r="W110" s="18">
        <v>1.4814814814814822E-5</v>
      </c>
      <c r="X110" s="18">
        <v>2.5000000000000001E-3</v>
      </c>
      <c r="Y110" s="18">
        <v>2.2345679012345633E-3</v>
      </c>
      <c r="Z110" s="18">
        <v>2.5943209876543198</v>
      </c>
      <c r="AA110" s="18">
        <v>1.2777777777777785E-3</v>
      </c>
      <c r="AB110" s="18">
        <v>9.4444444444444361E-4</v>
      </c>
      <c r="AC110" s="18">
        <v>10.240000000000006</v>
      </c>
      <c r="AD110" s="18">
        <v>5.3703703703703671E-4</v>
      </c>
      <c r="AE110" s="18">
        <v>5.9506172839506278E-3</v>
      </c>
      <c r="AF110" s="18">
        <v>0.14437037037037007</v>
      </c>
      <c r="AK110"/>
      <c r="AQ110" s="24">
        <v>42223.423000000003</v>
      </c>
      <c r="AR110" s="4">
        <v>89.518199999999993</v>
      </c>
      <c r="AS110"/>
      <c r="AT110"/>
      <c r="AU110"/>
      <c r="AV110"/>
    </row>
    <row r="111" spans="1:48" ht="15" customHeight="1" x14ac:dyDescent="0.25">
      <c r="A111" s="36">
        <v>42223.906255439812</v>
      </c>
      <c r="B111" s="4">
        <v>605</v>
      </c>
      <c r="C111" s="13">
        <f t="shared" si="2"/>
        <v>15420240.000000002</v>
      </c>
      <c r="D111" s="32">
        <v>84.605984000000106</v>
      </c>
      <c r="E111" s="17">
        <v>9.7559840000000122</v>
      </c>
      <c r="F111" s="17">
        <v>0.54831733333333244</v>
      </c>
      <c r="G111" s="17">
        <v>74.85000000000008</v>
      </c>
      <c r="H111" s="17">
        <v>4.8500000000000796</v>
      </c>
      <c r="I111" s="18">
        <v>1.740999999999997</v>
      </c>
      <c r="J111" s="18">
        <v>1.8833333333333315E-3</v>
      </c>
      <c r="K111" s="18">
        <v>5.2166666666666707E-3</v>
      </c>
      <c r="L111" s="18">
        <v>5.6633333333333313E-2</v>
      </c>
      <c r="M111" s="18">
        <v>4.6666666666666617E-4</v>
      </c>
      <c r="N111" s="18">
        <v>4.1666666666666653E-4</v>
      </c>
      <c r="O111" s="18">
        <v>54.233333333333412</v>
      </c>
      <c r="P111" s="18">
        <v>1.433333333333332E-3</v>
      </c>
      <c r="Q111" s="18">
        <v>6.6900000000000065E-4</v>
      </c>
      <c r="R111" s="18">
        <v>3.2266666666666687E-2</v>
      </c>
      <c r="S111" s="18">
        <v>7.4666666666666837</v>
      </c>
      <c r="T111" s="18">
        <v>0.10186666666666674</v>
      </c>
      <c r="U111" s="18">
        <v>7.8033333333333319</v>
      </c>
      <c r="V111" s="18">
        <v>0.18999999999999964</v>
      </c>
      <c r="W111" s="18">
        <v>1.5000000000000007E-5</v>
      </c>
      <c r="X111" s="18">
        <v>2.5000000000000001E-3</v>
      </c>
      <c r="Y111" s="18">
        <v>2.2166666666666619E-3</v>
      </c>
      <c r="Z111" s="18">
        <v>2.5833333333333321</v>
      </c>
      <c r="AA111" s="18">
        <v>1.3000000000000008E-3</v>
      </c>
      <c r="AB111" s="18">
        <v>9.4999999999999913E-4</v>
      </c>
      <c r="AC111" s="18">
        <v>10.230000000000006</v>
      </c>
      <c r="AD111" s="18">
        <v>5.4999999999999971E-4</v>
      </c>
      <c r="AE111" s="18">
        <v>5.9333333333333443E-3</v>
      </c>
      <c r="AF111" s="18">
        <v>0.14399999999999968</v>
      </c>
      <c r="AK111"/>
      <c r="AQ111" s="24">
        <v>42223.433499999999</v>
      </c>
      <c r="AR111" s="4">
        <v>85.712249999999997</v>
      </c>
      <c r="AS111"/>
      <c r="AT111"/>
      <c r="AU111"/>
      <c r="AV111"/>
    </row>
    <row r="112" spans="1:48" ht="15" customHeight="1" x14ac:dyDescent="0.25">
      <c r="A112" s="36">
        <v>42223.916672164349</v>
      </c>
      <c r="B112" s="4">
        <v>605</v>
      </c>
      <c r="C112" s="13">
        <f t="shared" si="2"/>
        <v>15420240.000000002</v>
      </c>
      <c r="D112" s="32">
        <v>84.388857111111221</v>
      </c>
      <c r="E112" s="17">
        <v>9.6521904444444573</v>
      </c>
      <c r="F112" s="17">
        <v>0.54609167901234468</v>
      </c>
      <c r="G112" s="17">
        <v>74.736666666666764</v>
      </c>
      <c r="H112" s="17">
        <v>4.7366666666667641</v>
      </c>
      <c r="I112" s="18">
        <v>1.7236296296296265</v>
      </c>
      <c r="J112" s="18">
        <v>1.871604938271603E-3</v>
      </c>
      <c r="K112" s="18">
        <v>5.143209876543214E-3</v>
      </c>
      <c r="L112" s="18">
        <v>5.6401234567901214E-2</v>
      </c>
      <c r="M112" s="18">
        <v>4.7654320987654269E-4</v>
      </c>
      <c r="N112" s="18">
        <v>4.1358024691358011E-4</v>
      </c>
      <c r="O112" s="18">
        <v>54.156790123456872</v>
      </c>
      <c r="P112" s="18">
        <v>1.4530864197530851E-3</v>
      </c>
      <c r="Q112" s="18">
        <v>6.6785185185185252E-4</v>
      </c>
      <c r="R112" s="18">
        <v>3.1961728395061749E-2</v>
      </c>
      <c r="S112" s="18">
        <v>7.3824691358024861</v>
      </c>
      <c r="T112" s="18">
        <v>0.10067654320987662</v>
      </c>
      <c r="U112" s="18">
        <v>7.7875308641975298</v>
      </c>
      <c r="V112" s="18">
        <v>0.18992592592592555</v>
      </c>
      <c r="W112" s="18">
        <v>1.5185185185185193E-5</v>
      </c>
      <c r="X112" s="18">
        <v>2.5000000000000001E-3</v>
      </c>
      <c r="Y112" s="18">
        <v>2.1987654320987605E-3</v>
      </c>
      <c r="Z112" s="18">
        <v>2.5723456790123445</v>
      </c>
      <c r="AA112" s="18">
        <v>1.3222222222222231E-3</v>
      </c>
      <c r="AB112" s="18">
        <v>9.5555555555555465E-4</v>
      </c>
      <c r="AC112" s="18">
        <v>10.220000000000006</v>
      </c>
      <c r="AD112" s="18">
        <v>5.629629629629627E-4</v>
      </c>
      <c r="AE112" s="18">
        <v>5.9160493827160607E-3</v>
      </c>
      <c r="AF112" s="18">
        <v>0.1436296296296293</v>
      </c>
      <c r="AK112"/>
      <c r="AQ112" s="24">
        <v>42223.442799999997</v>
      </c>
      <c r="AR112" s="4">
        <v>82.507289999999998</v>
      </c>
      <c r="AS112"/>
      <c r="AT112"/>
      <c r="AU112"/>
      <c r="AV112"/>
    </row>
    <row r="113" spans="1:48" ht="15" customHeight="1" x14ac:dyDescent="0.25">
      <c r="A113" s="36">
        <v>42223.927088888886</v>
      </c>
      <c r="B113" s="4">
        <v>605</v>
      </c>
      <c r="C113" s="13">
        <f t="shared" si="2"/>
        <v>15420240.000000002</v>
      </c>
      <c r="D113" s="32">
        <v>84.171730222222308</v>
      </c>
      <c r="E113" s="17">
        <v>9.5483968888889006</v>
      </c>
      <c r="F113" s="17">
        <v>0.54386602469135603</v>
      </c>
      <c r="G113" s="17">
        <v>74.62333333333342</v>
      </c>
      <c r="H113" s="17">
        <v>4.6233333333334201</v>
      </c>
      <c r="I113" s="18">
        <v>1.706259259259256</v>
      </c>
      <c r="J113" s="18">
        <v>1.8598765432098745E-3</v>
      </c>
      <c r="K113" s="18">
        <v>5.0697530864197574E-3</v>
      </c>
      <c r="L113" s="18">
        <v>5.6169135802469114E-2</v>
      </c>
      <c r="M113" s="18">
        <v>4.8641975308641921E-4</v>
      </c>
      <c r="N113" s="18">
        <v>4.1049382716049369E-4</v>
      </c>
      <c r="O113" s="18">
        <v>54.080246913580332</v>
      </c>
      <c r="P113" s="18">
        <v>1.4728395061728381E-3</v>
      </c>
      <c r="Q113" s="18">
        <v>6.667037037037044E-4</v>
      </c>
      <c r="R113" s="18">
        <v>3.1656790123456811E-2</v>
      </c>
      <c r="S113" s="18">
        <v>7.2982716049382885</v>
      </c>
      <c r="T113" s="18">
        <v>9.9486419753086502E-2</v>
      </c>
      <c r="U113" s="18">
        <v>7.7717283950617277</v>
      </c>
      <c r="V113" s="18">
        <v>0.18985185185185147</v>
      </c>
      <c r="W113" s="18">
        <v>1.5370370370370376E-5</v>
      </c>
      <c r="X113" s="18">
        <v>2.5000000000000001E-3</v>
      </c>
      <c r="Y113" s="18">
        <v>2.1808641975308591E-3</v>
      </c>
      <c r="Z113" s="18">
        <v>2.5613580246913568</v>
      </c>
      <c r="AA113" s="18">
        <v>1.3444444444444454E-3</v>
      </c>
      <c r="AB113" s="18">
        <v>9.6111111111111017E-4</v>
      </c>
      <c r="AC113" s="18">
        <v>10.210000000000006</v>
      </c>
      <c r="AD113" s="18">
        <v>5.7592592592592569E-4</v>
      </c>
      <c r="AE113" s="18">
        <v>5.8987654320987772E-3</v>
      </c>
      <c r="AF113" s="18">
        <v>0.14325925925925892</v>
      </c>
      <c r="AK113"/>
      <c r="AQ113" s="24">
        <v>42223.453200000004</v>
      </c>
      <c r="AR113" s="4">
        <v>78.841309999999993</v>
      </c>
      <c r="AS113"/>
      <c r="AT113"/>
      <c r="AU113"/>
      <c r="AV113"/>
    </row>
    <row r="114" spans="1:48" ht="15" customHeight="1" x14ac:dyDescent="0.25">
      <c r="A114" s="36">
        <v>42223.937505613423</v>
      </c>
      <c r="B114" s="4">
        <v>605</v>
      </c>
      <c r="C114" s="13">
        <f t="shared" si="2"/>
        <v>15420240.000000002</v>
      </c>
      <c r="D114" s="32">
        <v>83.954603333333438</v>
      </c>
      <c r="E114" s="17">
        <v>9.4446033333333439</v>
      </c>
      <c r="F114" s="17">
        <v>0.54164037037036739</v>
      </c>
      <c r="G114" s="17">
        <v>74.51000000000009</v>
      </c>
      <c r="H114" s="17">
        <v>4.5100000000000904</v>
      </c>
      <c r="I114" s="18">
        <v>1.6888888888888856</v>
      </c>
      <c r="J114" s="18">
        <v>1.8481481481481461E-3</v>
      </c>
      <c r="K114" s="18">
        <v>4.9962962962963008E-3</v>
      </c>
      <c r="L114" s="18">
        <v>5.5937037037037014E-2</v>
      </c>
      <c r="M114" s="18">
        <v>4.9629629629629579E-4</v>
      </c>
      <c r="N114" s="18">
        <v>4.0740740740740727E-4</v>
      </c>
      <c r="O114" s="18">
        <v>54.003703703703792</v>
      </c>
      <c r="P114" s="18">
        <v>1.4925925925925912E-3</v>
      </c>
      <c r="Q114" s="18">
        <v>6.6555555555555628E-4</v>
      </c>
      <c r="R114" s="18">
        <v>3.1351851851851874E-2</v>
      </c>
      <c r="S114" s="18">
        <v>7.214074074074091</v>
      </c>
      <c r="T114" s="18">
        <v>9.8296296296296382E-2</v>
      </c>
      <c r="U114" s="18">
        <v>7.7559259259259257</v>
      </c>
      <c r="V114" s="18">
        <v>0.18977777777777738</v>
      </c>
      <c r="W114" s="18">
        <v>1.5555555555555562E-5</v>
      </c>
      <c r="X114" s="18">
        <v>2.5000000000000001E-3</v>
      </c>
      <c r="Y114" s="18">
        <v>2.1629629629629577E-3</v>
      </c>
      <c r="Z114" s="18">
        <v>2.5503703703703691</v>
      </c>
      <c r="AA114" s="18">
        <v>1.3666666666666677E-3</v>
      </c>
      <c r="AB114" s="18">
        <v>9.666666666666657E-4</v>
      </c>
      <c r="AC114" s="18">
        <v>10.200000000000006</v>
      </c>
      <c r="AD114" s="18">
        <v>5.8888888888888869E-4</v>
      </c>
      <c r="AE114" s="18">
        <v>5.8814814814814936E-3</v>
      </c>
      <c r="AF114" s="18">
        <v>0.14288888888888854</v>
      </c>
      <c r="AK114"/>
      <c r="AQ114" s="24">
        <v>42223.4637</v>
      </c>
      <c r="AR114" s="4">
        <v>75.766311000000002</v>
      </c>
      <c r="AS114"/>
      <c r="AT114"/>
      <c r="AU114"/>
      <c r="AV114"/>
    </row>
    <row r="115" spans="1:48" ht="15" customHeight="1" x14ac:dyDescent="0.25">
      <c r="A115" s="36">
        <v>42223.94792233796</v>
      </c>
      <c r="B115" s="4">
        <v>605</v>
      </c>
      <c r="C115" s="13">
        <f t="shared" si="2"/>
        <v>15420240.000000002</v>
      </c>
      <c r="D115" s="32">
        <v>83.737476444444539</v>
      </c>
      <c r="E115" s="17">
        <v>9.340809777777789</v>
      </c>
      <c r="F115" s="17">
        <v>0.53941471604938052</v>
      </c>
      <c r="G115" s="17">
        <v>74.396666666666775</v>
      </c>
      <c r="H115" s="17">
        <v>4.3966666666667749</v>
      </c>
      <c r="I115" s="18">
        <v>1.6715185185185151</v>
      </c>
      <c r="J115" s="18">
        <v>1.8364197530864176E-3</v>
      </c>
      <c r="K115" s="18">
        <v>4.9228395061728441E-3</v>
      </c>
      <c r="L115" s="18">
        <v>5.5704938271604915E-2</v>
      </c>
      <c r="M115" s="18">
        <v>5.0617283950617231E-4</v>
      </c>
      <c r="N115" s="18">
        <v>4.0432098765432085E-4</v>
      </c>
      <c r="O115" s="18">
        <v>53.927160493827252</v>
      </c>
      <c r="P115" s="18">
        <v>1.5123456790123442E-3</v>
      </c>
      <c r="Q115" s="18">
        <v>6.6440740740740815E-4</v>
      </c>
      <c r="R115" s="18">
        <v>3.1046913580246936E-2</v>
      </c>
      <c r="S115" s="18">
        <v>7.1298765432098934</v>
      </c>
      <c r="T115" s="18">
        <v>9.7106172839506261E-2</v>
      </c>
      <c r="U115" s="18">
        <v>7.7401234567901236</v>
      </c>
      <c r="V115" s="18">
        <v>0.18970370370370329</v>
      </c>
      <c r="W115" s="18">
        <v>1.5740740740740747E-5</v>
      </c>
      <c r="X115" s="18">
        <v>2.5000000000000001E-3</v>
      </c>
      <c r="Y115" s="18">
        <v>2.1450617283950563E-3</v>
      </c>
      <c r="Z115" s="18">
        <v>2.5393827160493814</v>
      </c>
      <c r="AA115" s="18">
        <v>1.38888888888889E-3</v>
      </c>
      <c r="AB115" s="18">
        <v>9.7222222222222122E-4</v>
      </c>
      <c r="AC115" s="18">
        <v>10.190000000000007</v>
      </c>
      <c r="AD115" s="18">
        <v>6.0185185185185168E-4</v>
      </c>
      <c r="AE115" s="18">
        <v>5.86419753086421E-3</v>
      </c>
      <c r="AF115" s="18">
        <v>0.14251851851851816</v>
      </c>
      <c r="AK115"/>
      <c r="AQ115" s="24">
        <v>42223.472900000001</v>
      </c>
      <c r="AR115" s="4">
        <v>72.262230000000002</v>
      </c>
      <c r="AS115"/>
      <c r="AT115"/>
      <c r="AU115"/>
      <c r="AV115"/>
    </row>
    <row r="116" spans="1:48" ht="15" customHeight="1" x14ac:dyDescent="0.25">
      <c r="A116" s="36">
        <v>42223.958339062498</v>
      </c>
      <c r="B116" s="4">
        <v>605</v>
      </c>
      <c r="C116" s="13">
        <f t="shared" si="2"/>
        <v>15420240.000000002</v>
      </c>
      <c r="D116" s="32">
        <v>83.520349555555654</v>
      </c>
      <c r="E116" s="17">
        <v>9.2370162222222323</v>
      </c>
      <c r="F116" s="17">
        <v>0.53718906172839187</v>
      </c>
      <c r="G116" s="17">
        <v>74.283333333333431</v>
      </c>
      <c r="H116" s="17">
        <v>4.2833333333334309</v>
      </c>
      <c r="I116" s="18">
        <v>1.6541481481481446</v>
      </c>
      <c r="J116" s="18">
        <v>1.8246913580246891E-3</v>
      </c>
      <c r="K116" s="18">
        <v>4.8493827160493875E-3</v>
      </c>
      <c r="L116" s="18">
        <v>5.5472839506172815E-2</v>
      </c>
      <c r="M116" s="18">
        <v>5.1604938271604883E-4</v>
      </c>
      <c r="N116" s="18">
        <v>4.0123456790123444E-4</v>
      </c>
      <c r="O116" s="18">
        <v>53.850617283950712</v>
      </c>
      <c r="P116" s="18">
        <v>1.5320987654320972E-3</v>
      </c>
      <c r="Q116" s="18">
        <v>6.6325925925926003E-4</v>
      </c>
      <c r="R116" s="18">
        <v>3.0741975308641999E-2</v>
      </c>
      <c r="S116" s="18">
        <v>7.0456790123456958</v>
      </c>
      <c r="T116" s="18">
        <v>9.591604938271614E-2</v>
      </c>
      <c r="U116" s="18">
        <v>7.7243209876543215</v>
      </c>
      <c r="V116" s="18">
        <v>0.1896296296296292</v>
      </c>
      <c r="W116" s="18">
        <v>1.5925925925925933E-5</v>
      </c>
      <c r="X116" s="18">
        <v>2.5000000000000001E-3</v>
      </c>
      <c r="Y116" s="18">
        <v>2.1271604938271549E-3</v>
      </c>
      <c r="Z116" s="18">
        <v>2.5283950617283937</v>
      </c>
      <c r="AA116" s="18">
        <v>1.4111111111111123E-3</v>
      </c>
      <c r="AB116" s="18">
        <v>9.7777777777777685E-4</v>
      </c>
      <c r="AC116" s="18">
        <v>10.180000000000007</v>
      </c>
      <c r="AD116" s="18">
        <v>6.1481481481481467E-4</v>
      </c>
      <c r="AE116" s="18">
        <v>5.8469135802469265E-3</v>
      </c>
      <c r="AF116" s="18">
        <v>0.14214814814814777</v>
      </c>
      <c r="AK116"/>
      <c r="AQ116" s="24">
        <v>42223.483399999997</v>
      </c>
      <c r="AR116" s="4">
        <v>69.333709999999996</v>
      </c>
      <c r="AS116"/>
      <c r="AT116"/>
      <c r="AU116"/>
      <c r="AV116"/>
    </row>
    <row r="117" spans="1:48" ht="15" customHeight="1" x14ac:dyDescent="0.25">
      <c r="A117" s="36">
        <v>42223.968755787035</v>
      </c>
      <c r="B117" s="4">
        <v>605</v>
      </c>
      <c r="C117" s="13">
        <f t="shared" si="2"/>
        <v>15420240.000000002</v>
      </c>
      <c r="D117" s="32">
        <v>83.303222666666784</v>
      </c>
      <c r="E117" s="17">
        <v>9.1332226666666809</v>
      </c>
      <c r="F117" s="17">
        <v>0.53496340740740855</v>
      </c>
      <c r="G117" s="17">
        <v>74.170000000000101</v>
      </c>
      <c r="H117" s="17">
        <v>4.1700000000001012</v>
      </c>
      <c r="I117" s="18">
        <v>1.6367777777777741</v>
      </c>
      <c r="J117" s="18">
        <v>1.8129629629629607E-3</v>
      </c>
      <c r="K117" s="18">
        <v>4.7759259259259309E-3</v>
      </c>
      <c r="L117" s="18">
        <v>5.5240740740740715E-2</v>
      </c>
      <c r="M117" s="18">
        <v>5.2592592592592535E-4</v>
      </c>
      <c r="N117" s="18">
        <v>3.9814814814814802E-4</v>
      </c>
      <c r="O117" s="18">
        <v>53.774074074074171</v>
      </c>
      <c r="P117" s="18">
        <v>1.5518518518518503E-3</v>
      </c>
      <c r="Q117" s="18">
        <v>6.6211111111111191E-4</v>
      </c>
      <c r="R117" s="18">
        <v>3.0437037037037061E-2</v>
      </c>
      <c r="S117" s="18">
        <v>6.9614814814814983</v>
      </c>
      <c r="T117" s="18">
        <v>9.4725925925926019E-2</v>
      </c>
      <c r="U117" s="18">
        <v>7.7085185185185194</v>
      </c>
      <c r="V117" s="18">
        <v>0.18955555555555512</v>
      </c>
      <c r="W117" s="18">
        <v>1.6111111111111118E-5</v>
      </c>
      <c r="X117" s="18">
        <v>2.5000000000000001E-3</v>
      </c>
      <c r="Y117" s="18">
        <v>2.1092592592592534E-3</v>
      </c>
      <c r="Z117" s="18">
        <v>2.517407407407406</v>
      </c>
      <c r="AA117" s="18">
        <v>1.4333333333333346E-3</v>
      </c>
      <c r="AB117" s="18">
        <v>9.8333333333333237E-4</v>
      </c>
      <c r="AC117" s="18">
        <v>10.170000000000007</v>
      </c>
      <c r="AD117" s="18">
        <v>6.2777777777777767E-4</v>
      </c>
      <c r="AE117" s="18">
        <v>5.8296296296296429E-3</v>
      </c>
      <c r="AF117" s="18">
        <v>0.14177777777777739</v>
      </c>
      <c r="AK117"/>
      <c r="AQ117" s="24">
        <v>42223.493699999999</v>
      </c>
      <c r="AR117" s="4">
        <v>66.008223999999998</v>
      </c>
      <c r="AS117"/>
      <c r="AT117"/>
      <c r="AU117"/>
      <c r="AV117"/>
    </row>
    <row r="118" spans="1:48" ht="15" customHeight="1" x14ac:dyDescent="0.25">
      <c r="A118" s="36">
        <v>42223.979172511572</v>
      </c>
      <c r="B118" s="4">
        <v>605</v>
      </c>
      <c r="C118" s="13">
        <f t="shared" si="2"/>
        <v>15420240.000000002</v>
      </c>
      <c r="D118" s="32">
        <v>83.086095777777899</v>
      </c>
      <c r="E118" s="17">
        <v>9.0294291111111225</v>
      </c>
      <c r="F118" s="17">
        <v>0.53273775308641813</v>
      </c>
      <c r="G118" s="17">
        <v>74.056666666666771</v>
      </c>
      <c r="H118" s="17">
        <v>4.0566666666667714</v>
      </c>
      <c r="I118" s="18">
        <v>1.6194074074074036</v>
      </c>
      <c r="J118" s="18">
        <v>1.8012345679012322E-3</v>
      </c>
      <c r="K118" s="18">
        <v>4.7024691358024742E-3</v>
      </c>
      <c r="L118" s="18">
        <v>5.5008641975308616E-2</v>
      </c>
      <c r="M118" s="18">
        <v>5.3580246913580187E-4</v>
      </c>
      <c r="N118" s="18">
        <v>3.950617283950616E-4</v>
      </c>
      <c r="O118" s="18">
        <v>53.697530864197631</v>
      </c>
      <c r="P118" s="18">
        <v>1.5716049382716033E-3</v>
      </c>
      <c r="Q118" s="18">
        <v>6.6096296296296378E-4</v>
      </c>
      <c r="R118" s="18">
        <v>3.0132098765432123E-2</v>
      </c>
      <c r="S118" s="18">
        <v>6.8772839506173007</v>
      </c>
      <c r="T118" s="18">
        <v>9.3535802469135898E-2</v>
      </c>
      <c r="U118" s="18">
        <v>7.6927160493827174</v>
      </c>
      <c r="V118" s="18">
        <v>0.18948148148148103</v>
      </c>
      <c r="W118" s="18">
        <v>1.6296296296296303E-5</v>
      </c>
      <c r="X118" s="18">
        <v>2.5000000000000001E-3</v>
      </c>
      <c r="Y118" s="18">
        <v>2.091358024691352E-3</v>
      </c>
      <c r="Z118" s="18">
        <v>2.5064197530864183</v>
      </c>
      <c r="AA118" s="18">
        <v>1.4555555555555569E-3</v>
      </c>
      <c r="AB118" s="18">
        <v>9.8888888888888789E-4</v>
      </c>
      <c r="AC118" s="18">
        <v>10.160000000000007</v>
      </c>
      <c r="AD118" s="18">
        <v>6.4074074074074066E-4</v>
      </c>
      <c r="AE118" s="18">
        <v>5.8123456790123594E-3</v>
      </c>
      <c r="AF118" s="18">
        <v>0.14140740740740701</v>
      </c>
      <c r="AK118"/>
      <c r="AQ118" s="24">
        <v>42223.502999999997</v>
      </c>
      <c r="AR118" s="4">
        <v>63.238370000000003</v>
      </c>
      <c r="AS118"/>
      <c r="AT118"/>
      <c r="AU118"/>
      <c r="AV118"/>
    </row>
    <row r="119" spans="1:48" ht="15" customHeight="1" x14ac:dyDescent="0.25">
      <c r="A119" s="36">
        <v>42223.989589236109</v>
      </c>
      <c r="B119" s="4">
        <v>605</v>
      </c>
      <c r="C119" s="13">
        <f t="shared" si="2"/>
        <v>15420240.000000002</v>
      </c>
      <c r="D119" s="32">
        <v>82.868968888889015</v>
      </c>
      <c r="E119" s="17">
        <v>8.9256355555555658</v>
      </c>
      <c r="F119" s="17">
        <v>0.53051209876542949</v>
      </c>
      <c r="G119" s="17">
        <v>73.943333333333442</v>
      </c>
      <c r="H119" s="17">
        <v>3.9433333333334417</v>
      </c>
      <c r="I119" s="18">
        <v>1.6020370370370332</v>
      </c>
      <c r="J119" s="18">
        <v>1.7895061728395037E-3</v>
      </c>
      <c r="K119" s="18">
        <v>4.6290123456790176E-3</v>
      </c>
      <c r="L119" s="18">
        <v>5.4776543209876516E-2</v>
      </c>
      <c r="M119" s="18">
        <v>5.4567901234567838E-4</v>
      </c>
      <c r="N119" s="18">
        <v>3.9197530864197518E-4</v>
      </c>
      <c r="O119" s="18">
        <v>53.620987654321091</v>
      </c>
      <c r="P119" s="18">
        <v>1.5913580246913563E-3</v>
      </c>
      <c r="Q119" s="18">
        <v>6.5981481481481566E-4</v>
      </c>
      <c r="R119" s="18">
        <v>2.9827160493827186E-2</v>
      </c>
      <c r="S119" s="18">
        <v>6.7930864197531031</v>
      </c>
      <c r="T119" s="18">
        <v>9.2345679012345777E-2</v>
      </c>
      <c r="U119" s="18">
        <v>7.6769135802469153</v>
      </c>
      <c r="V119" s="18">
        <v>0.18940740740740694</v>
      </c>
      <c r="W119" s="18">
        <v>1.6481481481481489E-5</v>
      </c>
      <c r="X119" s="18">
        <v>2.5000000000000001E-3</v>
      </c>
      <c r="Y119" s="18">
        <v>2.0734567901234506E-3</v>
      </c>
      <c r="Z119" s="18">
        <v>2.4954320987654306</v>
      </c>
      <c r="AA119" s="18">
        <v>1.4777777777777792E-3</v>
      </c>
      <c r="AB119" s="18">
        <v>9.9444444444444341E-4</v>
      </c>
      <c r="AC119" s="18">
        <v>10.150000000000007</v>
      </c>
      <c r="AD119" s="18">
        <v>6.5370370370370365E-4</v>
      </c>
      <c r="AE119" s="18">
        <v>5.7950617283950758E-3</v>
      </c>
      <c r="AF119" s="18">
        <v>0.14103703703703663</v>
      </c>
      <c r="AK119"/>
      <c r="AQ119" s="24">
        <v>42223.513299999999</v>
      </c>
      <c r="AR119" s="4">
        <v>60.103301999999999</v>
      </c>
      <c r="AS119"/>
      <c r="AT119"/>
      <c r="AU119"/>
      <c r="AV119"/>
    </row>
    <row r="120" spans="1:48" ht="15" customHeight="1" x14ac:dyDescent="0.25">
      <c r="A120" s="36">
        <v>42224.000005960646</v>
      </c>
      <c r="B120" s="4">
        <v>605</v>
      </c>
      <c r="C120" s="13">
        <f t="shared" si="2"/>
        <v>15420240.000000002</v>
      </c>
      <c r="D120" s="32">
        <v>82.651842000000116</v>
      </c>
      <c r="E120" s="17">
        <v>8.8218420000000126</v>
      </c>
      <c r="F120" s="17">
        <v>0.52828644444444439</v>
      </c>
      <c r="G120" s="17">
        <v>73.830000000000112</v>
      </c>
      <c r="H120" s="17">
        <v>3.830000000000112</v>
      </c>
      <c r="I120" s="18">
        <v>1.5846666666666627</v>
      </c>
      <c r="J120" s="18">
        <v>1.7777777777777753E-3</v>
      </c>
      <c r="K120" s="18">
        <v>4.555555555555561E-3</v>
      </c>
      <c r="L120" s="18">
        <v>5.4544444444444416E-2</v>
      </c>
      <c r="M120" s="18">
        <v>5.555555555555549E-4</v>
      </c>
      <c r="N120" s="18">
        <v>3.8888888888888876E-4</v>
      </c>
      <c r="O120" s="18">
        <v>53.544444444444551</v>
      </c>
      <c r="P120" s="18">
        <v>1.6111111111111094E-3</v>
      </c>
      <c r="Q120" s="18">
        <v>6.5866666666666753E-4</v>
      </c>
      <c r="R120" s="18">
        <v>2.9522222222222248E-2</v>
      </c>
      <c r="S120" s="18">
        <v>6.7088888888889056</v>
      </c>
      <c r="T120" s="18">
        <v>9.1155555555555656E-2</v>
      </c>
      <c r="U120" s="18">
        <v>7.6611111111111132</v>
      </c>
      <c r="V120" s="18">
        <v>0.18933333333333285</v>
      </c>
      <c r="W120" s="18">
        <v>1.6666666666666674E-5</v>
      </c>
      <c r="X120" s="18">
        <v>2.5000000000000001E-3</v>
      </c>
      <c r="Y120" s="18">
        <v>2.0555555555555492E-3</v>
      </c>
      <c r="Z120" s="18">
        <v>2.4844444444444429</v>
      </c>
      <c r="AA120" s="18">
        <v>1.5000000000000015E-3</v>
      </c>
      <c r="AB120" s="18">
        <v>9.9999999999999894E-4</v>
      </c>
      <c r="AC120" s="18">
        <v>10.140000000000008</v>
      </c>
      <c r="AD120" s="18">
        <v>6.6666666666666664E-4</v>
      </c>
      <c r="AE120" s="18">
        <v>5.7777777777777923E-3</v>
      </c>
      <c r="AF120" s="18">
        <v>0.14066666666666625</v>
      </c>
      <c r="AK120"/>
      <c r="AQ120" s="24">
        <v>42223.523699999998</v>
      </c>
      <c r="AR120" s="4">
        <v>57.500320000000002</v>
      </c>
      <c r="AS120"/>
      <c r="AT120"/>
      <c r="AU120"/>
      <c r="AV120"/>
    </row>
    <row r="121" spans="1:48" ht="15" customHeight="1" x14ac:dyDescent="0.25">
      <c r="A121" s="36">
        <v>42224.010422685184</v>
      </c>
      <c r="B121" s="4">
        <v>605</v>
      </c>
      <c r="C121" s="13">
        <f t="shared" si="2"/>
        <v>15420240.000000002</v>
      </c>
      <c r="D121" s="32">
        <v>82.434715111111217</v>
      </c>
      <c r="E121" s="17">
        <v>8.7180484444444577</v>
      </c>
      <c r="F121" s="17">
        <v>0.52606079012345752</v>
      </c>
      <c r="G121" s="17">
        <v>73.716666666666782</v>
      </c>
      <c r="H121" s="17">
        <v>3.7166666666667822</v>
      </c>
      <c r="I121" s="18">
        <v>1.5672962962962922</v>
      </c>
      <c r="J121" s="18">
        <v>1.7660493827160468E-3</v>
      </c>
      <c r="K121" s="18">
        <v>4.4820987654321043E-3</v>
      </c>
      <c r="L121" s="18">
        <v>5.4312345679012317E-2</v>
      </c>
      <c r="M121" s="18">
        <v>5.6543209876543142E-4</v>
      </c>
      <c r="N121" s="18">
        <v>3.8580246913580234E-4</v>
      </c>
      <c r="O121" s="18">
        <v>53.467901234568011</v>
      </c>
      <c r="P121" s="18">
        <v>1.6308641975308624E-3</v>
      </c>
      <c r="Q121" s="18">
        <v>6.5751851851851941E-4</v>
      </c>
      <c r="R121" s="18">
        <v>2.9217283950617311E-2</v>
      </c>
      <c r="S121" s="18">
        <v>6.624691358024708</v>
      </c>
      <c r="T121" s="18">
        <v>8.9965432098765535E-2</v>
      </c>
      <c r="U121" s="18">
        <v>7.6453086419753111</v>
      </c>
      <c r="V121" s="18">
        <v>0.18925925925925877</v>
      </c>
      <c r="W121" s="18">
        <v>1.685185185185186E-5</v>
      </c>
      <c r="X121" s="18">
        <v>2.5000000000000001E-3</v>
      </c>
      <c r="Y121" s="18">
        <v>2.0376543209876478E-3</v>
      </c>
      <c r="Z121" s="18">
        <v>2.4734567901234552</v>
      </c>
      <c r="AA121" s="18">
        <v>1.5222222222222239E-3</v>
      </c>
      <c r="AB121" s="18">
        <v>1.0055555555555545E-3</v>
      </c>
      <c r="AC121" s="18">
        <v>10.130000000000008</v>
      </c>
      <c r="AD121" s="18">
        <v>6.7962962962962964E-4</v>
      </c>
      <c r="AE121" s="18">
        <v>5.7604938271605087E-3</v>
      </c>
      <c r="AF121" s="18">
        <v>0.14029629629629586</v>
      </c>
      <c r="AK121"/>
      <c r="AQ121" s="24">
        <v>42223.532800000001</v>
      </c>
      <c r="AR121" s="4">
        <v>54.563133000000001</v>
      </c>
      <c r="AS121"/>
      <c r="AT121"/>
      <c r="AU121"/>
      <c r="AV121"/>
    </row>
    <row r="122" spans="1:48" ht="15" customHeight="1" x14ac:dyDescent="0.25">
      <c r="A122" s="36">
        <v>42224.020839409721</v>
      </c>
      <c r="B122" s="4">
        <v>605</v>
      </c>
      <c r="C122" s="13">
        <f t="shared" si="2"/>
        <v>15420240.000000002</v>
      </c>
      <c r="D122" s="32">
        <v>82.217588222222332</v>
      </c>
      <c r="E122" s="17">
        <v>8.6142548888889028</v>
      </c>
      <c r="F122" s="17">
        <v>0.52383513580247065</v>
      </c>
      <c r="G122" s="17">
        <v>73.603333333333453</v>
      </c>
      <c r="H122" s="17">
        <v>3.6033333333334525</v>
      </c>
      <c r="I122" s="18">
        <v>1.5499259259259217</v>
      </c>
      <c r="J122" s="18">
        <v>1.7543209876543183E-3</v>
      </c>
      <c r="K122" s="18">
        <v>4.4086419753086477E-3</v>
      </c>
      <c r="L122" s="18">
        <v>5.4080246913580217E-2</v>
      </c>
      <c r="M122" s="18">
        <v>5.7530864197530794E-4</v>
      </c>
      <c r="N122" s="18">
        <v>3.8271604938271592E-4</v>
      </c>
      <c r="O122" s="18">
        <v>53.391358024691471</v>
      </c>
      <c r="P122" s="18">
        <v>1.6506172839506155E-3</v>
      </c>
      <c r="Q122" s="18">
        <v>6.5637037037037129E-4</v>
      </c>
      <c r="R122" s="18">
        <v>2.8912345679012373E-2</v>
      </c>
      <c r="S122" s="18">
        <v>6.5404938271605104</v>
      </c>
      <c r="T122" s="18">
        <v>8.8775308641975414E-2</v>
      </c>
      <c r="U122" s="18">
        <v>7.629506172839509</v>
      </c>
      <c r="V122" s="18">
        <v>0.18918518518518468</v>
      </c>
      <c r="W122" s="18">
        <v>1.7037037037037045E-5</v>
      </c>
      <c r="X122" s="18">
        <v>2.5000000000000001E-3</v>
      </c>
      <c r="Y122" s="18">
        <v>2.0197530864197464E-3</v>
      </c>
      <c r="Z122" s="18">
        <v>2.4624691358024675</v>
      </c>
      <c r="AA122" s="18">
        <v>1.5444444444444462E-3</v>
      </c>
      <c r="AB122" s="18">
        <v>1.01111111111111E-3</v>
      </c>
      <c r="AC122" s="18">
        <v>10.120000000000008</v>
      </c>
      <c r="AD122" s="18">
        <v>6.9259259259259263E-4</v>
      </c>
      <c r="AE122" s="18">
        <v>5.7432098765432251E-3</v>
      </c>
      <c r="AF122" s="18">
        <v>0.13992592592592548</v>
      </c>
      <c r="AK122"/>
      <c r="AQ122" s="24">
        <v>42223.5432</v>
      </c>
      <c r="AR122" s="4">
        <v>52.131700000000002</v>
      </c>
      <c r="AS122"/>
      <c r="AT122"/>
      <c r="AU122"/>
      <c r="AV122"/>
    </row>
    <row r="123" spans="1:48" ht="15" customHeight="1" x14ac:dyDescent="0.25">
      <c r="A123" s="36">
        <v>42224.031256134258</v>
      </c>
      <c r="B123" s="4">
        <v>605</v>
      </c>
      <c r="C123" s="13">
        <f t="shared" si="2"/>
        <v>15420240.000000002</v>
      </c>
      <c r="D123" s="32">
        <v>82.000461333333504</v>
      </c>
      <c r="E123" s="17">
        <v>8.5104613333333443</v>
      </c>
      <c r="F123" s="17">
        <v>0.52160948148148023</v>
      </c>
      <c r="G123" s="17">
        <v>73.490000000000123</v>
      </c>
      <c r="H123" s="17">
        <v>3.4900000000001228</v>
      </c>
      <c r="I123" s="18">
        <v>1.5325555555555512</v>
      </c>
      <c r="J123" s="18">
        <v>1.7425925925925899E-3</v>
      </c>
      <c r="K123" s="18">
        <v>4.335185185185191E-3</v>
      </c>
      <c r="L123" s="18">
        <v>5.3848148148148117E-2</v>
      </c>
      <c r="M123" s="18">
        <v>5.8518518518518446E-4</v>
      </c>
      <c r="N123" s="18">
        <v>3.796296296296295E-4</v>
      </c>
      <c r="O123" s="18">
        <v>53.31481481481493</v>
      </c>
      <c r="P123" s="18">
        <v>1.6703703703703685E-3</v>
      </c>
      <c r="Q123" s="18">
        <v>6.5522222222222316E-4</v>
      </c>
      <c r="R123" s="18">
        <v>2.8607407407407436E-2</v>
      </c>
      <c r="S123" s="18">
        <v>6.4562962962963129</v>
      </c>
      <c r="T123" s="18">
        <v>8.7585185185185294E-2</v>
      </c>
      <c r="U123" s="18">
        <v>7.613703703703707</v>
      </c>
      <c r="V123" s="18">
        <v>0.18911111111111059</v>
      </c>
      <c r="W123" s="18">
        <v>1.7222222222222231E-5</v>
      </c>
      <c r="X123" s="18">
        <v>2.5000000000000001E-3</v>
      </c>
      <c r="Y123" s="18">
        <v>2.0018518518518449E-3</v>
      </c>
      <c r="Z123" s="18">
        <v>2.4514814814814798</v>
      </c>
      <c r="AA123" s="18">
        <v>1.5666666666666685E-3</v>
      </c>
      <c r="AB123" s="18">
        <v>1.0166666666666655E-3</v>
      </c>
      <c r="AC123" s="18">
        <v>10.110000000000008</v>
      </c>
      <c r="AD123" s="18">
        <v>7.0555555555555562E-4</v>
      </c>
      <c r="AE123" s="18">
        <v>5.7259259259259416E-3</v>
      </c>
      <c r="AF123" s="18">
        <v>0.1395555555555551</v>
      </c>
      <c r="AK123"/>
      <c r="AQ123" s="24">
        <v>42223.553500000002</v>
      </c>
      <c r="AR123" s="4">
        <v>49.395989999999998</v>
      </c>
      <c r="AS123"/>
      <c r="AT123"/>
      <c r="AU123"/>
      <c r="AV123"/>
    </row>
    <row r="124" spans="1:48" ht="15" customHeight="1" x14ac:dyDescent="0.25">
      <c r="A124" s="36">
        <v>42224.041672858795</v>
      </c>
      <c r="B124" s="4">
        <v>605</v>
      </c>
      <c r="C124" s="13">
        <f t="shared" si="2"/>
        <v>15420240.000000002</v>
      </c>
      <c r="D124" s="32">
        <v>81.783334444444591</v>
      </c>
      <c r="E124" s="17">
        <v>8.4066677777777876</v>
      </c>
      <c r="F124" s="17">
        <v>0.51938382716049158</v>
      </c>
      <c r="G124" s="17">
        <v>73.376666666666807</v>
      </c>
      <c r="H124" s="17">
        <v>3.3766666666668073</v>
      </c>
      <c r="I124" s="18">
        <v>1.5151851851851807</v>
      </c>
      <c r="J124" s="18">
        <v>1.7308641975308614E-3</v>
      </c>
      <c r="K124" s="18">
        <v>4.2617283950617344E-3</v>
      </c>
      <c r="L124" s="18">
        <v>5.3616049382716018E-2</v>
      </c>
      <c r="M124" s="18">
        <v>5.9506172839506098E-4</v>
      </c>
      <c r="N124" s="18">
        <v>3.7654320987654308E-4</v>
      </c>
      <c r="O124" s="18">
        <v>53.23827160493839</v>
      </c>
      <c r="P124" s="18">
        <v>1.6901234567901215E-3</v>
      </c>
      <c r="Q124" s="18">
        <v>6.5407407407407504E-4</v>
      </c>
      <c r="R124" s="18">
        <v>2.8302469135802498E-2</v>
      </c>
      <c r="S124" s="18">
        <v>6.3720987654321153</v>
      </c>
      <c r="T124" s="18">
        <v>8.6395061728395173E-2</v>
      </c>
      <c r="U124" s="18">
        <v>7.5979012345679049</v>
      </c>
      <c r="V124" s="18">
        <v>0.1890370370370365</v>
      </c>
      <c r="W124" s="18">
        <v>1.7407407407407416E-5</v>
      </c>
      <c r="X124" s="18">
        <v>2.5000000000000001E-3</v>
      </c>
      <c r="Y124" s="18">
        <v>1.9839506172839435E-3</v>
      </c>
      <c r="Z124" s="18">
        <v>2.4404938271604921</v>
      </c>
      <c r="AA124" s="18">
        <v>1.5888888888888908E-3</v>
      </c>
      <c r="AB124" s="18">
        <v>1.022222222222221E-3</v>
      </c>
      <c r="AC124" s="18">
        <v>10.100000000000009</v>
      </c>
      <c r="AD124" s="18">
        <v>7.1851851851851862E-4</v>
      </c>
      <c r="AE124" s="18">
        <v>5.708641975308658E-3</v>
      </c>
      <c r="AF124" s="18">
        <v>0.13918518518518472</v>
      </c>
      <c r="AK124"/>
      <c r="AQ124" s="24">
        <v>42223.562599999997</v>
      </c>
      <c r="AR124" s="4">
        <v>47.137664000000001</v>
      </c>
      <c r="AS124"/>
      <c r="AT124"/>
      <c r="AU124"/>
      <c r="AV124"/>
    </row>
    <row r="125" spans="1:48" ht="15" customHeight="1" x14ac:dyDescent="0.25">
      <c r="A125" s="36">
        <v>42224.052089583332</v>
      </c>
      <c r="B125" s="4">
        <v>605</v>
      </c>
      <c r="C125" s="13">
        <f t="shared" si="2"/>
        <v>15420240.000000002</v>
      </c>
      <c r="D125" s="32">
        <v>81.566207555555707</v>
      </c>
      <c r="E125" s="17">
        <v>8.3028742222222345</v>
      </c>
      <c r="F125" s="17">
        <v>0.51715817283950649</v>
      </c>
      <c r="G125" s="17">
        <v>73.263333333333463</v>
      </c>
      <c r="H125" s="17">
        <v>3.2633333333334633</v>
      </c>
      <c r="I125" s="18">
        <v>1.4978148148148103</v>
      </c>
      <c r="J125" s="18">
        <v>1.7191358024691329E-3</v>
      </c>
      <c r="K125" s="18">
        <v>4.1882716049382778E-3</v>
      </c>
      <c r="L125" s="18">
        <v>5.3383950617283918E-2</v>
      </c>
      <c r="M125" s="18">
        <v>6.049382716049375E-4</v>
      </c>
      <c r="N125" s="18">
        <v>3.7345679012345666E-4</v>
      </c>
      <c r="O125" s="18">
        <v>53.16172839506185</v>
      </c>
      <c r="P125" s="18">
        <v>1.7098765432098746E-3</v>
      </c>
      <c r="Q125" s="18">
        <v>6.5292592592592691E-4</v>
      </c>
      <c r="R125" s="18">
        <v>2.799753086419756E-2</v>
      </c>
      <c r="S125" s="18">
        <v>6.2879012345679177</v>
      </c>
      <c r="T125" s="18">
        <v>8.5204938271605052E-2</v>
      </c>
      <c r="U125" s="18">
        <v>7.5820987654321028</v>
      </c>
      <c r="V125" s="18">
        <v>0.18896296296296242</v>
      </c>
      <c r="W125" s="18">
        <v>1.7592592592592601E-5</v>
      </c>
      <c r="X125" s="18">
        <v>2.5000000000000001E-3</v>
      </c>
      <c r="Y125" s="18">
        <v>1.9660493827160421E-3</v>
      </c>
      <c r="Z125" s="18">
        <v>2.4295061728395044</v>
      </c>
      <c r="AA125" s="18">
        <v>1.6111111111111131E-3</v>
      </c>
      <c r="AB125" s="18">
        <v>1.0277777777777765E-3</v>
      </c>
      <c r="AC125" s="18">
        <v>10.090000000000009</v>
      </c>
      <c r="AD125" s="18">
        <v>7.3148148148148161E-4</v>
      </c>
      <c r="AE125" s="18">
        <v>5.6913580246913745E-3</v>
      </c>
      <c r="AF125" s="18">
        <v>0.13881481481481434</v>
      </c>
      <c r="AK125"/>
      <c r="AQ125" s="24">
        <v>42223.572899999999</v>
      </c>
      <c r="AR125" s="4">
        <v>44.603633000000002</v>
      </c>
      <c r="AS125"/>
      <c r="AT125"/>
      <c r="AU125"/>
      <c r="AV125"/>
    </row>
    <row r="126" spans="1:48" ht="15" customHeight="1" x14ac:dyDescent="0.25">
      <c r="A126" s="36">
        <v>42224.06250630787</v>
      </c>
      <c r="B126" s="4">
        <v>605</v>
      </c>
      <c r="C126" s="13">
        <f t="shared" si="2"/>
        <v>15420240.000000002</v>
      </c>
      <c r="D126" s="32">
        <v>81.349080666666822</v>
      </c>
      <c r="E126" s="17">
        <v>8.1990806666666778</v>
      </c>
      <c r="F126" s="17">
        <v>0.51493251851851785</v>
      </c>
      <c r="G126" s="17">
        <v>73.150000000000134</v>
      </c>
      <c r="H126" s="17">
        <v>3.1500000000001336</v>
      </c>
      <c r="I126" s="18">
        <v>1.4804444444444398</v>
      </c>
      <c r="J126" s="18">
        <v>1.7074074074074044E-3</v>
      </c>
      <c r="K126" s="18">
        <v>4.1148148148148211E-3</v>
      </c>
      <c r="L126" s="18">
        <v>5.3151851851851818E-2</v>
      </c>
      <c r="M126" s="18">
        <v>6.1481481481481402E-4</v>
      </c>
      <c r="N126" s="18">
        <v>3.7037037037037024E-4</v>
      </c>
      <c r="O126" s="18">
        <v>53.08518518518531</v>
      </c>
      <c r="P126" s="18">
        <v>1.7296296296296276E-3</v>
      </c>
      <c r="Q126" s="18">
        <v>6.5177777777777879E-4</v>
      </c>
      <c r="R126" s="18">
        <v>2.7692592592592623E-2</v>
      </c>
      <c r="S126" s="18">
        <v>6.2037037037037202</v>
      </c>
      <c r="T126" s="18">
        <v>8.4014814814814931E-2</v>
      </c>
      <c r="U126" s="18">
        <v>7.5662962962963007</v>
      </c>
      <c r="V126" s="18">
        <v>0.18888888888888833</v>
      </c>
      <c r="W126" s="18">
        <v>1.7777777777777787E-5</v>
      </c>
      <c r="X126" s="18">
        <v>2.5000000000000001E-3</v>
      </c>
      <c r="Y126" s="18">
        <v>1.9481481481481409E-3</v>
      </c>
      <c r="Z126" s="18">
        <v>2.4185185185185167</v>
      </c>
      <c r="AA126" s="18">
        <v>1.6333333333333354E-3</v>
      </c>
      <c r="AB126" s="18">
        <v>1.0333333333333321E-3</v>
      </c>
      <c r="AC126" s="18">
        <v>10.080000000000009</v>
      </c>
      <c r="AD126" s="18">
        <v>7.444444444444446E-4</v>
      </c>
      <c r="AE126" s="18">
        <v>5.6740740740740909E-3</v>
      </c>
      <c r="AF126" s="18">
        <v>0.13844444444444395</v>
      </c>
      <c r="AK126"/>
      <c r="AQ126" s="24">
        <v>42223.583100000003</v>
      </c>
      <c r="AR126" s="4">
        <v>42.517339999999997</v>
      </c>
      <c r="AS126"/>
      <c r="AT126"/>
      <c r="AU126"/>
      <c r="AV126"/>
    </row>
    <row r="127" spans="1:48" ht="15" customHeight="1" x14ac:dyDescent="0.25">
      <c r="A127" s="36">
        <v>42224.072923032407</v>
      </c>
      <c r="B127" s="4">
        <v>605</v>
      </c>
      <c r="C127" s="13">
        <f t="shared" si="2"/>
        <v>15420240.000000002</v>
      </c>
      <c r="D127" s="32">
        <v>81.131953777777909</v>
      </c>
      <c r="E127" s="17">
        <v>8.0952871111111229</v>
      </c>
      <c r="F127" s="17">
        <v>0.51270686419753098</v>
      </c>
      <c r="G127" s="17">
        <v>73.036666666666804</v>
      </c>
      <c r="H127" s="17">
        <v>3.0366666666668038</v>
      </c>
      <c r="I127" s="18">
        <v>1.4630740740740693</v>
      </c>
      <c r="J127" s="18">
        <v>1.695679012345676E-3</v>
      </c>
      <c r="K127" s="18">
        <v>4.0413580246913645E-3</v>
      </c>
      <c r="L127" s="18">
        <v>5.2919753086419719E-2</v>
      </c>
      <c r="M127" s="18">
        <v>6.2469135802469054E-4</v>
      </c>
      <c r="N127" s="18">
        <v>3.6728395061728382E-4</v>
      </c>
      <c r="O127" s="18">
        <v>53.00864197530877</v>
      </c>
      <c r="P127" s="18">
        <v>1.7493827160493807E-3</v>
      </c>
      <c r="Q127" s="18">
        <v>6.5062962962963067E-4</v>
      </c>
      <c r="R127" s="18">
        <v>2.7387654320987685E-2</v>
      </c>
      <c r="S127" s="18">
        <v>6.1195061728395226</v>
      </c>
      <c r="T127" s="18">
        <v>8.282469135802481E-2</v>
      </c>
      <c r="U127" s="18">
        <v>7.5504938271604987</v>
      </c>
      <c r="V127" s="18">
        <v>0.18881481481481424</v>
      </c>
      <c r="W127" s="18">
        <v>1.7962962962962972E-5</v>
      </c>
      <c r="X127" s="18">
        <v>2.5000000000000001E-3</v>
      </c>
      <c r="Y127" s="18">
        <v>1.9302469135802397E-3</v>
      </c>
      <c r="Z127" s="18">
        <v>2.407530864197529</v>
      </c>
      <c r="AA127" s="18">
        <v>1.6555555555555577E-3</v>
      </c>
      <c r="AB127" s="18">
        <v>1.0388888888888876E-3</v>
      </c>
      <c r="AC127" s="18">
        <v>10.070000000000009</v>
      </c>
      <c r="AD127" s="18">
        <v>7.574074074074076E-4</v>
      </c>
      <c r="AE127" s="18">
        <v>5.6567901234568074E-3</v>
      </c>
      <c r="AF127" s="18">
        <v>0.13807407407407357</v>
      </c>
      <c r="AK127"/>
      <c r="AQ127" s="24">
        <v>42223.593399999998</v>
      </c>
      <c r="AR127" s="4">
        <v>40.182333999999997</v>
      </c>
      <c r="AS127"/>
      <c r="AT127"/>
      <c r="AU127"/>
      <c r="AV127"/>
    </row>
    <row r="128" spans="1:48" ht="15" customHeight="1" x14ac:dyDescent="0.25">
      <c r="A128" s="36">
        <v>42224.083339756944</v>
      </c>
      <c r="B128" s="4">
        <v>605</v>
      </c>
      <c r="C128" s="13">
        <f t="shared" si="2"/>
        <v>15420240.000000002</v>
      </c>
      <c r="D128" s="32">
        <v>80.914826888889039</v>
      </c>
      <c r="E128" s="17">
        <v>7.9914935555555653</v>
      </c>
      <c r="F128" s="17">
        <v>0.51048120987654144</v>
      </c>
      <c r="G128" s="17">
        <v>72.923333333333474</v>
      </c>
      <c r="H128" s="17">
        <v>2.9233333333334741</v>
      </c>
      <c r="I128" s="18">
        <v>1.4457037037036988</v>
      </c>
      <c r="J128" s="18">
        <v>1.6839506172839475E-3</v>
      </c>
      <c r="K128" s="18">
        <v>3.9679012345679079E-3</v>
      </c>
      <c r="L128" s="18">
        <v>5.2687654320987619E-2</v>
      </c>
      <c r="M128" s="18">
        <v>6.3456790123456706E-4</v>
      </c>
      <c r="N128" s="18">
        <v>3.6419753086419741E-4</v>
      </c>
      <c r="O128" s="18">
        <v>52.932098765432229</v>
      </c>
      <c r="P128" s="18">
        <v>1.7691358024691337E-3</v>
      </c>
      <c r="Q128" s="18">
        <v>6.4948148148148254E-4</v>
      </c>
      <c r="R128" s="18">
        <v>2.7082716049382748E-2</v>
      </c>
      <c r="S128" s="18">
        <v>6.035308641975325</v>
      </c>
      <c r="T128" s="18">
        <v>8.1634567901234689E-2</v>
      </c>
      <c r="U128" s="18">
        <v>7.5346913580246966</v>
      </c>
      <c r="V128" s="18">
        <v>0.18874074074074015</v>
      </c>
      <c r="W128" s="18">
        <v>1.8148148148148158E-5</v>
      </c>
      <c r="X128" s="18">
        <v>2.5000000000000001E-3</v>
      </c>
      <c r="Y128" s="18">
        <v>1.9123456790123385E-3</v>
      </c>
      <c r="Z128" s="18">
        <v>2.3965432098765413</v>
      </c>
      <c r="AA128" s="18">
        <v>1.67777777777778E-3</v>
      </c>
      <c r="AB128" s="18">
        <v>1.0444444444444431E-3</v>
      </c>
      <c r="AC128" s="18">
        <v>10.060000000000009</v>
      </c>
      <c r="AD128" s="18">
        <v>7.7037037037037059E-4</v>
      </c>
      <c r="AE128" s="18">
        <v>5.6395061728395238E-3</v>
      </c>
      <c r="AF128" s="18">
        <v>0.13770370370370319</v>
      </c>
      <c r="AK128"/>
      <c r="AQ128" s="24">
        <v>42223.603600000002</v>
      </c>
      <c r="AR128" s="4">
        <v>38.264724000000001</v>
      </c>
      <c r="AS128" s="12"/>
      <c r="AT128" s="12"/>
      <c r="AU128" s="12"/>
      <c r="AV128" s="12"/>
    </row>
    <row r="129" spans="1:48" ht="15" customHeight="1" x14ac:dyDescent="0.25">
      <c r="A129" s="36">
        <v>42224.093756481481</v>
      </c>
      <c r="B129" s="4">
        <v>605</v>
      </c>
      <c r="C129" s="13">
        <f t="shared" si="2"/>
        <v>15420240.000000002</v>
      </c>
      <c r="D129" s="32">
        <v>80.697700000000154</v>
      </c>
      <c r="E129" s="17">
        <v>7.8877000000000113</v>
      </c>
      <c r="F129" s="17">
        <v>0.50825555555555546</v>
      </c>
      <c r="G129" s="17">
        <v>72.810000000000144</v>
      </c>
      <c r="H129" s="17">
        <v>2.8100000000001444</v>
      </c>
      <c r="I129" s="18">
        <v>1.4283333333333283</v>
      </c>
      <c r="J129" s="18">
        <v>1.672222222222219E-3</v>
      </c>
      <c r="K129" s="18">
        <v>3.8944444444444512E-3</v>
      </c>
      <c r="L129" s="18">
        <v>5.2455555555555519E-2</v>
      </c>
      <c r="M129" s="18">
        <v>6.4444444444444358E-4</v>
      </c>
      <c r="N129" s="18">
        <v>3.6111111111111099E-4</v>
      </c>
      <c r="O129" s="18">
        <v>52.855555555555689</v>
      </c>
      <c r="P129" s="18">
        <v>1.7888888888888867E-3</v>
      </c>
      <c r="Q129" s="18">
        <v>6.4833333333333442E-4</v>
      </c>
      <c r="R129" s="18">
        <v>2.677777777777781E-2</v>
      </c>
      <c r="S129" s="18">
        <v>5.9511111111111274</v>
      </c>
      <c r="T129" s="18">
        <v>8.0444444444444568E-2</v>
      </c>
      <c r="U129" s="18">
        <v>7.5188888888888945</v>
      </c>
      <c r="V129" s="18">
        <v>0.18866666666666607</v>
      </c>
      <c r="W129" s="18">
        <v>1.8333333333333343E-5</v>
      </c>
      <c r="X129" s="18">
        <v>2.5000000000000001E-3</v>
      </c>
      <c r="Y129" s="18">
        <v>1.8944444444444373E-3</v>
      </c>
      <c r="Z129" s="18">
        <v>2.3855555555555537</v>
      </c>
      <c r="AA129" s="18">
        <v>1.7000000000000023E-3</v>
      </c>
      <c r="AB129" s="18">
        <v>1.0499999999999986E-3</v>
      </c>
      <c r="AC129" s="18">
        <v>10.05000000000001</v>
      </c>
      <c r="AD129" s="18">
        <v>7.8333333333333358E-4</v>
      </c>
      <c r="AE129" s="18">
        <v>5.6222222222222402E-3</v>
      </c>
      <c r="AF129" s="18">
        <v>0.13733333333333281</v>
      </c>
      <c r="AK129"/>
      <c r="AQ129" s="24">
        <v>42223.612699999998</v>
      </c>
      <c r="AR129" s="4">
        <v>36.123744000000002</v>
      </c>
      <c r="AS129" s="12"/>
      <c r="AT129" s="12"/>
      <c r="AU129" s="12"/>
      <c r="AV129" s="12"/>
    </row>
    <row r="130" spans="1:48" ht="15" customHeight="1" x14ac:dyDescent="0.25">
      <c r="A130" s="36">
        <v>42224.104173206018</v>
      </c>
      <c r="B130" s="4">
        <v>605</v>
      </c>
      <c r="C130" s="13">
        <f t="shared" si="2"/>
        <v>15420240.000000002</v>
      </c>
      <c r="D130" s="32">
        <v>80.480573111111283</v>
      </c>
      <c r="E130" s="17">
        <v>7.7839064444444546</v>
      </c>
      <c r="F130" s="17">
        <v>0.50602990123456681</v>
      </c>
      <c r="G130" s="17">
        <v>72.696666666666815</v>
      </c>
      <c r="H130" s="17">
        <v>2.6966666666668146</v>
      </c>
      <c r="I130" s="18">
        <v>1.4109629629629579</v>
      </c>
      <c r="J130" s="18">
        <v>1.6604938271604906E-3</v>
      </c>
      <c r="K130" s="18">
        <v>3.8209876543209946E-3</v>
      </c>
      <c r="L130" s="18">
        <v>5.222345679012342E-2</v>
      </c>
      <c r="M130" s="18">
        <v>6.543209876543201E-4</v>
      </c>
      <c r="N130" s="18">
        <v>3.5802469135802457E-4</v>
      </c>
      <c r="O130" s="18">
        <v>52.779012345679149</v>
      </c>
      <c r="P130" s="18">
        <v>1.8086419753086398E-3</v>
      </c>
      <c r="Q130" s="18">
        <v>6.471851851851863E-4</v>
      </c>
      <c r="R130" s="18">
        <v>2.6472839506172872E-2</v>
      </c>
      <c r="S130" s="18">
        <v>5.8669135802469299</v>
      </c>
      <c r="T130" s="18">
        <v>7.9254320987654447E-2</v>
      </c>
      <c r="U130" s="18">
        <v>7.5030864197530924</v>
      </c>
      <c r="V130" s="18">
        <v>0.18859259259259198</v>
      </c>
      <c r="W130" s="18">
        <v>1.8518518518518528E-5</v>
      </c>
      <c r="X130" s="18">
        <v>2.5000000000000001E-3</v>
      </c>
      <c r="Y130" s="18">
        <v>1.8765432098765361E-3</v>
      </c>
      <c r="Z130" s="18">
        <v>2.374567901234566</v>
      </c>
      <c r="AA130" s="18">
        <v>1.7222222222222246E-3</v>
      </c>
      <c r="AB130" s="18">
        <v>1.0555555555555542E-3</v>
      </c>
      <c r="AC130" s="18">
        <v>10.04000000000001</v>
      </c>
      <c r="AD130" s="18">
        <v>7.9629629629629657E-4</v>
      </c>
      <c r="AE130" s="18">
        <v>5.6049382716049567E-3</v>
      </c>
      <c r="AF130" s="18">
        <v>0.13696296296296243</v>
      </c>
      <c r="AK130"/>
      <c r="AQ130" s="24">
        <v>42223.622900000002</v>
      </c>
      <c r="AR130" s="4">
        <v>34.084460999999997</v>
      </c>
      <c r="AS130" s="12"/>
      <c r="AT130" s="12"/>
      <c r="AU130" s="12"/>
      <c r="AV130" s="12"/>
    </row>
    <row r="131" spans="1:48" ht="15" customHeight="1" x14ac:dyDescent="0.25">
      <c r="A131" s="36">
        <v>42224.114589930556</v>
      </c>
      <c r="B131" s="4">
        <v>605</v>
      </c>
      <c r="C131" s="13">
        <f t="shared" si="2"/>
        <v>15420240.000000002</v>
      </c>
      <c r="D131" s="32">
        <v>80.263446222222385</v>
      </c>
      <c r="E131" s="17">
        <v>7.6801128888889005</v>
      </c>
      <c r="F131" s="17">
        <v>0.50380424691358083</v>
      </c>
      <c r="G131" s="17">
        <v>72.583333333333485</v>
      </c>
      <c r="H131" s="17">
        <v>2.5833333333334849</v>
      </c>
      <c r="I131" s="18">
        <v>1.3935925925925874</v>
      </c>
      <c r="J131" s="18">
        <v>1.6487654320987621E-3</v>
      </c>
      <c r="K131" s="18">
        <v>3.747530864197538E-3</v>
      </c>
      <c r="L131" s="18">
        <v>5.199135802469132E-2</v>
      </c>
      <c r="M131" s="18">
        <v>6.6419753086419662E-4</v>
      </c>
      <c r="N131" s="18">
        <v>3.5493827160493815E-4</v>
      </c>
      <c r="O131" s="18">
        <v>52.702469135802609</v>
      </c>
      <c r="P131" s="18">
        <v>1.8283950617283928E-3</v>
      </c>
      <c r="Q131" s="18">
        <v>6.4603703703703817E-4</v>
      </c>
      <c r="R131" s="18">
        <v>2.6167901234567935E-2</v>
      </c>
      <c r="S131" s="18">
        <v>5.7827160493827323</v>
      </c>
      <c r="T131" s="18">
        <v>7.8064197530864327E-2</v>
      </c>
      <c r="U131" s="18">
        <v>7.4872839506172904</v>
      </c>
      <c r="V131" s="18">
        <v>0.18851851851851789</v>
      </c>
      <c r="W131" s="18">
        <v>1.8703703703703714E-5</v>
      </c>
      <c r="X131" s="18">
        <v>2.5000000000000001E-3</v>
      </c>
      <c r="Y131" s="18">
        <v>1.8586419753086349E-3</v>
      </c>
      <c r="Z131" s="18">
        <v>2.3635802469135783</v>
      </c>
      <c r="AA131" s="18">
        <v>1.7444444444444469E-3</v>
      </c>
      <c r="AB131" s="18">
        <v>1.0611111111111097E-3</v>
      </c>
      <c r="AC131" s="18">
        <v>10.03000000000001</v>
      </c>
      <c r="AD131" s="18">
        <v>8.0925925925925957E-4</v>
      </c>
      <c r="AE131" s="18">
        <v>5.5876543209876731E-3</v>
      </c>
      <c r="AF131" s="18">
        <v>0.13659259259259204</v>
      </c>
      <c r="AK131"/>
      <c r="AQ131" s="24">
        <v>42223.633099999999</v>
      </c>
      <c r="AR131" s="4">
        <v>32.415743999999997</v>
      </c>
      <c r="AS131" s="12"/>
      <c r="AT131" s="12"/>
      <c r="AU131" s="12"/>
      <c r="AV131" s="12"/>
    </row>
    <row r="132" spans="1:48" ht="15" customHeight="1" x14ac:dyDescent="0.25">
      <c r="A132" s="36">
        <v>42224.125006655093</v>
      </c>
      <c r="B132" s="4">
        <v>605</v>
      </c>
      <c r="C132" s="13">
        <f t="shared" si="2"/>
        <v>15420240.000000002</v>
      </c>
      <c r="D132" s="32">
        <v>80.0463193333335</v>
      </c>
      <c r="E132" s="17">
        <v>7.576319333333343</v>
      </c>
      <c r="F132" s="17">
        <v>0.5015785925925913</v>
      </c>
      <c r="G132" s="17">
        <v>72.470000000000169</v>
      </c>
      <c r="H132" s="17">
        <v>2.4700000000001694</v>
      </c>
      <c r="I132" s="18">
        <v>1.3762222222222169</v>
      </c>
      <c r="J132" s="18">
        <v>1.6370370370370336E-3</v>
      </c>
      <c r="K132" s="18">
        <v>3.6740740740740813E-3</v>
      </c>
      <c r="L132" s="18">
        <v>5.175925925925922E-2</v>
      </c>
      <c r="M132" s="18">
        <v>6.7407407407407314E-4</v>
      </c>
      <c r="N132" s="18">
        <v>3.5185185185185173E-4</v>
      </c>
      <c r="O132" s="18">
        <v>52.625925925926069</v>
      </c>
      <c r="P132" s="18">
        <v>1.8481481481481459E-3</v>
      </c>
      <c r="Q132" s="18">
        <v>6.4488888888889005E-4</v>
      </c>
      <c r="R132" s="18">
        <v>2.5862962962962997E-2</v>
      </c>
      <c r="S132" s="18">
        <v>5.6985185185185347</v>
      </c>
      <c r="T132" s="18">
        <v>7.6874074074074206E-2</v>
      </c>
      <c r="U132" s="18">
        <v>7.4714814814814883</v>
      </c>
      <c r="V132" s="18">
        <v>0.1884444444444438</v>
      </c>
      <c r="W132" s="18">
        <v>1.8888888888888899E-5</v>
      </c>
      <c r="X132" s="18">
        <v>2.5000000000000001E-3</v>
      </c>
      <c r="Y132" s="18">
        <v>1.8407407407407337E-3</v>
      </c>
      <c r="Z132" s="18">
        <v>2.3525925925925906</v>
      </c>
      <c r="AA132" s="18">
        <v>1.7666666666666692E-3</v>
      </c>
      <c r="AB132" s="18">
        <v>1.0666666666666652E-3</v>
      </c>
      <c r="AC132" s="18">
        <v>10.02000000000001</v>
      </c>
      <c r="AD132" s="18">
        <v>8.2222222222222256E-4</v>
      </c>
      <c r="AE132" s="18">
        <v>5.5703703703703896E-3</v>
      </c>
      <c r="AF132" s="18">
        <v>0.13622222222222166</v>
      </c>
      <c r="AK132"/>
      <c r="AQ132" s="24">
        <v>42223.643199999999</v>
      </c>
      <c r="AR132" s="4">
        <v>30.559170000000002</v>
      </c>
      <c r="AS132" s="12"/>
      <c r="AT132" s="12"/>
      <c r="AU132" s="12"/>
      <c r="AV132" s="12"/>
    </row>
    <row r="133" spans="1:48" ht="15" customHeight="1" x14ac:dyDescent="0.25">
      <c r="A133" s="36">
        <v>42224.13542337963</v>
      </c>
      <c r="B133" s="4">
        <v>605</v>
      </c>
      <c r="C133" s="13">
        <f t="shared" si="2"/>
        <v>15420240.000000002</v>
      </c>
      <c r="D133" s="32">
        <v>79.829192444444587</v>
      </c>
      <c r="E133" s="17">
        <v>7.472525777777788</v>
      </c>
      <c r="F133" s="17">
        <v>0.49935293827160443</v>
      </c>
      <c r="G133" s="17">
        <v>72.356666666666825</v>
      </c>
      <c r="H133" s="17">
        <v>2.3566666666668254</v>
      </c>
      <c r="I133" s="18">
        <v>1.3588518518518464</v>
      </c>
      <c r="J133" s="18">
        <v>1.6253086419753052E-3</v>
      </c>
      <c r="K133" s="18">
        <v>3.6006172839506247E-3</v>
      </c>
      <c r="L133" s="18">
        <v>5.152716049382712E-2</v>
      </c>
      <c r="M133" s="18">
        <v>6.8395061728394966E-4</v>
      </c>
      <c r="N133" s="18">
        <v>3.4876543209876531E-4</v>
      </c>
      <c r="O133" s="18">
        <v>52.549382716049529</v>
      </c>
      <c r="P133" s="18">
        <v>1.8679012345678989E-3</v>
      </c>
      <c r="Q133" s="18">
        <v>6.4374074074074192E-4</v>
      </c>
      <c r="R133" s="18">
        <v>2.555802469135806E-2</v>
      </c>
      <c r="S133" s="18">
        <v>5.6143209876543372</v>
      </c>
      <c r="T133" s="18">
        <v>7.5683950617284085E-2</v>
      </c>
      <c r="U133" s="18">
        <v>7.4556790123456862</v>
      </c>
      <c r="V133" s="18">
        <v>0.18837037037036972</v>
      </c>
      <c r="W133" s="18">
        <v>1.9074074074074085E-5</v>
      </c>
      <c r="X133" s="18">
        <v>2.5000000000000001E-3</v>
      </c>
      <c r="Y133" s="18">
        <v>1.8228395061728325E-3</v>
      </c>
      <c r="Z133" s="18">
        <v>2.3416049382716029</v>
      </c>
      <c r="AA133" s="18">
        <v>1.7888888888888915E-3</v>
      </c>
      <c r="AB133" s="18">
        <v>1.0722222222222207E-3</v>
      </c>
      <c r="AC133" s="18">
        <v>10.01000000000001</v>
      </c>
      <c r="AD133" s="18">
        <v>8.3518518518518555E-4</v>
      </c>
      <c r="AE133" s="18">
        <v>5.553086419753106E-3</v>
      </c>
      <c r="AF133" s="18">
        <v>0.13585185185185128</v>
      </c>
      <c r="AK133"/>
      <c r="AQ133" s="24">
        <v>42223.653400000003</v>
      </c>
      <c r="AR133" s="4">
        <v>29.043289999999999</v>
      </c>
      <c r="AS133" s="12"/>
      <c r="AT133" s="12"/>
      <c r="AU133" s="12"/>
      <c r="AV133" s="12"/>
    </row>
    <row r="134" spans="1:48" ht="15" customHeight="1" x14ac:dyDescent="0.25">
      <c r="A134" s="36">
        <v>42224.145840104167</v>
      </c>
      <c r="B134" s="4">
        <v>605</v>
      </c>
      <c r="C134" s="13">
        <f t="shared" si="2"/>
        <v>15420240.000000002</v>
      </c>
      <c r="D134" s="32">
        <v>79.612065555555731</v>
      </c>
      <c r="E134" s="17">
        <v>7.3687322222222331</v>
      </c>
      <c r="F134" s="17">
        <v>0.49712728395061756</v>
      </c>
      <c r="G134" s="17">
        <v>72.243333333333496</v>
      </c>
      <c r="H134" s="17">
        <v>2.2433333333334957</v>
      </c>
      <c r="I134" s="18">
        <v>1.3414814814814759</v>
      </c>
      <c r="J134" s="18">
        <v>1.6135802469135767E-3</v>
      </c>
      <c r="K134" s="18">
        <v>3.5271604938271681E-3</v>
      </c>
      <c r="L134" s="18">
        <v>5.1295061728395021E-2</v>
      </c>
      <c r="M134" s="18">
        <v>6.9382716049382618E-4</v>
      </c>
      <c r="N134" s="18">
        <v>3.4567901234567889E-4</v>
      </c>
      <c r="O134" s="18">
        <v>52.472839506172988</v>
      </c>
      <c r="P134" s="18">
        <v>1.8876543209876519E-3</v>
      </c>
      <c r="Q134" s="18">
        <v>6.425925925925938E-4</v>
      </c>
      <c r="R134" s="18">
        <v>2.5253086419753122E-2</v>
      </c>
      <c r="S134" s="18">
        <v>5.5301234567901396</v>
      </c>
      <c r="T134" s="18">
        <v>7.4493827160493964E-2</v>
      </c>
      <c r="U134" s="18">
        <v>7.4398765432098841</v>
      </c>
      <c r="V134" s="18">
        <v>0.18829629629629563</v>
      </c>
      <c r="W134" s="18">
        <v>1.925925925925927E-5</v>
      </c>
      <c r="X134" s="18">
        <v>2.5000000000000001E-3</v>
      </c>
      <c r="Y134" s="18">
        <v>1.8049382716049313E-3</v>
      </c>
      <c r="Z134" s="18">
        <v>2.3306172839506152</v>
      </c>
      <c r="AA134" s="18">
        <v>1.8111111111111138E-3</v>
      </c>
      <c r="AB134" s="18">
        <v>1.0777777777777762E-3</v>
      </c>
      <c r="AC134" s="18">
        <v>10.000000000000011</v>
      </c>
      <c r="AD134" s="18">
        <v>8.4814814814814855E-4</v>
      </c>
      <c r="AE134" s="18">
        <v>5.5358024691358225E-3</v>
      </c>
      <c r="AF134" s="18">
        <v>0.1354814814814809</v>
      </c>
      <c r="AK134"/>
      <c r="AQ134" s="24">
        <v>42223.663500000002</v>
      </c>
      <c r="AR134" s="4">
        <v>27.36035</v>
      </c>
      <c r="AS134" s="12"/>
      <c r="AT134" s="12"/>
      <c r="AU134" s="12"/>
      <c r="AV134" s="12"/>
    </row>
    <row r="135" spans="1:48" ht="15" customHeight="1" x14ac:dyDescent="0.25">
      <c r="A135" s="36">
        <v>42224.156256828704</v>
      </c>
      <c r="B135" s="4">
        <v>605</v>
      </c>
      <c r="C135" s="13">
        <f t="shared" si="2"/>
        <v>15420240.000000002</v>
      </c>
      <c r="D135" s="32">
        <v>79.394938666666832</v>
      </c>
      <c r="E135" s="17">
        <v>7.2649386666666764</v>
      </c>
      <c r="F135" s="17">
        <v>0.49490162962962891</v>
      </c>
      <c r="G135" s="17">
        <v>72.130000000000166</v>
      </c>
      <c r="H135" s="17">
        <v>2.130000000000166</v>
      </c>
      <c r="I135" s="18">
        <v>1.3241111111111055</v>
      </c>
      <c r="J135" s="18">
        <v>1.6018518518518482E-3</v>
      </c>
      <c r="K135" s="18">
        <v>3.4537037037037114E-3</v>
      </c>
      <c r="L135" s="18">
        <v>5.1062962962962921E-2</v>
      </c>
      <c r="M135" s="18">
        <v>7.037037037037027E-4</v>
      </c>
      <c r="N135" s="18">
        <v>3.4259259259259247E-4</v>
      </c>
      <c r="O135" s="18">
        <v>52.396296296296448</v>
      </c>
      <c r="P135" s="18">
        <v>1.907407407407405E-3</v>
      </c>
      <c r="Q135" s="18">
        <v>6.4144444444444568E-4</v>
      </c>
      <c r="R135" s="18">
        <v>2.4948148148148185E-2</v>
      </c>
      <c r="S135" s="18">
        <v>5.445925925925942</v>
      </c>
      <c r="T135" s="18">
        <v>7.3303703703703843E-2</v>
      </c>
      <c r="U135" s="18">
        <v>7.424074074074082</v>
      </c>
      <c r="V135" s="18">
        <v>0.18822222222222154</v>
      </c>
      <c r="W135" s="18">
        <v>1.9444444444444456E-5</v>
      </c>
      <c r="X135" s="18">
        <v>2.5000000000000001E-3</v>
      </c>
      <c r="Y135" s="18">
        <v>1.7870370370370301E-3</v>
      </c>
      <c r="Z135" s="18">
        <v>2.3196296296296275</v>
      </c>
      <c r="AA135" s="18">
        <v>1.8333333333333361E-3</v>
      </c>
      <c r="AB135" s="18">
        <v>1.0833333333333318E-3</v>
      </c>
      <c r="AC135" s="18">
        <v>9.9900000000000109</v>
      </c>
      <c r="AD135" s="18">
        <v>8.6111111111111154E-4</v>
      </c>
      <c r="AE135" s="18">
        <v>5.5185185185185389E-3</v>
      </c>
      <c r="AF135" s="18">
        <v>0.13511111111111052</v>
      </c>
      <c r="AK135"/>
      <c r="AQ135" s="24">
        <v>42223.672500000001</v>
      </c>
      <c r="AR135" s="4">
        <v>25.766811000000001</v>
      </c>
      <c r="AS135" s="12"/>
      <c r="AT135" s="12"/>
      <c r="AU135" s="12"/>
      <c r="AV135" s="12"/>
    </row>
    <row r="136" spans="1:48" ht="15" customHeight="1" x14ac:dyDescent="0.25">
      <c r="A136" s="36">
        <v>42224.166673553242</v>
      </c>
      <c r="B136" s="4">
        <v>605</v>
      </c>
      <c r="C136" s="13">
        <f t="shared" si="2"/>
        <v>15420240.000000002</v>
      </c>
      <c r="D136" s="32">
        <v>79.177811777777961</v>
      </c>
      <c r="E136" s="17">
        <v>7.1611451111111188</v>
      </c>
      <c r="F136" s="17">
        <v>0.49267597530863938</v>
      </c>
      <c r="G136" s="17">
        <v>72.016666666666836</v>
      </c>
      <c r="H136" s="17">
        <v>2.0166666666668362</v>
      </c>
      <c r="I136" s="18">
        <v>1.306740740740735</v>
      </c>
      <c r="J136" s="18">
        <v>1.5901234567901198E-3</v>
      </c>
      <c r="K136" s="18">
        <v>3.3802469135802548E-3</v>
      </c>
      <c r="L136" s="18">
        <v>5.0830864197530821E-2</v>
      </c>
      <c r="M136" s="18">
        <v>7.1358024691357922E-4</v>
      </c>
      <c r="N136" s="18">
        <v>3.3950617283950605E-4</v>
      </c>
      <c r="O136" s="18">
        <v>52.319753086419908</v>
      </c>
      <c r="P136" s="18">
        <v>1.927160493827158E-3</v>
      </c>
      <c r="Q136" s="18">
        <v>6.4029629629629755E-4</v>
      </c>
      <c r="R136" s="18">
        <v>2.4643209876543247E-2</v>
      </c>
      <c r="S136" s="18">
        <v>5.3617283950617445</v>
      </c>
      <c r="T136" s="18">
        <v>7.2113580246913722E-2</v>
      </c>
      <c r="U136" s="18">
        <v>7.40827160493828</v>
      </c>
      <c r="V136" s="18">
        <v>0.18814814814814745</v>
      </c>
      <c r="W136" s="18">
        <v>1.9629629629629641E-5</v>
      </c>
      <c r="X136" s="18">
        <v>2.5000000000000001E-3</v>
      </c>
      <c r="Y136" s="18">
        <v>1.7691358024691289E-3</v>
      </c>
      <c r="Z136" s="18">
        <v>2.3086419753086398</v>
      </c>
      <c r="AA136" s="18">
        <v>1.8555555555555584E-3</v>
      </c>
      <c r="AB136" s="18">
        <v>1.0888888888888873E-3</v>
      </c>
      <c r="AC136" s="18">
        <v>9.9800000000000111</v>
      </c>
      <c r="AD136" s="18">
        <v>8.7407407407407453E-4</v>
      </c>
      <c r="AE136" s="18">
        <v>5.5012345679012553E-3</v>
      </c>
      <c r="AF136" s="18">
        <v>0.13474074074074013</v>
      </c>
      <c r="AK136"/>
      <c r="AQ136" s="24">
        <v>42223.682699999998</v>
      </c>
      <c r="AR136" s="4">
        <v>24.469799999999999</v>
      </c>
      <c r="AS136" s="12"/>
      <c r="AT136" s="12"/>
      <c r="AU136" s="12"/>
      <c r="AV136" s="12"/>
    </row>
    <row r="137" spans="1:48" ht="15" customHeight="1" x14ac:dyDescent="0.25">
      <c r="A137" s="36">
        <v>42224.177090277779</v>
      </c>
      <c r="B137" s="4">
        <v>605</v>
      </c>
      <c r="C137" s="13">
        <f t="shared" si="2"/>
        <v>15420240.000000002</v>
      </c>
      <c r="D137" s="32">
        <v>78.960684888889077</v>
      </c>
      <c r="E137" s="17">
        <v>7.0573515555555648</v>
      </c>
      <c r="F137" s="17">
        <v>0.4904503209876534</v>
      </c>
      <c r="G137" s="17">
        <v>71.903333333333507</v>
      </c>
      <c r="H137" s="17">
        <v>1.9033333333335065</v>
      </c>
      <c r="I137" s="18">
        <v>1.2893703703703645</v>
      </c>
      <c r="J137" s="18">
        <v>1.5783950617283913E-3</v>
      </c>
      <c r="K137" s="18">
        <v>3.3067901234567982E-3</v>
      </c>
      <c r="L137" s="18">
        <v>5.0598765432098722E-2</v>
      </c>
      <c r="M137" s="18">
        <v>7.2345679012345574E-4</v>
      </c>
      <c r="N137" s="18">
        <v>3.3641975308641963E-4</v>
      </c>
      <c r="O137" s="18">
        <v>52.243209876543368</v>
      </c>
      <c r="P137" s="18">
        <v>1.9469135802469111E-3</v>
      </c>
      <c r="Q137" s="18">
        <v>6.3914814814814943E-4</v>
      </c>
      <c r="R137" s="18">
        <v>2.4338271604938309E-2</v>
      </c>
      <c r="S137" s="18">
        <v>5.2775308641975469</v>
      </c>
      <c r="T137" s="18">
        <v>7.0923456790123601E-2</v>
      </c>
      <c r="U137" s="18">
        <v>7.3924691358024779</v>
      </c>
      <c r="V137" s="18">
        <v>0.18807407407407337</v>
      </c>
      <c r="W137" s="18">
        <v>1.9814814814814826E-5</v>
      </c>
      <c r="X137" s="18">
        <v>2.5000000000000001E-3</v>
      </c>
      <c r="Y137" s="18">
        <v>1.7512345679012277E-3</v>
      </c>
      <c r="Z137" s="18">
        <v>2.2976543209876521</v>
      </c>
      <c r="AA137" s="18">
        <v>1.8777777777777807E-3</v>
      </c>
      <c r="AB137" s="18">
        <v>1.0944444444444428E-3</v>
      </c>
      <c r="AC137" s="18">
        <v>9.9700000000000113</v>
      </c>
      <c r="AD137" s="18">
        <v>8.8703703703703752E-4</v>
      </c>
      <c r="AE137" s="18">
        <v>5.4839506172839718E-3</v>
      </c>
      <c r="AF137" s="18">
        <v>0.13437037037036975</v>
      </c>
      <c r="AK137"/>
      <c r="AQ137" s="24">
        <v>42223.692799999997</v>
      </c>
      <c r="AR137" s="4">
        <v>23.03425</v>
      </c>
      <c r="AS137" s="12"/>
      <c r="AT137" s="12"/>
      <c r="AU137" s="12"/>
      <c r="AV137" s="12"/>
    </row>
    <row r="138" spans="1:48" ht="15" customHeight="1" x14ac:dyDescent="0.25">
      <c r="A138" s="36">
        <v>42224.187507002316</v>
      </c>
      <c r="B138" s="4">
        <v>605</v>
      </c>
      <c r="C138" s="13">
        <f t="shared" si="2"/>
        <v>15420240.000000002</v>
      </c>
      <c r="D138" s="32">
        <v>78.743558000000192</v>
      </c>
      <c r="E138" s="17">
        <v>6.9535580000000099</v>
      </c>
      <c r="F138" s="17">
        <v>0.48822466666666653</v>
      </c>
      <c r="G138" s="17">
        <v>71.790000000000177</v>
      </c>
      <c r="H138" s="17">
        <v>1.7900000000001768</v>
      </c>
      <c r="I138" s="18">
        <v>1.271999999999994</v>
      </c>
      <c r="J138" s="18">
        <v>1.5666666666666628E-3</v>
      </c>
      <c r="K138" s="18">
        <v>3.2333333333333415E-3</v>
      </c>
      <c r="L138" s="18">
        <v>5.0366666666666622E-2</v>
      </c>
      <c r="M138" s="18">
        <v>7.3333333333333226E-4</v>
      </c>
      <c r="N138" s="18">
        <v>3.3333333333333321E-4</v>
      </c>
      <c r="O138" s="18">
        <v>52.166666666666828</v>
      </c>
      <c r="P138" s="18">
        <v>1.9666666666666643E-3</v>
      </c>
      <c r="Q138" s="18">
        <v>6.380000000000013E-4</v>
      </c>
      <c r="R138" s="18">
        <v>2.4033333333333372E-2</v>
      </c>
      <c r="S138" s="18">
        <v>5.1933333333333493</v>
      </c>
      <c r="T138" s="18">
        <v>6.973333333333348E-2</v>
      </c>
      <c r="U138" s="18">
        <v>7.3766666666666758</v>
      </c>
      <c r="V138" s="18">
        <v>0.18799999999999928</v>
      </c>
      <c r="W138" s="18">
        <v>2.0000000000000012E-5</v>
      </c>
      <c r="X138" s="18">
        <v>2.5000000000000001E-3</v>
      </c>
      <c r="Y138" s="18">
        <v>1.7333333333333265E-3</v>
      </c>
      <c r="Z138" s="18">
        <v>2.2866666666666644</v>
      </c>
      <c r="AA138" s="18">
        <v>1.900000000000003E-3</v>
      </c>
      <c r="AB138" s="18">
        <v>1.0999999999999983E-3</v>
      </c>
      <c r="AC138" s="18">
        <v>9.9600000000000115</v>
      </c>
      <c r="AD138" s="18">
        <v>9.0000000000000052E-4</v>
      </c>
      <c r="AE138" s="18">
        <v>5.4666666666666882E-3</v>
      </c>
      <c r="AF138" s="18">
        <v>0.13399999999999937</v>
      </c>
      <c r="AK138"/>
      <c r="AQ138" s="24">
        <v>42223.702899999997</v>
      </c>
      <c r="AR138" s="4">
        <v>21.679310000000001</v>
      </c>
      <c r="AS138" s="12"/>
      <c r="AT138" s="12"/>
      <c r="AU138" s="12"/>
      <c r="AV138" s="12"/>
    </row>
    <row r="139" spans="1:48" ht="15" customHeight="1" x14ac:dyDescent="0.25">
      <c r="A139" s="36">
        <v>42224.197923726853</v>
      </c>
      <c r="B139" s="4">
        <v>605</v>
      </c>
      <c r="C139" s="13">
        <f t="shared" si="2"/>
        <v>15420240.000000002</v>
      </c>
      <c r="D139" s="32">
        <v>78.526431111111293</v>
      </c>
      <c r="E139" s="17">
        <v>6.849764444444455</v>
      </c>
      <c r="F139" s="17">
        <v>0.48599901234567966</v>
      </c>
      <c r="G139" s="17">
        <v>71.676666666666847</v>
      </c>
      <c r="H139" s="17">
        <v>1.676666666666847</v>
      </c>
      <c r="I139" s="18">
        <v>1.2546296296296235</v>
      </c>
      <c r="J139" s="18">
        <v>1.5549382716049344E-3</v>
      </c>
      <c r="K139" s="18">
        <v>3.1598765432098849E-3</v>
      </c>
      <c r="L139" s="18">
        <v>5.0134567901234522E-2</v>
      </c>
      <c r="M139" s="18">
        <v>7.4320987654320878E-4</v>
      </c>
      <c r="N139" s="18">
        <v>3.3024691358024679E-4</v>
      </c>
      <c r="O139" s="18">
        <v>52.090123456790288</v>
      </c>
      <c r="P139" s="18">
        <v>1.9864197530864176E-3</v>
      </c>
      <c r="Q139" s="18">
        <v>6.3685185185185318E-4</v>
      </c>
      <c r="R139" s="18">
        <v>2.3728395061728434E-2</v>
      </c>
      <c r="S139" s="18">
        <v>5.1091358024691518</v>
      </c>
      <c r="T139" s="18">
        <v>6.854320987654336E-2</v>
      </c>
      <c r="U139" s="18">
        <v>7.3608641975308737</v>
      </c>
      <c r="V139" s="18">
        <v>0.18792592592592519</v>
      </c>
      <c r="W139" s="18">
        <v>2.0185185185185197E-5</v>
      </c>
      <c r="X139" s="18">
        <v>2.5000000000000001E-3</v>
      </c>
      <c r="Y139" s="18">
        <v>1.7154320987654253E-3</v>
      </c>
      <c r="Z139" s="18">
        <v>2.2756790123456767</v>
      </c>
      <c r="AA139" s="18">
        <v>1.9222222222222253E-3</v>
      </c>
      <c r="AB139" s="18">
        <v>1.1055555555555539E-3</v>
      </c>
      <c r="AC139" s="18">
        <v>9.9500000000000117</v>
      </c>
      <c r="AD139" s="18">
        <v>9.1296296296296351E-4</v>
      </c>
      <c r="AE139" s="18">
        <v>5.4493827160494047E-3</v>
      </c>
      <c r="AF139" s="18">
        <v>0.13362962962962899</v>
      </c>
      <c r="AK139"/>
      <c r="AQ139" s="24">
        <v>42223.712899999999</v>
      </c>
      <c r="AR139" s="4">
        <v>20.57968</v>
      </c>
      <c r="AS139" s="12"/>
      <c r="AT139" s="12"/>
      <c r="AU139" s="12"/>
      <c r="AV139" s="12"/>
    </row>
    <row r="140" spans="1:48" ht="15" customHeight="1" x14ac:dyDescent="0.25">
      <c r="A140" s="36">
        <v>42224.208340451391</v>
      </c>
      <c r="B140" s="4">
        <v>605</v>
      </c>
      <c r="C140" s="13">
        <f t="shared" si="2"/>
        <v>15420240.000000002</v>
      </c>
      <c r="D140" s="32">
        <v>78.309304222222394</v>
      </c>
      <c r="E140" s="17">
        <v>6.7459708888888965</v>
      </c>
      <c r="F140" s="17">
        <v>0.48377335802468924</v>
      </c>
      <c r="G140" s="17">
        <v>71.563333333333532</v>
      </c>
      <c r="H140" s="17">
        <v>1.5633333333335315</v>
      </c>
      <c r="I140" s="18">
        <v>1.2372592592592531</v>
      </c>
      <c r="J140" s="18">
        <v>1.5432098765432059E-3</v>
      </c>
      <c r="K140" s="18">
        <v>3.0864197530864283E-3</v>
      </c>
      <c r="L140" s="18">
        <v>4.9902469135802423E-2</v>
      </c>
      <c r="M140" s="18">
        <v>7.530864197530853E-4</v>
      </c>
      <c r="N140" s="18">
        <v>3.2716049382716038E-4</v>
      </c>
      <c r="O140" s="18">
        <v>52.013580246913747</v>
      </c>
      <c r="P140" s="18">
        <v>2.0061728395061708E-3</v>
      </c>
      <c r="Q140" s="18">
        <v>6.3570370370370506E-4</v>
      </c>
      <c r="R140" s="18">
        <v>2.3423456790123497E-2</v>
      </c>
      <c r="S140" s="18">
        <v>5.0249382716049542</v>
      </c>
      <c r="T140" s="18">
        <v>6.7353086419753239E-2</v>
      </c>
      <c r="U140" s="18">
        <v>7.3450617283950717</v>
      </c>
      <c r="V140" s="18">
        <v>0.1878518518518511</v>
      </c>
      <c r="W140" s="18">
        <v>2.0370370370370383E-5</v>
      </c>
      <c r="X140" s="18">
        <v>2.5000000000000001E-3</v>
      </c>
      <c r="Y140" s="18">
        <v>1.6975308641975241E-3</v>
      </c>
      <c r="Z140" s="18">
        <v>2.264691358024689</v>
      </c>
      <c r="AA140" s="18">
        <v>1.9444444444444476E-3</v>
      </c>
      <c r="AB140" s="18">
        <v>1.1111111111111094E-3</v>
      </c>
      <c r="AC140" s="18">
        <v>9.9400000000000119</v>
      </c>
      <c r="AD140" s="18">
        <v>9.259259259259265E-4</v>
      </c>
      <c r="AE140" s="18">
        <v>5.4320987654321211E-3</v>
      </c>
      <c r="AF140" s="18">
        <v>0.13325925925925861</v>
      </c>
      <c r="AK140"/>
      <c r="AQ140" s="24">
        <v>42223.722999999998</v>
      </c>
      <c r="AR140" s="4">
        <v>19.36598</v>
      </c>
    </row>
    <row r="141" spans="1:48" ht="15" customHeight="1" x14ac:dyDescent="0.25">
      <c r="A141" s="36">
        <v>42224.218757175928</v>
      </c>
      <c r="B141" s="4">
        <v>605</v>
      </c>
      <c r="C141" s="13">
        <f t="shared" si="2"/>
        <v>15420240.000000002</v>
      </c>
      <c r="D141" s="32">
        <v>78.09217733333351</v>
      </c>
      <c r="E141" s="17">
        <v>6.6421773333333407</v>
      </c>
      <c r="F141" s="17">
        <v>0.48154770370370148</v>
      </c>
      <c r="G141" s="17">
        <v>71.450000000000188</v>
      </c>
      <c r="H141" s="17">
        <v>1.4500000000001876</v>
      </c>
      <c r="I141" s="18">
        <v>1.2198888888888826</v>
      </c>
      <c r="J141" s="18">
        <v>1.5314814814814774E-3</v>
      </c>
      <c r="K141" s="18">
        <v>3.0129629629629716E-3</v>
      </c>
      <c r="L141" s="18">
        <v>4.9670370370370323E-2</v>
      </c>
      <c r="M141" s="18">
        <v>7.6296296296296182E-4</v>
      </c>
      <c r="N141" s="18">
        <v>3.2407407407407396E-4</v>
      </c>
      <c r="O141" s="18">
        <v>51.937037037037207</v>
      </c>
      <c r="P141" s="18">
        <v>2.0259259259259241E-3</v>
      </c>
      <c r="Q141" s="18">
        <v>6.3455555555555693E-4</v>
      </c>
      <c r="R141" s="18">
        <v>2.3118518518518559E-2</v>
      </c>
      <c r="S141" s="18">
        <v>4.9407407407407566</v>
      </c>
      <c r="T141" s="18">
        <v>6.6162962962963118E-2</v>
      </c>
      <c r="U141" s="18">
        <v>7.3292592592592696</v>
      </c>
      <c r="V141" s="18">
        <v>0.18777777777777702</v>
      </c>
      <c r="W141" s="18">
        <v>2.0555555555555568E-5</v>
      </c>
      <c r="X141" s="18">
        <v>2.5000000000000001E-3</v>
      </c>
      <c r="Y141" s="18">
        <v>1.6796296296296229E-3</v>
      </c>
      <c r="Z141" s="18">
        <v>2.2537037037037013</v>
      </c>
      <c r="AA141" s="18">
        <v>1.9666666666666699E-3</v>
      </c>
      <c r="AB141" s="18">
        <v>1.1166666666666649E-3</v>
      </c>
      <c r="AC141" s="18">
        <v>9.9300000000000122</v>
      </c>
      <c r="AD141" s="18">
        <v>9.388888888888895E-4</v>
      </c>
      <c r="AE141" s="18">
        <v>5.4148148148148376E-3</v>
      </c>
      <c r="AF141" s="18">
        <v>0.13288888888888822</v>
      </c>
      <c r="AK141"/>
      <c r="AQ141" s="24">
        <v>42223.733</v>
      </c>
      <c r="AR141" s="4">
        <v>18.223759999999999</v>
      </c>
    </row>
    <row r="142" spans="1:48" ht="15" customHeight="1" x14ac:dyDescent="0.25">
      <c r="A142" s="36">
        <v>42224.229173900465</v>
      </c>
      <c r="B142" s="4">
        <v>605</v>
      </c>
      <c r="C142" s="13">
        <f t="shared" si="2"/>
        <v>15420240.000000002</v>
      </c>
      <c r="D142" s="32">
        <v>77.875050444444639</v>
      </c>
      <c r="E142" s="17">
        <v>6.5383837777777867</v>
      </c>
      <c r="F142" s="17">
        <v>0.4793220493827155</v>
      </c>
      <c r="G142" s="17">
        <v>71.336666666666858</v>
      </c>
      <c r="H142" s="17">
        <v>1.3366666666668579</v>
      </c>
      <c r="I142" s="18">
        <v>1.2025185185185121</v>
      </c>
      <c r="J142" s="18">
        <v>1.519753086419749E-3</v>
      </c>
      <c r="K142" s="18">
        <v>2.939506172839515E-3</v>
      </c>
      <c r="L142" s="18">
        <v>4.9438271604938223E-2</v>
      </c>
      <c r="M142" s="18">
        <v>7.7283950617283834E-4</v>
      </c>
      <c r="N142" s="18">
        <v>3.2098765432098754E-4</v>
      </c>
      <c r="O142" s="18">
        <v>51.860493827160667</v>
      </c>
      <c r="P142" s="18">
        <v>2.0456790123456773E-3</v>
      </c>
      <c r="Q142" s="18">
        <v>6.3340740740740881E-4</v>
      </c>
      <c r="R142" s="18">
        <v>2.2813580246913621E-2</v>
      </c>
      <c r="S142" s="18">
        <v>4.8565432098765591</v>
      </c>
      <c r="T142" s="18">
        <v>6.4972839506172997E-2</v>
      </c>
      <c r="U142" s="18">
        <v>7.3134567901234675</v>
      </c>
      <c r="V142" s="18">
        <v>0.18770370370370293</v>
      </c>
      <c r="W142" s="18">
        <v>2.0740740740740753E-5</v>
      </c>
      <c r="X142" s="18">
        <v>2.5000000000000001E-3</v>
      </c>
      <c r="Y142" s="18">
        <v>1.6617283950617217E-3</v>
      </c>
      <c r="Z142" s="18">
        <v>2.2427160493827136</v>
      </c>
      <c r="AA142" s="18">
        <v>1.988888888888892E-3</v>
      </c>
      <c r="AB142" s="18">
        <v>1.1222222222222204E-3</v>
      </c>
      <c r="AC142" s="18">
        <v>9.9200000000000124</v>
      </c>
      <c r="AD142" s="18">
        <v>9.5185185185185249E-4</v>
      </c>
      <c r="AE142" s="18">
        <v>5.397530864197554E-3</v>
      </c>
      <c r="AF142" s="18">
        <v>0.13251851851851784</v>
      </c>
      <c r="AK142"/>
      <c r="AQ142" s="24">
        <v>42223.7431</v>
      </c>
      <c r="AR142" s="4">
        <v>17.299181999999998</v>
      </c>
    </row>
    <row r="143" spans="1:48" ht="15" customHeight="1" x14ac:dyDescent="0.25">
      <c r="A143" s="36">
        <v>42224.239590625002</v>
      </c>
      <c r="B143" s="4">
        <v>605</v>
      </c>
      <c r="C143" s="13">
        <f t="shared" si="2"/>
        <v>15420240.000000002</v>
      </c>
      <c r="D143" s="32">
        <v>77.657923555555755</v>
      </c>
      <c r="E143" s="17">
        <v>6.43459022222223</v>
      </c>
      <c r="F143" s="17">
        <v>0.47709639506172685</v>
      </c>
      <c r="G143" s="17">
        <v>71.223333333333528</v>
      </c>
      <c r="H143" s="17">
        <v>1.2233333333335281</v>
      </c>
      <c r="I143" s="18">
        <v>1.1851481481481416</v>
      </c>
      <c r="J143" s="18">
        <v>1.5080246913580205E-3</v>
      </c>
      <c r="K143" s="18">
        <v>2.8660493827160584E-3</v>
      </c>
      <c r="L143" s="18">
        <v>4.9206172839506124E-2</v>
      </c>
      <c r="M143" s="18">
        <v>7.8271604938271486E-4</v>
      </c>
      <c r="N143" s="18">
        <v>3.1790123456790112E-4</v>
      </c>
      <c r="O143" s="18">
        <v>51.783950617284127</v>
      </c>
      <c r="P143" s="18">
        <v>2.0654320987654306E-3</v>
      </c>
      <c r="Q143" s="18">
        <v>6.3225925925926069E-4</v>
      </c>
      <c r="R143" s="18">
        <v>2.2508641975308684E-2</v>
      </c>
      <c r="S143" s="18">
        <v>4.7723456790123615</v>
      </c>
      <c r="T143" s="18">
        <v>6.3782716049382876E-2</v>
      </c>
      <c r="U143" s="18">
        <v>7.2976543209876654</v>
      </c>
      <c r="V143" s="18">
        <v>0.18762962962962884</v>
      </c>
      <c r="W143" s="18">
        <v>2.0925925925925939E-5</v>
      </c>
      <c r="X143" s="18">
        <v>2.5000000000000001E-3</v>
      </c>
      <c r="Y143" s="18">
        <v>1.6438271604938205E-3</v>
      </c>
      <c r="Z143" s="18">
        <v>2.2317283950617259</v>
      </c>
      <c r="AA143" s="18">
        <v>2.0111111111111141E-3</v>
      </c>
      <c r="AB143" s="18">
        <v>1.1277777777777759E-3</v>
      </c>
      <c r="AC143" s="18">
        <v>9.9100000000000126</v>
      </c>
      <c r="AD143" s="18">
        <v>9.6481481481481548E-4</v>
      </c>
      <c r="AE143" s="18">
        <v>5.3802469135802704E-3</v>
      </c>
      <c r="AF143" s="18">
        <v>0.13214814814814746</v>
      </c>
      <c r="AK143"/>
      <c r="AQ143" s="24">
        <v>42223.753100000002</v>
      </c>
      <c r="AR143" s="4">
        <v>16.281244000000001</v>
      </c>
    </row>
    <row r="144" spans="1:48" ht="15" customHeight="1" x14ac:dyDescent="0.25">
      <c r="A144" s="36">
        <v>42224.250007349539</v>
      </c>
      <c r="B144" s="4">
        <v>605</v>
      </c>
      <c r="C144" s="13">
        <f t="shared" si="2"/>
        <v>15420240.000000002</v>
      </c>
      <c r="D144" s="32">
        <v>77.440796666666856</v>
      </c>
      <c r="E144" s="17">
        <v>6.3307966666666742</v>
      </c>
      <c r="F144" s="17">
        <v>0.47487074074073909</v>
      </c>
      <c r="G144" s="17">
        <v>71.110000000000198</v>
      </c>
      <c r="H144" s="17">
        <v>1.1100000000001984</v>
      </c>
      <c r="I144" s="18">
        <v>1.1677777777777711</v>
      </c>
      <c r="J144" s="18">
        <v>1.496296296296292E-3</v>
      </c>
      <c r="K144" s="18">
        <v>2.7925925925926017E-3</v>
      </c>
      <c r="L144" s="18">
        <v>4.8974074074074024E-2</v>
      </c>
      <c r="M144" s="18">
        <v>7.9259259259259137E-4</v>
      </c>
      <c r="N144" s="18">
        <v>3.148148148148147E-4</v>
      </c>
      <c r="O144" s="18">
        <v>51.707407407407587</v>
      </c>
      <c r="P144" s="18">
        <v>2.0851851851851838E-3</v>
      </c>
      <c r="Q144" s="18">
        <v>6.3111111111111256E-4</v>
      </c>
      <c r="R144" s="18">
        <v>2.2203703703703746E-2</v>
      </c>
      <c r="S144" s="18">
        <v>4.6881481481481639</v>
      </c>
      <c r="T144" s="18">
        <v>6.2592592592592755E-2</v>
      </c>
      <c r="U144" s="18">
        <v>7.2818518518518633</v>
      </c>
      <c r="V144" s="18">
        <v>0.18755555555555475</v>
      </c>
      <c r="W144" s="18">
        <v>2.1111111111111124E-5</v>
      </c>
      <c r="X144" s="18">
        <v>2.5000000000000001E-3</v>
      </c>
      <c r="Y144" s="18">
        <v>1.6259259259259193E-3</v>
      </c>
      <c r="Z144" s="18">
        <v>2.2207407407407382</v>
      </c>
      <c r="AA144" s="18">
        <v>2.0333333333333362E-3</v>
      </c>
      <c r="AB144" s="18">
        <v>1.1333333333333315E-3</v>
      </c>
      <c r="AC144" s="18">
        <v>9.9000000000000128</v>
      </c>
      <c r="AD144" s="18">
        <v>9.7777777777777837E-4</v>
      </c>
      <c r="AE144" s="18">
        <v>5.3629629629629869E-3</v>
      </c>
      <c r="AF144" s="18">
        <v>0.13177777777777708</v>
      </c>
      <c r="AK144"/>
      <c r="AQ144" s="24">
        <v>42223.763099999996</v>
      </c>
      <c r="AR144" s="4">
        <v>15.32572</v>
      </c>
    </row>
    <row r="145" spans="1:44" ht="15" customHeight="1" x14ac:dyDescent="0.25">
      <c r="A145" s="36">
        <v>42224.260424074077</v>
      </c>
      <c r="B145" s="4">
        <v>605</v>
      </c>
      <c r="C145" s="13">
        <f t="shared" ref="C145:C165" si="3">B145*0.02832*15*60*1000</f>
        <v>15420240.000000002</v>
      </c>
      <c r="D145" s="32">
        <v>77.223669777778014</v>
      </c>
      <c r="E145" s="17">
        <v>6.2270031111111193</v>
      </c>
      <c r="F145" s="17">
        <v>0.47264508641975223</v>
      </c>
      <c r="G145" s="17">
        <v>70.996666666666869</v>
      </c>
      <c r="H145" s="17">
        <v>0.99666666666686865</v>
      </c>
      <c r="I145" s="18">
        <v>1.1504074074074007</v>
      </c>
      <c r="J145" s="18">
        <v>1.4845679012345635E-3</v>
      </c>
      <c r="K145" s="18">
        <v>2.7191358024691451E-3</v>
      </c>
      <c r="L145" s="18">
        <v>4.8741975308641924E-2</v>
      </c>
      <c r="M145" s="18">
        <v>8.0246913580246789E-4</v>
      </c>
      <c r="N145" s="18">
        <v>3.1172839506172828E-4</v>
      </c>
      <c r="O145" s="18">
        <v>51.630864197531046</v>
      </c>
      <c r="P145" s="18">
        <v>2.1049382716049371E-3</v>
      </c>
      <c r="Q145" s="18">
        <v>6.2996296296296444E-4</v>
      </c>
      <c r="R145" s="18">
        <v>2.1898765432098809E-2</v>
      </c>
      <c r="S145" s="18">
        <v>4.6039506172839664</v>
      </c>
      <c r="T145" s="18">
        <v>6.1402469135802634E-2</v>
      </c>
      <c r="U145" s="18">
        <v>7.2660493827160613</v>
      </c>
      <c r="V145" s="18">
        <v>0.18748148148148067</v>
      </c>
      <c r="W145" s="18">
        <v>2.129629629629631E-5</v>
      </c>
      <c r="X145" s="18">
        <v>2.5000000000000001E-3</v>
      </c>
      <c r="Y145" s="18">
        <v>1.6080246913580181E-3</v>
      </c>
      <c r="Z145" s="18">
        <v>2.2097530864197505</v>
      </c>
      <c r="AA145" s="18">
        <v>2.0555555555555583E-3</v>
      </c>
      <c r="AB145" s="18">
        <v>1.138888888888887E-3</v>
      </c>
      <c r="AC145" s="18">
        <v>9.890000000000013</v>
      </c>
      <c r="AD145" s="18">
        <v>9.9074074074074125E-4</v>
      </c>
      <c r="AE145" s="18">
        <v>5.3456790123457033E-3</v>
      </c>
      <c r="AF145" s="18">
        <v>0.1314074074074067</v>
      </c>
      <c r="AK145"/>
      <c r="AQ145" s="24">
        <v>42223.773099999999</v>
      </c>
      <c r="AR145" s="4">
        <v>14.554031</v>
      </c>
    </row>
    <row r="146" spans="1:44" ht="15" customHeight="1" x14ac:dyDescent="0.25">
      <c r="A146" s="36">
        <v>42224.270840798614</v>
      </c>
      <c r="B146" s="4">
        <v>614</v>
      </c>
      <c r="C146" s="13">
        <f t="shared" si="3"/>
        <v>15649632</v>
      </c>
      <c r="D146" s="32">
        <v>77.006542888889101</v>
      </c>
      <c r="E146" s="17">
        <v>6.1232095555555652</v>
      </c>
      <c r="F146" s="17">
        <v>0.47041943209876624</v>
      </c>
      <c r="G146" s="17">
        <v>70.883333333333539</v>
      </c>
      <c r="H146" s="17">
        <v>0.88333333333353892</v>
      </c>
      <c r="I146" s="18">
        <v>1.1330370370370302</v>
      </c>
      <c r="J146" s="18">
        <v>1.4728395061728351E-3</v>
      </c>
      <c r="K146" s="18">
        <v>2.6456790123456884E-3</v>
      </c>
      <c r="L146" s="18">
        <v>4.8509876543209825E-2</v>
      </c>
      <c r="M146" s="18">
        <v>8.1234567901234441E-4</v>
      </c>
      <c r="N146" s="18">
        <v>3.0864197530864186E-4</v>
      </c>
      <c r="O146" s="18">
        <v>51.554320987654506</v>
      </c>
      <c r="P146" s="18">
        <v>2.1246913580246904E-3</v>
      </c>
      <c r="Q146" s="18">
        <v>6.2881481481481631E-4</v>
      </c>
      <c r="R146" s="18">
        <v>2.1593827160493871E-2</v>
      </c>
      <c r="S146" s="18">
        <v>4.5197530864197688</v>
      </c>
      <c r="T146" s="18">
        <v>6.0212345679012513E-2</v>
      </c>
      <c r="U146" s="18">
        <v>7.2502469135802592</v>
      </c>
      <c r="V146" s="18">
        <v>0.18740740740740658</v>
      </c>
      <c r="W146" s="18">
        <v>2.1481481481481495E-5</v>
      </c>
      <c r="X146" s="18">
        <v>2.5000000000000001E-3</v>
      </c>
      <c r="Y146" s="18">
        <v>1.5901234567901169E-3</v>
      </c>
      <c r="Z146" s="18">
        <v>2.1987654320987629</v>
      </c>
      <c r="AA146" s="18">
        <v>2.0777777777777804E-3</v>
      </c>
      <c r="AB146" s="18">
        <v>1.1444444444444425E-3</v>
      </c>
      <c r="AC146" s="18">
        <v>9.8800000000000132</v>
      </c>
      <c r="AD146" s="18">
        <v>1.0037037037037041E-3</v>
      </c>
      <c r="AE146" s="18">
        <v>5.3283950617284198E-3</v>
      </c>
      <c r="AF146" s="18">
        <v>0.13103703703703631</v>
      </c>
      <c r="AK146"/>
      <c r="AQ146" s="24">
        <v>42223.783100000001</v>
      </c>
      <c r="AR146" s="4">
        <v>13.706253999999999</v>
      </c>
    </row>
    <row r="147" spans="1:44" ht="15" customHeight="1" x14ac:dyDescent="0.25">
      <c r="A147" s="36">
        <v>42224.281257523151</v>
      </c>
      <c r="B147" s="4">
        <v>614</v>
      </c>
      <c r="C147" s="13">
        <f t="shared" si="3"/>
        <v>15649632</v>
      </c>
      <c r="D147" s="32">
        <v>76.78941600000023</v>
      </c>
      <c r="E147" s="17">
        <v>6.0194160000000085</v>
      </c>
      <c r="F147" s="17">
        <v>0.4681937777777776</v>
      </c>
      <c r="G147" s="17">
        <v>70.770000000000209</v>
      </c>
      <c r="H147" s="17">
        <v>0.77000000000020918</v>
      </c>
      <c r="I147" s="18">
        <v>1.1156666666666597</v>
      </c>
      <c r="J147" s="18">
        <v>1.4611111111111066E-3</v>
      </c>
      <c r="K147" s="18">
        <v>2.5722222222222318E-3</v>
      </c>
      <c r="L147" s="18">
        <v>4.8277777777777725E-2</v>
      </c>
      <c r="M147" s="18">
        <v>8.2222222222222093E-4</v>
      </c>
      <c r="N147" s="18">
        <v>3.0555555555555544E-4</v>
      </c>
      <c r="O147" s="18">
        <v>51.477777777777966</v>
      </c>
      <c r="P147" s="18">
        <v>2.1444444444444436E-3</v>
      </c>
      <c r="Q147" s="18">
        <v>6.2766666666666819E-4</v>
      </c>
      <c r="R147" s="18">
        <v>2.1288888888888934E-2</v>
      </c>
      <c r="S147" s="18">
        <v>4.4355555555555712</v>
      </c>
      <c r="T147" s="18">
        <v>5.9022222222222392E-2</v>
      </c>
      <c r="U147" s="18">
        <v>7.2344444444444571</v>
      </c>
      <c r="V147" s="18">
        <v>0.18733333333333249</v>
      </c>
      <c r="W147" s="18">
        <v>2.1666666666666681E-5</v>
      </c>
      <c r="X147" s="18">
        <v>2.5000000000000001E-3</v>
      </c>
      <c r="Y147" s="18">
        <v>1.5722222222222157E-3</v>
      </c>
      <c r="Z147" s="18">
        <v>2.1877777777777752</v>
      </c>
      <c r="AA147" s="18">
        <v>2.1000000000000025E-3</v>
      </c>
      <c r="AB147" s="18">
        <v>1.149999999999998E-3</v>
      </c>
      <c r="AC147" s="18">
        <v>9.8700000000000134</v>
      </c>
      <c r="AD147" s="18">
        <v>1.016666666666667E-3</v>
      </c>
      <c r="AE147" s="18">
        <v>5.3111111111111362E-3</v>
      </c>
      <c r="AF147" s="18">
        <v>0.13066666666666593</v>
      </c>
      <c r="AK147"/>
      <c r="AQ147" s="24">
        <v>42223.793100000003</v>
      </c>
      <c r="AR147" s="4">
        <v>12.91221</v>
      </c>
    </row>
    <row r="148" spans="1:44" ht="15" customHeight="1" x14ac:dyDescent="0.25">
      <c r="A148" s="36">
        <v>42224.291674247688</v>
      </c>
      <c r="B148" s="4">
        <v>614</v>
      </c>
      <c r="C148" s="13">
        <f t="shared" si="3"/>
        <v>15649632</v>
      </c>
      <c r="D148" s="32">
        <v>76.572289111111331</v>
      </c>
      <c r="E148" s="17">
        <v>5.915622444444451</v>
      </c>
      <c r="F148" s="17">
        <v>0.46596812345678806</v>
      </c>
      <c r="G148" s="17">
        <v>70.656666666666894</v>
      </c>
      <c r="H148" s="17">
        <v>0.65666666666689366</v>
      </c>
      <c r="I148" s="18">
        <v>1.0982962962962892</v>
      </c>
      <c r="J148" s="18">
        <v>1.4493827160493781E-3</v>
      </c>
      <c r="K148" s="18">
        <v>2.4987654320987752E-3</v>
      </c>
      <c r="L148" s="18">
        <v>4.8045679012345625E-2</v>
      </c>
      <c r="M148" s="18">
        <v>8.3209876543209745E-4</v>
      </c>
      <c r="N148" s="18">
        <v>3.0246913580246902E-4</v>
      </c>
      <c r="O148" s="18">
        <v>51.401234567901426</v>
      </c>
      <c r="P148" s="18">
        <v>2.1641975308641969E-3</v>
      </c>
      <c r="Q148" s="18">
        <v>6.2651851851852007E-4</v>
      </c>
      <c r="R148" s="18">
        <v>2.0983950617283996E-2</v>
      </c>
      <c r="S148" s="18">
        <v>4.3513580246913737</v>
      </c>
      <c r="T148" s="18">
        <v>5.7832098765432272E-2</v>
      </c>
      <c r="U148" s="18">
        <v>7.218641975308655</v>
      </c>
      <c r="V148" s="18">
        <v>0.1872592592592584</v>
      </c>
      <c r="W148" s="18">
        <v>2.1851851851851866E-5</v>
      </c>
      <c r="X148" s="18">
        <v>2.5000000000000001E-3</v>
      </c>
      <c r="Y148" s="18">
        <v>1.5543209876543145E-3</v>
      </c>
      <c r="Z148" s="18">
        <v>2.1767901234567875</v>
      </c>
      <c r="AA148" s="18">
        <v>2.1222222222222246E-3</v>
      </c>
      <c r="AB148" s="18">
        <v>1.1555555555555536E-3</v>
      </c>
      <c r="AC148" s="18">
        <v>9.8600000000000136</v>
      </c>
      <c r="AD148" s="18">
        <v>1.0296296296296299E-3</v>
      </c>
      <c r="AE148" s="18">
        <v>5.2938271604938527E-3</v>
      </c>
      <c r="AF148" s="18">
        <v>0.13029629629629555</v>
      </c>
      <c r="AQ148" s="24">
        <v>42223.803</v>
      </c>
      <c r="AR148" s="4">
        <v>12.168979999999999</v>
      </c>
    </row>
    <row r="149" spans="1:44" ht="15" customHeight="1" x14ac:dyDescent="0.25">
      <c r="A149" s="36">
        <v>42224.302090972225</v>
      </c>
      <c r="B149" s="4">
        <v>614</v>
      </c>
      <c r="C149" s="13">
        <f t="shared" si="3"/>
        <v>15649632</v>
      </c>
      <c r="D149" s="32">
        <v>76.355162222222461</v>
      </c>
      <c r="E149" s="17">
        <v>5.811828888888896</v>
      </c>
      <c r="F149" s="17">
        <v>0.46374246913580119</v>
      </c>
      <c r="G149" s="17">
        <v>70.54333333333355</v>
      </c>
      <c r="H149" s="17">
        <v>0.54333333333354972</v>
      </c>
      <c r="I149" s="18">
        <v>1.0809259259259187</v>
      </c>
      <c r="J149" s="18">
        <v>1.4376543209876497E-3</v>
      </c>
      <c r="K149" s="18">
        <v>2.4253086419753185E-3</v>
      </c>
      <c r="L149" s="18">
        <v>4.7813580246913526E-2</v>
      </c>
      <c r="M149" s="18">
        <v>8.4197530864197397E-4</v>
      </c>
      <c r="N149" s="18">
        <v>2.993827160493826E-4</v>
      </c>
      <c r="O149" s="18">
        <v>51.324691358024886</v>
      </c>
      <c r="P149" s="18">
        <v>2.1839506172839501E-3</v>
      </c>
      <c r="Q149" s="18">
        <v>6.2537037037037194E-4</v>
      </c>
      <c r="R149" s="18">
        <v>2.0679012345679058E-2</v>
      </c>
      <c r="S149" s="18">
        <v>4.2671604938271761</v>
      </c>
      <c r="T149" s="18">
        <v>5.6641975308642151E-2</v>
      </c>
      <c r="U149" s="18">
        <v>7.202839506172853</v>
      </c>
      <c r="V149" s="18">
        <v>0.18718518518518432</v>
      </c>
      <c r="W149" s="18">
        <v>2.2037037037037051E-5</v>
      </c>
      <c r="X149" s="18">
        <v>2.5000000000000001E-3</v>
      </c>
      <c r="Y149" s="18">
        <v>1.5364197530864133E-3</v>
      </c>
      <c r="Z149" s="18">
        <v>2.1658024691357998</v>
      </c>
      <c r="AA149" s="18">
        <v>2.1444444444444466E-3</v>
      </c>
      <c r="AB149" s="18">
        <v>1.1611111111111091E-3</v>
      </c>
      <c r="AC149" s="18">
        <v>9.8500000000000139</v>
      </c>
      <c r="AD149" s="18">
        <v>1.0425925925925928E-3</v>
      </c>
      <c r="AE149" s="18">
        <v>5.2765432098765691E-3</v>
      </c>
      <c r="AF149" s="18">
        <v>0.12992592592592517</v>
      </c>
      <c r="AQ149" s="24">
        <v>42223.813000000002</v>
      </c>
      <c r="AR149" s="4">
        <v>11.570224</v>
      </c>
    </row>
    <row r="150" spans="1:44" ht="15" customHeight="1" x14ac:dyDescent="0.25">
      <c r="A150" s="36">
        <v>42224.312507696763</v>
      </c>
      <c r="B150" s="4">
        <v>614</v>
      </c>
      <c r="C150" s="13">
        <f t="shared" si="3"/>
        <v>15649632</v>
      </c>
      <c r="D150" s="32">
        <v>76.138035333333576</v>
      </c>
      <c r="E150" s="17">
        <v>5.7080353333333402</v>
      </c>
      <c r="F150" s="17">
        <v>0.46151681481481344</v>
      </c>
      <c r="G150" s="17">
        <v>70.43000000000022</v>
      </c>
      <c r="H150" s="17">
        <v>0.43000000000021998</v>
      </c>
      <c r="I150" s="18">
        <v>1.0635555555555483</v>
      </c>
      <c r="J150" s="18">
        <v>1.4259259259259212E-3</v>
      </c>
      <c r="K150" s="18">
        <v>2.3518518518518619E-3</v>
      </c>
      <c r="L150" s="18">
        <v>4.7581481481481426E-2</v>
      </c>
      <c r="M150" s="18">
        <v>8.5185185185185049E-4</v>
      </c>
      <c r="N150" s="18">
        <v>2.9629629629629618E-4</v>
      </c>
      <c r="O150" s="18">
        <v>51.248148148148346</v>
      </c>
      <c r="P150" s="18">
        <v>2.2037037037037034E-3</v>
      </c>
      <c r="Q150" s="18">
        <v>6.2422222222222382E-4</v>
      </c>
      <c r="R150" s="18">
        <v>2.0374074074074121E-2</v>
      </c>
      <c r="S150" s="18">
        <v>4.1829629629629785</v>
      </c>
      <c r="T150" s="18">
        <v>5.545185185185203E-2</v>
      </c>
      <c r="U150" s="18">
        <v>7.1870370370370509</v>
      </c>
      <c r="V150" s="18">
        <v>0.18711111111111023</v>
      </c>
      <c r="W150" s="18">
        <v>2.2222222222222237E-5</v>
      </c>
      <c r="X150" s="18">
        <v>2.5000000000000001E-3</v>
      </c>
      <c r="Y150" s="18">
        <v>1.5185185185185121E-3</v>
      </c>
      <c r="Z150" s="18">
        <v>2.1548148148148121</v>
      </c>
      <c r="AA150" s="18">
        <v>2.1666666666666687E-3</v>
      </c>
      <c r="AB150" s="18">
        <v>1.1666666666666646E-3</v>
      </c>
      <c r="AC150" s="18">
        <v>9.8400000000000141</v>
      </c>
      <c r="AD150" s="18">
        <v>1.0555555555555557E-3</v>
      </c>
      <c r="AE150" s="18">
        <v>5.2592592592592856E-3</v>
      </c>
      <c r="AF150" s="18">
        <v>0.12955555555555479</v>
      </c>
      <c r="AQ150" s="24">
        <v>42223.822899999999</v>
      </c>
      <c r="AR150" s="4">
        <v>10.913930000000001</v>
      </c>
    </row>
    <row r="151" spans="1:44" ht="15" customHeight="1" x14ac:dyDescent="0.25">
      <c r="A151" s="36">
        <v>42224.3229244213</v>
      </c>
      <c r="B151" s="4">
        <v>614</v>
      </c>
      <c r="C151" s="13">
        <f t="shared" si="3"/>
        <v>15649632</v>
      </c>
      <c r="D151" s="32">
        <v>75.920908444444692</v>
      </c>
      <c r="E151" s="17">
        <v>5.6042417777777844</v>
      </c>
      <c r="F151" s="17">
        <v>0.45929116049382568</v>
      </c>
      <c r="G151" s="17">
        <v>70.31666666666689</v>
      </c>
      <c r="H151" s="17">
        <v>0.31666666666689025</v>
      </c>
      <c r="I151" s="18">
        <v>1.0461851851851778</v>
      </c>
      <c r="J151" s="18">
        <v>1.4141975308641927E-3</v>
      </c>
      <c r="K151" s="18">
        <v>2.2783950617284053E-3</v>
      </c>
      <c r="L151" s="18">
        <v>4.7349382716049326E-2</v>
      </c>
      <c r="M151" s="18">
        <v>8.6172839506172701E-4</v>
      </c>
      <c r="N151" s="18">
        <v>2.9320987654320976E-4</v>
      </c>
      <c r="O151" s="18">
        <v>51.171604938271805</v>
      </c>
      <c r="P151" s="18">
        <v>2.2234567901234566E-3</v>
      </c>
      <c r="Q151" s="18">
        <v>6.2307407407407569E-4</v>
      </c>
      <c r="R151" s="18">
        <v>2.0069135802469183E-2</v>
      </c>
      <c r="S151" s="18">
        <v>4.098765432098781</v>
      </c>
      <c r="T151" s="18">
        <v>5.4261728395061909E-2</v>
      </c>
      <c r="U151" s="18">
        <v>7.1712345679012488</v>
      </c>
      <c r="V151" s="18">
        <v>0.18703703703703614</v>
      </c>
      <c r="W151" s="18">
        <v>2.2407407407407422E-5</v>
      </c>
      <c r="X151" s="18">
        <v>2.5000000000000001E-3</v>
      </c>
      <c r="Y151" s="18">
        <v>1.500617283950611E-3</v>
      </c>
      <c r="Z151" s="18">
        <v>2.1438271604938244</v>
      </c>
      <c r="AA151" s="18">
        <v>2.1888888888888908E-3</v>
      </c>
      <c r="AB151" s="18">
        <v>1.1722222222222201E-3</v>
      </c>
      <c r="AC151" s="18">
        <v>9.8300000000000143</v>
      </c>
      <c r="AD151" s="18">
        <v>1.0685185185185186E-3</v>
      </c>
      <c r="AE151" s="18">
        <v>5.241975308642002E-3</v>
      </c>
      <c r="AF151" s="18">
        <v>0.1291851851851844</v>
      </c>
      <c r="AQ151" s="24">
        <v>42223.832799999996</v>
      </c>
      <c r="AR151" s="4">
        <v>10.300582</v>
      </c>
    </row>
    <row r="152" spans="1:44" ht="15" customHeight="1" x14ac:dyDescent="0.25">
      <c r="A152" s="36">
        <v>42224.33334114583</v>
      </c>
      <c r="B152" s="4">
        <v>614</v>
      </c>
      <c r="C152" s="13">
        <f t="shared" si="3"/>
        <v>15649632</v>
      </c>
      <c r="D152" s="32">
        <v>75.703781555555793</v>
      </c>
      <c r="E152" s="17">
        <v>5.5004482222222286</v>
      </c>
      <c r="F152" s="17">
        <v>0.45706550617283792</v>
      </c>
      <c r="G152" s="17">
        <v>70.203333333333561</v>
      </c>
      <c r="H152" s="17">
        <v>0.20333333333356052</v>
      </c>
      <c r="I152" s="18">
        <v>1.0288148148148073</v>
      </c>
      <c r="J152" s="18">
        <v>1.4024691358024643E-3</v>
      </c>
      <c r="K152" s="18">
        <v>2.2049382716049486E-3</v>
      </c>
      <c r="L152" s="18">
        <v>4.7117283950617227E-2</v>
      </c>
      <c r="M152" s="18">
        <v>8.7160493827160353E-4</v>
      </c>
      <c r="N152" s="18">
        <v>2.9012345679012335E-4</v>
      </c>
      <c r="O152" s="18">
        <v>51.095061728395265</v>
      </c>
      <c r="P152" s="18">
        <v>2.2432098765432099E-3</v>
      </c>
      <c r="Q152" s="18">
        <v>6.2192592592592757E-4</v>
      </c>
      <c r="R152" s="18">
        <v>1.9764197530864246E-2</v>
      </c>
      <c r="S152" s="18">
        <v>4.0145679012345834</v>
      </c>
      <c r="T152" s="18">
        <v>5.3071604938271788E-2</v>
      </c>
      <c r="U152" s="18">
        <v>7.1554320987654467</v>
      </c>
      <c r="V152" s="18">
        <v>0.18696296296296205</v>
      </c>
      <c r="W152" s="18">
        <v>2.2592592592592608E-5</v>
      </c>
      <c r="X152" s="18">
        <v>2.5000000000000001E-3</v>
      </c>
      <c r="Y152" s="18">
        <v>1.4827160493827098E-3</v>
      </c>
      <c r="Z152" s="18">
        <v>2.1328395061728367</v>
      </c>
      <c r="AA152" s="18">
        <v>2.2111111111111129E-3</v>
      </c>
      <c r="AB152" s="18">
        <v>1.1777777777777756E-3</v>
      </c>
      <c r="AC152" s="18">
        <v>9.8200000000000145</v>
      </c>
      <c r="AD152" s="18">
        <v>1.0814814814814814E-3</v>
      </c>
      <c r="AE152" s="18">
        <v>5.2246913580247184E-3</v>
      </c>
      <c r="AF152" s="18">
        <v>0.12881481481481402</v>
      </c>
      <c r="AQ152" s="24">
        <v>42223.842700000001</v>
      </c>
      <c r="AR152" s="4">
        <v>9.7276162999999993</v>
      </c>
    </row>
    <row r="153" spans="1:44" ht="15" customHeight="1" x14ac:dyDescent="0.25">
      <c r="A153" s="36">
        <v>42224.343757870367</v>
      </c>
      <c r="B153" s="4">
        <v>614</v>
      </c>
      <c r="C153" s="13">
        <f t="shared" si="3"/>
        <v>15649632</v>
      </c>
      <c r="D153" s="32">
        <v>75.486654666666908</v>
      </c>
      <c r="E153" s="17">
        <v>5.3966546666666746</v>
      </c>
      <c r="F153" s="17">
        <v>0.45483985185185194</v>
      </c>
      <c r="G153" s="17">
        <v>70.090000000000231</v>
      </c>
      <c r="H153" s="17">
        <v>9.0000000000230784E-2</v>
      </c>
      <c r="I153" s="18">
        <v>1.0114444444444368</v>
      </c>
      <c r="J153" s="18">
        <v>1.3907407407407358E-3</v>
      </c>
      <c r="K153" s="18">
        <v>2.131481481481492E-3</v>
      </c>
      <c r="L153" s="18">
        <v>4.6885185185185127E-2</v>
      </c>
      <c r="M153" s="18">
        <v>8.8148148148148005E-4</v>
      </c>
      <c r="N153" s="18">
        <v>2.8703703703703693E-4</v>
      </c>
      <c r="O153" s="18">
        <v>51.018518518518725</v>
      </c>
      <c r="P153" s="18">
        <v>2.2629629629629631E-3</v>
      </c>
      <c r="Q153" s="18">
        <v>6.2077777777777945E-4</v>
      </c>
      <c r="R153" s="18">
        <v>1.9459259259259308E-2</v>
      </c>
      <c r="S153" s="18">
        <v>3.9303703703703858</v>
      </c>
      <c r="T153" s="18">
        <v>5.1881481481481667E-2</v>
      </c>
      <c r="U153" s="18">
        <v>7.1396296296296446</v>
      </c>
      <c r="V153" s="18">
        <v>0.18688888888888797</v>
      </c>
      <c r="W153" s="18">
        <v>2.2777777777777793E-5</v>
      </c>
      <c r="X153" s="18">
        <v>2.5000000000000001E-3</v>
      </c>
      <c r="Y153" s="18">
        <v>1.4648148148148086E-3</v>
      </c>
      <c r="Z153" s="18">
        <v>2.121851851851849</v>
      </c>
      <c r="AA153" s="18">
        <v>2.233333333333335E-3</v>
      </c>
      <c r="AB153" s="18">
        <v>1.1833333333333312E-3</v>
      </c>
      <c r="AC153" s="18">
        <v>9.8100000000000147</v>
      </c>
      <c r="AD153" s="18">
        <v>1.0944444444444443E-3</v>
      </c>
      <c r="AE153" s="18">
        <v>5.2074074074074349E-3</v>
      </c>
      <c r="AF153" s="18">
        <v>0.12844444444444364</v>
      </c>
      <c r="AQ153" s="24">
        <v>42223.852599999998</v>
      </c>
      <c r="AR153" s="4">
        <v>9.2667550999999992</v>
      </c>
    </row>
    <row r="154" spans="1:44" ht="15" customHeight="1" x14ac:dyDescent="0.25">
      <c r="A154" s="36">
        <v>42224.354174594904</v>
      </c>
      <c r="B154" s="4">
        <v>614</v>
      </c>
      <c r="C154" s="13">
        <f t="shared" si="3"/>
        <v>15649632</v>
      </c>
      <c r="D154" s="32">
        <v>75.269527777778023</v>
      </c>
      <c r="E154" s="17">
        <v>5.292861111111117</v>
      </c>
      <c r="F154" s="17">
        <v>0.45261419753086241</v>
      </c>
      <c r="G154" s="17">
        <v>69.976666666666901</v>
      </c>
      <c r="H154" s="17"/>
      <c r="I154" s="18">
        <v>0.99407407407406645</v>
      </c>
      <c r="J154" s="18">
        <v>1.3790123456790073E-3</v>
      </c>
      <c r="K154" s="18">
        <v>2.0580246913580354E-3</v>
      </c>
      <c r="L154" s="18">
        <v>4.6653086419753027E-2</v>
      </c>
      <c r="M154" s="18">
        <v>8.9135802469135657E-4</v>
      </c>
      <c r="N154" s="18">
        <v>2.8395061728395051E-4</v>
      </c>
      <c r="O154" s="18">
        <v>50.941975308642185</v>
      </c>
      <c r="P154" s="18">
        <v>2.2827160493827164E-3</v>
      </c>
      <c r="Q154" s="18">
        <v>6.1962962962963132E-4</v>
      </c>
      <c r="R154" s="18">
        <v>1.915432098765437E-2</v>
      </c>
      <c r="S154" s="18">
        <v>3.8461728395061883</v>
      </c>
      <c r="T154" s="18">
        <v>5.0691358024691546E-2</v>
      </c>
      <c r="U154" s="18">
        <v>7.1238271604938426</v>
      </c>
      <c r="V154" s="18">
        <v>0.18681481481481388</v>
      </c>
      <c r="W154" s="18">
        <v>2.2962962962962979E-5</v>
      </c>
      <c r="X154" s="18">
        <v>2.5000000000000001E-3</v>
      </c>
      <c r="Y154" s="18">
        <v>1.4469135802469074E-3</v>
      </c>
      <c r="Z154" s="18">
        <v>2.1108641975308613</v>
      </c>
      <c r="AA154" s="18">
        <v>2.2555555555555571E-3</v>
      </c>
      <c r="AB154" s="18">
        <v>1.1888888888888867E-3</v>
      </c>
      <c r="AC154" s="18">
        <v>9.8000000000000149</v>
      </c>
      <c r="AD154" s="18">
        <v>1.1074074074074072E-3</v>
      </c>
      <c r="AE154" s="18">
        <v>5.1901234567901513E-3</v>
      </c>
      <c r="AF154" s="18">
        <v>0.12807407407407326</v>
      </c>
      <c r="AQ154" s="24">
        <v>42223.862500000003</v>
      </c>
      <c r="AR154" s="4">
        <v>8.7622604000000006</v>
      </c>
    </row>
    <row r="155" spans="1:44" ht="15" customHeight="1" x14ac:dyDescent="0.25">
      <c r="A155" s="36">
        <v>42224.364591319441</v>
      </c>
      <c r="B155" s="4">
        <v>614</v>
      </c>
      <c r="C155" s="13">
        <f t="shared" si="3"/>
        <v>15649632</v>
      </c>
      <c r="D155" s="32">
        <v>75.052400888889153</v>
      </c>
      <c r="E155" s="17">
        <v>5.189067555555563</v>
      </c>
      <c r="F155" s="17">
        <v>0.45038854320987642</v>
      </c>
      <c r="G155" s="17">
        <v>69.863333333333571</v>
      </c>
      <c r="H155" s="17"/>
      <c r="I155" s="18">
        <v>0.97670370370369608</v>
      </c>
      <c r="J155" s="18">
        <v>1.3672839506172789E-3</v>
      </c>
      <c r="K155" s="18">
        <v>1.9845679012345787E-3</v>
      </c>
      <c r="L155" s="18">
        <v>4.6420987654320928E-2</v>
      </c>
      <c r="M155" s="18">
        <v>9.0123456790123309E-4</v>
      </c>
      <c r="N155" s="18">
        <v>2.8086419753086409E-4</v>
      </c>
      <c r="O155" s="18">
        <v>50.865432098765645</v>
      </c>
      <c r="P155" s="18">
        <v>2.3024691358024697E-3</v>
      </c>
      <c r="Q155" s="18">
        <v>6.184814814814832E-4</v>
      </c>
      <c r="R155" s="18">
        <v>1.8849382716049433E-2</v>
      </c>
      <c r="S155" s="18">
        <v>3.7619753086419907</v>
      </c>
      <c r="T155" s="18">
        <v>4.9501234567901425E-2</v>
      </c>
      <c r="U155" s="18">
        <v>7.1080246913580405</v>
      </c>
      <c r="V155" s="18">
        <v>0.18674074074073979</v>
      </c>
      <c r="W155" s="18">
        <v>2.3148148148148164E-5</v>
      </c>
      <c r="X155" s="18">
        <v>2.5000000000000001E-3</v>
      </c>
      <c r="Y155" s="18">
        <v>1.4290123456790062E-3</v>
      </c>
      <c r="Z155" s="18">
        <v>2.0998765432098736</v>
      </c>
      <c r="AA155" s="18">
        <v>2.2777777777777792E-3</v>
      </c>
      <c r="AB155" s="18">
        <v>1.1944444444444422E-3</v>
      </c>
      <c r="AC155" s="18">
        <v>9.7900000000000151</v>
      </c>
      <c r="AD155" s="18">
        <v>1.1203703703703701E-3</v>
      </c>
      <c r="AE155" s="18">
        <v>5.1728395061728678E-3</v>
      </c>
      <c r="AF155" s="18">
        <v>0.12770370370370288</v>
      </c>
      <c r="AQ155" s="24">
        <v>42223.873399999997</v>
      </c>
      <c r="AR155" s="4">
        <v>8.2913112000000009</v>
      </c>
    </row>
    <row r="156" spans="1:44" ht="15" customHeight="1" x14ac:dyDescent="0.25">
      <c r="A156" s="36">
        <v>42224.375008043979</v>
      </c>
      <c r="B156" s="4">
        <v>614</v>
      </c>
      <c r="C156" s="13">
        <f t="shared" si="3"/>
        <v>15649632</v>
      </c>
      <c r="D156" s="32">
        <v>74.83527400000024</v>
      </c>
      <c r="E156" s="17">
        <v>5.0852740000000063</v>
      </c>
      <c r="F156" s="17">
        <v>0.44816288888888778</v>
      </c>
      <c r="G156" s="17">
        <v>69.750000000000256</v>
      </c>
      <c r="H156" s="17"/>
      <c r="I156" s="18">
        <v>0.95933333333332571</v>
      </c>
      <c r="J156" s="18">
        <v>1.3555555555555504E-3</v>
      </c>
      <c r="K156" s="18">
        <v>1.9111111111111219E-3</v>
      </c>
      <c r="L156" s="18">
        <v>4.6188888888888828E-2</v>
      </c>
      <c r="M156" s="18">
        <v>9.1111111111110961E-4</v>
      </c>
      <c r="N156" s="18">
        <v>2.7777777777777767E-4</v>
      </c>
      <c r="O156" s="18">
        <v>50.788888888889105</v>
      </c>
      <c r="P156" s="18">
        <v>2.3222222222222229E-3</v>
      </c>
      <c r="Q156" s="18">
        <v>6.1733333333333508E-4</v>
      </c>
      <c r="R156" s="18">
        <v>1.8544444444444495E-2</v>
      </c>
      <c r="S156" s="18">
        <v>3.6777777777777931</v>
      </c>
      <c r="T156" s="18">
        <v>4.8311111111111305E-2</v>
      </c>
      <c r="U156" s="18">
        <v>7.0922222222222384</v>
      </c>
      <c r="V156" s="18">
        <v>0.1866666666666657</v>
      </c>
      <c r="W156" s="18">
        <v>2.3333333333333349E-5</v>
      </c>
      <c r="X156" s="18">
        <v>2.5000000000000001E-3</v>
      </c>
      <c r="Y156" s="18">
        <v>1.411111111111105E-3</v>
      </c>
      <c r="Z156" s="18">
        <v>2.0888888888888859</v>
      </c>
      <c r="AA156" s="18">
        <v>2.3000000000000013E-3</v>
      </c>
      <c r="AB156" s="18">
        <v>1.1999999999999977E-3</v>
      </c>
      <c r="AC156" s="18">
        <v>9.7800000000000153</v>
      </c>
      <c r="AD156" s="18">
        <v>1.133333333333333E-3</v>
      </c>
      <c r="AE156" s="18">
        <v>5.1555555555555842E-3</v>
      </c>
      <c r="AF156" s="18">
        <v>0.12733333333333249</v>
      </c>
      <c r="AQ156" s="24">
        <v>42223.883300000001</v>
      </c>
      <c r="AR156" s="4">
        <v>7.8517039999999998</v>
      </c>
    </row>
    <row r="157" spans="1:44" ht="15" customHeight="1" x14ac:dyDescent="0.25">
      <c r="A157" s="36">
        <v>42224.385424768516</v>
      </c>
      <c r="B157" s="4">
        <v>614</v>
      </c>
      <c r="C157" s="13">
        <f t="shared" si="3"/>
        <v>15649632</v>
      </c>
      <c r="D157" s="32">
        <v>74.618147111111355</v>
      </c>
      <c r="E157" s="17">
        <v>4.9814804444444523</v>
      </c>
      <c r="F157" s="17">
        <v>0.44593723456790091</v>
      </c>
      <c r="G157" s="17">
        <v>69.636666666666912</v>
      </c>
      <c r="H157" s="17"/>
      <c r="I157" s="18">
        <v>0.94196296296295534</v>
      </c>
      <c r="J157" s="18">
        <v>1.3438271604938219E-3</v>
      </c>
      <c r="K157" s="18">
        <v>1.837654320987665E-3</v>
      </c>
      <c r="L157" s="18">
        <v>4.5956790123456728E-2</v>
      </c>
      <c r="M157" s="18">
        <v>9.2098765432098613E-4</v>
      </c>
      <c r="N157" s="18">
        <v>2.7469135802469125E-4</v>
      </c>
      <c r="O157" s="18">
        <v>50.712345679012564</v>
      </c>
      <c r="P157" s="18">
        <v>2.3419753086419762E-3</v>
      </c>
      <c r="Q157" s="18">
        <v>6.1618518518518695E-4</v>
      </c>
      <c r="R157" s="18">
        <v>1.8239506172839558E-2</v>
      </c>
      <c r="S157" s="18">
        <v>3.5935802469135956</v>
      </c>
      <c r="T157" s="18">
        <v>4.7120987654321184E-2</v>
      </c>
      <c r="U157" s="18">
        <v>7.0764197530864363</v>
      </c>
      <c r="V157" s="18">
        <v>0.18659259259259162</v>
      </c>
      <c r="W157" s="18">
        <v>2.3518518518518535E-5</v>
      </c>
      <c r="X157" s="18">
        <v>2.5000000000000001E-3</v>
      </c>
      <c r="Y157" s="18">
        <v>1.3932098765432038E-3</v>
      </c>
      <c r="Z157" s="18">
        <v>2.0779012345678982</v>
      </c>
      <c r="AA157" s="18">
        <v>2.3222222222222233E-3</v>
      </c>
      <c r="AB157" s="18">
        <v>1.2055555555555532E-3</v>
      </c>
      <c r="AC157" s="18">
        <v>9.7700000000000156</v>
      </c>
      <c r="AD157" s="18">
        <v>1.1462962962962959E-3</v>
      </c>
      <c r="AE157" s="18">
        <v>5.1382716049383007E-3</v>
      </c>
      <c r="AF157" s="18">
        <v>0.12696296296296211</v>
      </c>
      <c r="AQ157" s="24">
        <v>42223.893100000001</v>
      </c>
      <c r="AR157" s="4">
        <v>7.4413410000000004</v>
      </c>
    </row>
    <row r="158" spans="1:44" ht="15" customHeight="1" x14ac:dyDescent="0.25">
      <c r="A158" s="36">
        <v>42224.395841493053</v>
      </c>
      <c r="B158" s="4">
        <v>614</v>
      </c>
      <c r="C158" s="13">
        <f t="shared" si="3"/>
        <v>15649632</v>
      </c>
      <c r="D158" s="32">
        <v>74.401020222222471</v>
      </c>
      <c r="E158" s="17">
        <v>4.8776868888888947</v>
      </c>
      <c r="F158" s="17">
        <v>0.44371158024691182</v>
      </c>
      <c r="G158" s="17">
        <v>69.523333333333582</v>
      </c>
      <c r="H158" s="17"/>
      <c r="I158" s="18">
        <v>0.92459259259258497</v>
      </c>
      <c r="J158" s="18">
        <v>1.3320987654320935E-3</v>
      </c>
      <c r="K158" s="18">
        <v>1.7641975308642082E-3</v>
      </c>
      <c r="L158" s="18">
        <v>4.5724691358024629E-2</v>
      </c>
      <c r="M158" s="18">
        <v>9.3086419753086265E-4</v>
      </c>
      <c r="N158" s="18">
        <v>2.7160493827160483E-4</v>
      </c>
      <c r="O158" s="18">
        <v>50.635802469136024</v>
      </c>
      <c r="P158" s="18">
        <v>2.3617283950617294E-3</v>
      </c>
      <c r="Q158" s="18">
        <v>6.1503703703703883E-4</v>
      </c>
      <c r="R158" s="18">
        <v>1.793456790123462E-2</v>
      </c>
      <c r="S158" s="18">
        <v>3.509382716049398</v>
      </c>
      <c r="T158" s="18">
        <v>4.5930864197531063E-2</v>
      </c>
      <c r="U158" s="18">
        <v>7.0606172839506343</v>
      </c>
      <c r="V158" s="18">
        <v>0.18651851851851753</v>
      </c>
      <c r="W158" s="18">
        <v>2.370370370370372E-5</v>
      </c>
      <c r="X158" s="18">
        <v>2.5000000000000001E-3</v>
      </c>
      <c r="Y158" s="18">
        <v>1.3753086419753026E-3</v>
      </c>
      <c r="Z158" s="18">
        <v>2.0669135802469105</v>
      </c>
      <c r="AA158" s="18">
        <v>2.3444444444444454E-3</v>
      </c>
      <c r="AB158" s="18">
        <v>1.2111111111111088E-3</v>
      </c>
      <c r="AC158" s="18">
        <v>9.7600000000000158</v>
      </c>
      <c r="AD158" s="18">
        <v>1.1592592592592588E-3</v>
      </c>
      <c r="AE158" s="18">
        <v>5.1209876543210171E-3</v>
      </c>
      <c r="AF158" s="18">
        <v>0.12659259259259173</v>
      </c>
      <c r="AQ158" s="24">
        <v>42223.902999999998</v>
      </c>
      <c r="AR158" s="4">
        <v>7.1113590000000002</v>
      </c>
    </row>
    <row r="159" spans="1:44" ht="15" customHeight="1" x14ac:dyDescent="0.25">
      <c r="A159" s="36">
        <v>42224.40625821759</v>
      </c>
      <c r="B159" s="4">
        <v>622</v>
      </c>
      <c r="C159" s="13">
        <f t="shared" si="3"/>
        <v>15853536</v>
      </c>
      <c r="D159" s="32">
        <v>74.183893333333586</v>
      </c>
      <c r="E159" s="17">
        <v>4.7738933333333398</v>
      </c>
      <c r="F159" s="17">
        <v>0.44148592592592451</v>
      </c>
      <c r="G159" s="17">
        <v>69.410000000000252</v>
      </c>
      <c r="H159" s="17"/>
      <c r="I159" s="18">
        <v>0.9072222222222146</v>
      </c>
      <c r="J159" s="18">
        <v>1.320370370370365E-3</v>
      </c>
      <c r="K159" s="18">
        <v>1.6907407407407513E-3</v>
      </c>
      <c r="L159" s="18">
        <v>4.5492592592592529E-2</v>
      </c>
      <c r="M159" s="18">
        <v>9.4074074074073917E-4</v>
      </c>
      <c r="N159" s="18">
        <v>2.6851851851851841E-4</v>
      </c>
      <c r="O159" s="18">
        <v>50.559259259259484</v>
      </c>
      <c r="P159" s="18">
        <v>2.3814814814814827E-3</v>
      </c>
      <c r="Q159" s="18">
        <v>6.138888888888907E-4</v>
      </c>
      <c r="R159" s="18">
        <v>1.7629629629629683E-2</v>
      </c>
      <c r="S159" s="18">
        <v>3.4251851851852004</v>
      </c>
      <c r="T159" s="18">
        <v>4.4740740740740942E-2</v>
      </c>
      <c r="U159" s="18">
        <v>7.0448148148148322</v>
      </c>
      <c r="V159" s="18">
        <v>0.18644444444444344</v>
      </c>
      <c r="W159" s="18">
        <v>2.3888888888888906E-5</v>
      </c>
      <c r="X159" s="18">
        <v>2.5000000000000001E-3</v>
      </c>
      <c r="Y159" s="18">
        <v>1.3574074074074014E-3</v>
      </c>
      <c r="Z159" s="18">
        <v>2.0559259259259228</v>
      </c>
      <c r="AA159" s="18">
        <v>2.3666666666666675E-3</v>
      </c>
      <c r="AB159" s="18">
        <v>1.2166666666666643E-3</v>
      </c>
      <c r="AC159" s="18">
        <v>9.750000000000016</v>
      </c>
      <c r="AD159" s="18">
        <v>1.1722222222222216E-3</v>
      </c>
      <c r="AE159" s="18">
        <v>5.1037037037037335E-3</v>
      </c>
      <c r="AF159" s="18">
        <v>0.12622222222222135</v>
      </c>
      <c r="AQ159" s="24">
        <v>42223.912799999998</v>
      </c>
      <c r="AR159" s="4">
        <v>6.7500790999999998</v>
      </c>
    </row>
    <row r="160" spans="1:44" ht="15" customHeight="1" x14ac:dyDescent="0.25">
      <c r="A160" s="36">
        <v>42224.416674942127</v>
      </c>
      <c r="B160" s="4">
        <v>622</v>
      </c>
      <c r="C160" s="13">
        <f t="shared" si="3"/>
        <v>15853536</v>
      </c>
      <c r="D160" s="32">
        <v>73.966766444444687</v>
      </c>
      <c r="E160" s="17">
        <v>4.670099777777784</v>
      </c>
      <c r="F160" s="17">
        <v>0.43926027160493675</v>
      </c>
      <c r="G160" s="17">
        <v>69.296666666666923</v>
      </c>
      <c r="H160" s="17"/>
      <c r="I160" s="18">
        <v>0.88985185185184423</v>
      </c>
      <c r="J160" s="18">
        <v>1.3086419753086365E-3</v>
      </c>
      <c r="K160" s="18">
        <v>1.6172839506172945E-3</v>
      </c>
      <c r="L160" s="18">
        <v>4.5260493827160429E-2</v>
      </c>
      <c r="M160" s="18">
        <v>9.5061728395061569E-4</v>
      </c>
      <c r="N160" s="18">
        <v>2.6543209876543199E-4</v>
      </c>
      <c r="O160" s="18">
        <v>50.482716049382944</v>
      </c>
      <c r="P160" s="18">
        <v>2.4012345679012359E-3</v>
      </c>
      <c r="Q160" s="18">
        <v>6.1274074074074258E-4</v>
      </c>
      <c r="R160" s="18">
        <v>1.7324691358024745E-2</v>
      </c>
      <c r="S160" s="18">
        <v>3.3409876543210029</v>
      </c>
      <c r="T160" s="18">
        <v>4.3550617283950821E-2</v>
      </c>
      <c r="U160" s="18">
        <v>7.0290123456790301</v>
      </c>
      <c r="V160" s="18">
        <v>0.18637037037036935</v>
      </c>
      <c r="W160" s="18">
        <v>2.4074074074074091E-5</v>
      </c>
      <c r="X160" s="18">
        <v>2.5000000000000001E-3</v>
      </c>
      <c r="Y160" s="18">
        <v>1.3395061728395002E-3</v>
      </c>
      <c r="Z160" s="18">
        <v>2.0449382716049351</v>
      </c>
      <c r="AA160" s="18">
        <v>2.3888888888888896E-3</v>
      </c>
      <c r="AB160" s="18">
        <v>1.2222222222222198E-3</v>
      </c>
      <c r="AC160" s="18">
        <v>9.7400000000000162</v>
      </c>
      <c r="AD160" s="18">
        <v>1.1851851851851845E-3</v>
      </c>
      <c r="AE160" s="18">
        <v>5.08641975308645E-3</v>
      </c>
      <c r="AF160" s="18">
        <v>0.12585185185185097</v>
      </c>
      <c r="AQ160" s="24">
        <v>42223.922599999998</v>
      </c>
      <c r="AR160" s="4">
        <v>6.412598</v>
      </c>
    </row>
    <row r="161" spans="1:44" ht="15" customHeight="1" x14ac:dyDescent="0.25">
      <c r="A161" s="36">
        <v>42224.427091666665</v>
      </c>
      <c r="B161" s="12">
        <v>622</v>
      </c>
      <c r="C161" s="13">
        <f t="shared" si="3"/>
        <v>15853536</v>
      </c>
      <c r="D161" s="32">
        <v>73.749639555555831</v>
      </c>
      <c r="E161" s="17">
        <v>4.5663062222222282</v>
      </c>
      <c r="F161" s="17">
        <v>0.43703461728394899</v>
      </c>
      <c r="G161" s="17">
        <v>69.183333333333593</v>
      </c>
      <c r="H161" s="17"/>
      <c r="I161" s="18">
        <v>0.87248148148147386</v>
      </c>
      <c r="J161" s="18">
        <v>1.296913580246908E-3</v>
      </c>
      <c r="K161" s="18">
        <v>1.5438271604938376E-3</v>
      </c>
      <c r="L161" s="18">
        <v>4.502839506172833E-2</v>
      </c>
      <c r="M161" s="18">
        <v>9.6049382716049221E-4</v>
      </c>
      <c r="N161" s="18">
        <v>2.6234567901234557E-4</v>
      </c>
      <c r="O161" s="18">
        <v>50.406172839506404</v>
      </c>
      <c r="P161" s="18">
        <v>2.4209876543209892E-3</v>
      </c>
      <c r="Q161" s="18">
        <v>6.1159259259259446E-4</v>
      </c>
      <c r="R161" s="18">
        <v>1.7019753086419807E-2</v>
      </c>
      <c r="S161" s="18">
        <v>3.2567901234568053</v>
      </c>
      <c r="T161" s="18">
        <v>4.23604938271607E-2</v>
      </c>
      <c r="U161" s="18">
        <v>7.013209876543228</v>
      </c>
      <c r="V161" s="18">
        <v>0.18629629629629527</v>
      </c>
      <c r="W161" s="18">
        <v>2.4259259259259276E-5</v>
      </c>
      <c r="X161" s="18">
        <v>2.5000000000000001E-3</v>
      </c>
      <c r="Y161" s="18">
        <v>1.321604938271599E-3</v>
      </c>
      <c r="Z161" s="18">
        <v>2.0339506172839474</v>
      </c>
      <c r="AA161" s="18">
        <v>2.4111111111111117E-3</v>
      </c>
      <c r="AB161" s="18">
        <v>1.2277777777777753E-3</v>
      </c>
      <c r="AC161" s="18">
        <v>9.7300000000000164</v>
      </c>
      <c r="AD161" s="18">
        <v>1.1981481481481474E-3</v>
      </c>
      <c r="AE161" s="18">
        <v>5.0691358024691664E-3</v>
      </c>
      <c r="AF161" s="18">
        <v>0.12548148148148058</v>
      </c>
      <c r="AQ161" s="24">
        <v>42223.933400000002</v>
      </c>
      <c r="AR161" s="4">
        <v>6.0971994</v>
      </c>
    </row>
    <row r="162" spans="1:44" ht="15" customHeight="1" x14ac:dyDescent="0.25">
      <c r="A162" s="44">
        <v>42224.437508391202</v>
      </c>
      <c r="B162" s="12">
        <v>622</v>
      </c>
      <c r="C162" s="13">
        <f t="shared" si="3"/>
        <v>15853536</v>
      </c>
      <c r="D162" s="32">
        <v>73.532512666666932</v>
      </c>
      <c r="E162" s="17">
        <v>4.4625126666666732</v>
      </c>
      <c r="F162" s="17">
        <v>0.43480896296296212</v>
      </c>
      <c r="G162" s="17">
        <v>69.070000000000263</v>
      </c>
      <c r="H162" s="17"/>
      <c r="I162" s="18">
        <v>0.85511111111110349</v>
      </c>
      <c r="J162" s="18">
        <v>1.2851851851851796E-3</v>
      </c>
      <c r="K162" s="18">
        <v>1.4703703703703808E-3</v>
      </c>
      <c r="L162" s="18">
        <v>4.479629629629623E-2</v>
      </c>
      <c r="M162" s="18">
        <v>9.7037037037036873E-4</v>
      </c>
      <c r="N162" s="18">
        <v>2.5925925925925915E-4</v>
      </c>
      <c r="O162" s="18">
        <v>50.329629629629864</v>
      </c>
      <c r="P162" s="18">
        <v>2.4407407407407425E-3</v>
      </c>
      <c r="Q162" s="18">
        <v>6.1044444444444633E-4</v>
      </c>
      <c r="R162" s="18">
        <v>1.671481481481487E-2</v>
      </c>
      <c r="S162" s="18">
        <v>3.1725925925926077</v>
      </c>
      <c r="T162" s="18">
        <v>4.1170370370370579E-2</v>
      </c>
      <c r="U162" s="18">
        <v>6.9974074074074259</v>
      </c>
      <c r="V162" s="18">
        <v>0.18622222222222118</v>
      </c>
      <c r="W162" s="18">
        <v>2.4444444444444462E-5</v>
      </c>
      <c r="X162" s="18">
        <v>2.5000000000000001E-3</v>
      </c>
      <c r="Y162" s="18">
        <v>1.3037037037036978E-3</v>
      </c>
      <c r="Z162" s="18">
        <v>2.0229629629629597</v>
      </c>
      <c r="AA162" s="18">
        <v>2.4333333333333338E-3</v>
      </c>
      <c r="AB162" s="18">
        <v>1.2333333333333309E-3</v>
      </c>
      <c r="AC162" s="18">
        <v>9.7200000000000166</v>
      </c>
      <c r="AD162" s="18">
        <v>1.2111111111111103E-3</v>
      </c>
      <c r="AE162" s="18">
        <v>5.0518518518518829E-3</v>
      </c>
      <c r="AF162" s="18">
        <v>0.1251111111111102</v>
      </c>
      <c r="AQ162" s="24">
        <v>42223.943200000002</v>
      </c>
      <c r="AR162" s="4">
        <v>5.8022650000000002</v>
      </c>
    </row>
    <row r="163" spans="1:44" ht="15" customHeight="1" x14ac:dyDescent="0.25">
      <c r="A163" s="44">
        <v>42224.447925115739</v>
      </c>
      <c r="B163" s="12">
        <v>622</v>
      </c>
      <c r="C163" s="13">
        <f t="shared" si="3"/>
        <v>15853536</v>
      </c>
      <c r="D163" s="32">
        <v>73.315385777778047</v>
      </c>
      <c r="E163" s="17">
        <v>4.3587191111111174</v>
      </c>
      <c r="F163" s="17">
        <v>0.43258330864197436</v>
      </c>
      <c r="G163" s="17">
        <v>68.956666666666933</v>
      </c>
      <c r="H163" s="17"/>
      <c r="I163" s="18">
        <v>0.83774074074073313</v>
      </c>
      <c r="J163" s="18">
        <v>1.2734567901234511E-3</v>
      </c>
      <c r="K163" s="18">
        <v>1.3969135802469239E-3</v>
      </c>
      <c r="L163" s="18">
        <v>4.456419753086413E-2</v>
      </c>
      <c r="M163" s="18">
        <v>9.8024691358024525E-4</v>
      </c>
      <c r="N163" s="18">
        <v>2.5617283950617274E-4</v>
      </c>
      <c r="O163" s="18">
        <v>50.253086419753323</v>
      </c>
      <c r="P163" s="18">
        <v>2.4604938271604957E-3</v>
      </c>
      <c r="Q163" s="18">
        <v>6.0929629629629821E-4</v>
      </c>
      <c r="R163" s="18">
        <v>1.6409876543209932E-2</v>
      </c>
      <c r="S163" s="18">
        <v>3.0883950617284102</v>
      </c>
      <c r="T163" s="18">
        <v>3.9980246913580458E-2</v>
      </c>
      <c r="U163" s="18">
        <v>6.9816049382716239</v>
      </c>
      <c r="V163" s="18">
        <v>0.18614814814814709</v>
      </c>
      <c r="W163" s="18">
        <v>2.4629629629629647E-5</v>
      </c>
      <c r="X163" s="18">
        <v>2.5000000000000001E-3</v>
      </c>
      <c r="Y163" s="18">
        <v>1.2858024691357966E-3</v>
      </c>
      <c r="Z163" s="18">
        <v>2.011975308641972</v>
      </c>
      <c r="AA163" s="18">
        <v>2.4555555555555559E-3</v>
      </c>
      <c r="AB163" s="18">
        <v>1.2388888888888864E-3</v>
      </c>
      <c r="AC163" s="18">
        <v>9.7100000000000168</v>
      </c>
      <c r="AD163" s="18">
        <v>1.2240740740740732E-3</v>
      </c>
      <c r="AE163" s="18">
        <v>5.0345679012345993E-3</v>
      </c>
      <c r="AF163" s="18">
        <v>0.12474074074073983</v>
      </c>
      <c r="AQ163" s="24">
        <v>42223.953000000001</v>
      </c>
      <c r="AR163" s="4">
        <v>5.5262684000000002</v>
      </c>
    </row>
    <row r="164" spans="1:44" ht="15" customHeight="1" x14ac:dyDescent="0.25">
      <c r="A164" s="44">
        <v>42224.458341840276</v>
      </c>
      <c r="B164" s="12">
        <v>622</v>
      </c>
      <c r="C164" s="13">
        <f t="shared" si="3"/>
        <v>15853536</v>
      </c>
      <c r="D164" s="32">
        <v>73.098258888889177</v>
      </c>
      <c r="E164" s="17">
        <v>4.2549255555555625</v>
      </c>
      <c r="F164" s="17">
        <v>0.43035765432098705</v>
      </c>
      <c r="G164" s="17">
        <v>68.843333333333618</v>
      </c>
      <c r="H164" s="17"/>
      <c r="I164" s="18">
        <v>0.82037037037036276</v>
      </c>
      <c r="J164" s="18">
        <v>1.2617283950617226E-3</v>
      </c>
      <c r="K164" s="18">
        <v>1.3234567901234671E-3</v>
      </c>
      <c r="L164" s="18">
        <v>4.4332098765432031E-2</v>
      </c>
      <c r="M164" s="18">
        <v>9.9012345679012187E-4</v>
      </c>
      <c r="N164" s="18">
        <v>2.5308641975308632E-4</v>
      </c>
      <c r="O164" s="18">
        <v>50.176543209876783</v>
      </c>
      <c r="P164" s="18">
        <v>2.480246913580249E-3</v>
      </c>
      <c r="Q164" s="18">
        <v>6.0814814814815008E-4</v>
      </c>
      <c r="R164" s="18">
        <v>1.6104938271604995E-2</v>
      </c>
      <c r="S164" s="18">
        <v>3.0041975308642126</v>
      </c>
      <c r="T164" s="18">
        <v>3.8790123456790337E-2</v>
      </c>
      <c r="U164" s="18">
        <v>6.9658024691358218</v>
      </c>
      <c r="V164" s="18">
        <v>0.186074074074073</v>
      </c>
      <c r="W164" s="18">
        <v>2.4814814814814833E-5</v>
      </c>
      <c r="X164" s="18">
        <v>2.5000000000000001E-3</v>
      </c>
      <c r="Y164" s="18">
        <v>1.2679012345678954E-3</v>
      </c>
      <c r="Z164" s="18">
        <v>2.0009876543209844</v>
      </c>
      <c r="AA164" s="18">
        <v>2.477777777777778E-3</v>
      </c>
      <c r="AB164" s="18">
        <v>1.2444444444444419E-3</v>
      </c>
      <c r="AC164" s="18">
        <v>9.7000000000000171</v>
      </c>
      <c r="AD164" s="18">
        <v>1.2370370370370361E-3</v>
      </c>
      <c r="AE164" s="18">
        <v>5.0172839506173158E-3</v>
      </c>
      <c r="AF164" s="18">
        <v>0.12437037037036947</v>
      </c>
      <c r="AQ164" s="24">
        <v>42223.962699999996</v>
      </c>
      <c r="AR164" s="4">
        <v>5.3036849999999998</v>
      </c>
    </row>
    <row r="165" spans="1:44" ht="15" customHeight="1" x14ac:dyDescent="0.25">
      <c r="A165" s="44">
        <v>42224.468758564813</v>
      </c>
      <c r="B165" s="12">
        <v>622</v>
      </c>
      <c r="C165" s="13">
        <f t="shared" si="3"/>
        <v>15853536</v>
      </c>
      <c r="D165" s="32">
        <v>72.881131999999994</v>
      </c>
      <c r="E165" s="17">
        <v>4.1511319999999996</v>
      </c>
      <c r="F165" s="17">
        <v>0.42813199999999973</v>
      </c>
      <c r="G165" s="17">
        <v>68.73</v>
      </c>
      <c r="H165" s="17"/>
      <c r="I165" s="19">
        <v>0.80300000000000005</v>
      </c>
      <c r="J165" s="19">
        <v>1.25E-3</v>
      </c>
      <c r="K165" s="19">
        <v>1.25E-3</v>
      </c>
      <c r="L165" s="19">
        <v>4.41E-2</v>
      </c>
      <c r="M165" s="19">
        <v>1E-3</v>
      </c>
      <c r="N165" s="19">
        <v>2.5000000000000001E-4</v>
      </c>
      <c r="O165" s="19">
        <v>50.1</v>
      </c>
      <c r="P165" s="19">
        <v>2.5000000000000001E-3</v>
      </c>
      <c r="Q165" s="19">
        <v>6.0700000000000001E-4</v>
      </c>
      <c r="R165" s="19">
        <v>1.5800000000000002E-2</v>
      </c>
      <c r="S165" s="19">
        <v>2.92</v>
      </c>
      <c r="T165" s="19">
        <v>3.7600000000000001E-2</v>
      </c>
      <c r="U165" s="19">
        <v>6.95</v>
      </c>
      <c r="V165" s="19">
        <v>0.186</v>
      </c>
      <c r="W165" s="19">
        <v>2.5000000000000001E-5</v>
      </c>
      <c r="X165" s="19">
        <v>2.5000000000000001E-3</v>
      </c>
      <c r="Y165" s="19">
        <v>1.25E-3</v>
      </c>
      <c r="Z165" s="19">
        <v>1.99</v>
      </c>
      <c r="AA165" s="19">
        <v>2.5000000000000001E-3</v>
      </c>
      <c r="AB165" s="19">
        <v>1.25E-3</v>
      </c>
      <c r="AC165" s="19">
        <v>9.69</v>
      </c>
      <c r="AD165" s="19">
        <v>1.25E-3</v>
      </c>
      <c r="AE165" s="19">
        <v>5.0000000000000001E-3</v>
      </c>
      <c r="AF165" s="19">
        <v>0.124</v>
      </c>
      <c r="AG165" s="4" t="s">
        <v>29</v>
      </c>
      <c r="AH165" s="34">
        <f>E165</f>
        <v>4.1511319999999996</v>
      </c>
      <c r="AQ165" s="24">
        <v>42223.972500000003</v>
      </c>
      <c r="AR165" s="4">
        <v>5.059126</v>
      </c>
    </row>
    <row r="166" spans="1:44" ht="15" customHeight="1" x14ac:dyDescent="0.25">
      <c r="A166" s="44"/>
      <c r="B166" s="12"/>
      <c r="C166" s="13"/>
      <c r="D166" s="13"/>
      <c r="E166" s="17"/>
      <c r="F166" s="17"/>
      <c r="G166" s="17"/>
      <c r="H166" s="17"/>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Q166" s="24">
        <v>42223.9833</v>
      </c>
      <c r="AR166" s="4">
        <v>4.8296469999999996</v>
      </c>
    </row>
    <row r="167" spans="1:44" customFormat="1" ht="15" customHeight="1" x14ac:dyDescent="0.25"/>
    <row r="168" spans="1:44" customFormat="1" ht="15" customHeight="1" x14ac:dyDescent="0.25"/>
    <row r="169" spans="1:44" customFormat="1" ht="15" customHeight="1" x14ac:dyDescent="0.25"/>
    <row r="170" spans="1:44" customFormat="1" ht="15" customHeight="1" x14ac:dyDescent="0.25"/>
    <row r="171" spans="1:44" customFormat="1" ht="15" customHeight="1" x14ac:dyDescent="0.25"/>
    <row r="172" spans="1:44" customFormat="1" ht="15" customHeight="1" x14ac:dyDescent="0.25"/>
    <row r="173" spans="1:44" customFormat="1" ht="15" customHeight="1" x14ac:dyDescent="0.25"/>
    <row r="174" spans="1:44" customFormat="1" ht="15" customHeight="1" x14ac:dyDescent="0.25"/>
    <row r="175" spans="1:44" customFormat="1" ht="15" customHeight="1" x14ac:dyDescent="0.25"/>
    <row r="176" spans="1:44" customFormat="1" ht="15" customHeight="1" x14ac:dyDescent="0.25"/>
    <row r="177" customFormat="1" ht="15" customHeight="1" x14ac:dyDescent="0.25"/>
    <row r="178" customFormat="1" ht="15" customHeight="1" x14ac:dyDescent="0.25"/>
    <row r="179" customFormat="1" ht="15" customHeight="1" x14ac:dyDescent="0.25"/>
    <row r="180" customFormat="1" ht="15" customHeight="1" x14ac:dyDescent="0.25"/>
    <row r="181" customFormat="1" ht="15" customHeight="1" x14ac:dyDescent="0.25"/>
    <row r="182" customFormat="1" ht="15" customHeight="1" x14ac:dyDescent="0.25"/>
    <row r="183" customFormat="1" ht="15" customHeight="1" x14ac:dyDescent="0.25"/>
    <row r="184" customFormat="1" ht="15" customHeight="1" x14ac:dyDescent="0.25"/>
    <row r="185" customFormat="1" ht="15" customHeight="1" x14ac:dyDescent="0.25"/>
    <row r="186" customFormat="1" ht="15" customHeight="1" x14ac:dyDescent="0.25"/>
    <row r="187" customFormat="1" ht="15" customHeight="1" x14ac:dyDescent="0.25"/>
    <row r="188" customFormat="1" ht="15" customHeight="1" x14ac:dyDescent="0.25"/>
    <row r="189" customFormat="1" ht="15" customHeight="1" x14ac:dyDescent="0.25"/>
    <row r="190" customFormat="1" ht="15" customHeight="1" x14ac:dyDescent="0.25"/>
    <row r="191" customFormat="1" ht="15" customHeight="1" x14ac:dyDescent="0.25"/>
    <row r="192" customFormat="1" ht="15" customHeight="1" x14ac:dyDescent="0.25"/>
    <row r="193" customFormat="1" ht="15" customHeight="1" x14ac:dyDescent="0.25"/>
    <row r="194" customFormat="1" ht="15" customHeight="1" x14ac:dyDescent="0.25"/>
    <row r="195" customFormat="1" ht="15" customHeight="1" x14ac:dyDescent="0.25"/>
    <row r="196" customFormat="1" ht="15" customHeight="1" x14ac:dyDescent="0.25"/>
    <row r="197" customFormat="1" ht="15" customHeight="1" x14ac:dyDescent="0.25"/>
    <row r="198" customFormat="1" ht="15" customHeight="1" x14ac:dyDescent="0.25"/>
    <row r="199" customFormat="1" ht="15" customHeight="1" x14ac:dyDescent="0.25"/>
    <row r="200" customFormat="1" ht="15" customHeight="1" x14ac:dyDescent="0.25"/>
    <row r="201" customFormat="1" ht="15" customHeight="1" x14ac:dyDescent="0.25"/>
    <row r="202" customFormat="1" ht="15" customHeight="1" x14ac:dyDescent="0.25"/>
    <row r="203" customFormat="1" ht="15" customHeight="1" x14ac:dyDescent="0.25"/>
    <row r="204" customFormat="1" ht="15" customHeight="1" x14ac:dyDescent="0.25"/>
    <row r="205" customFormat="1" ht="15" customHeight="1" x14ac:dyDescent="0.25"/>
    <row r="206" customFormat="1" ht="15" customHeight="1" x14ac:dyDescent="0.25"/>
    <row r="207" customFormat="1" ht="15" customHeight="1" x14ac:dyDescent="0.25"/>
    <row r="208" customFormat="1" ht="15" customHeight="1" x14ac:dyDescent="0.25"/>
    <row r="209" customFormat="1" ht="15" customHeight="1" x14ac:dyDescent="0.25"/>
    <row r="210" customFormat="1" ht="15" customHeight="1" x14ac:dyDescent="0.25"/>
    <row r="211" customFormat="1" ht="15" customHeight="1" x14ac:dyDescent="0.25"/>
    <row r="212" customFormat="1" ht="15" customHeight="1" x14ac:dyDescent="0.25"/>
    <row r="213" customFormat="1" ht="15" customHeight="1" x14ac:dyDescent="0.25"/>
    <row r="214" customFormat="1" ht="15" customHeight="1" x14ac:dyDescent="0.25"/>
    <row r="215" customFormat="1" ht="15" customHeight="1" x14ac:dyDescent="0.25"/>
    <row r="216" customFormat="1" ht="15" customHeight="1" x14ac:dyDescent="0.25"/>
    <row r="217" customFormat="1" ht="15" customHeight="1" x14ac:dyDescent="0.25"/>
    <row r="218" customFormat="1" ht="15" customHeight="1" x14ac:dyDescent="0.25"/>
    <row r="219" customFormat="1" ht="15" customHeight="1" x14ac:dyDescent="0.25"/>
    <row r="220" customFormat="1" ht="15" customHeight="1" x14ac:dyDescent="0.25"/>
    <row r="221" customFormat="1" ht="15" customHeight="1" x14ac:dyDescent="0.25"/>
    <row r="222" customFormat="1" ht="15" customHeight="1" x14ac:dyDescent="0.25"/>
    <row r="223" customFormat="1" ht="15" customHeight="1" x14ac:dyDescent="0.25"/>
    <row r="224" customFormat="1" ht="15" customHeight="1" x14ac:dyDescent="0.25"/>
    <row r="225" customFormat="1" ht="15" customHeight="1" x14ac:dyDescent="0.25"/>
    <row r="226" customFormat="1" ht="15" customHeight="1" x14ac:dyDescent="0.25"/>
    <row r="227" customFormat="1" ht="15" customHeight="1" x14ac:dyDescent="0.25"/>
    <row r="228" customFormat="1" ht="15" customHeight="1" x14ac:dyDescent="0.25"/>
    <row r="229" customFormat="1" ht="15" customHeight="1" x14ac:dyDescent="0.25"/>
    <row r="230" customFormat="1" ht="15" customHeight="1" x14ac:dyDescent="0.25"/>
    <row r="231" customFormat="1" ht="15" customHeight="1" x14ac:dyDescent="0.25"/>
    <row r="232" customFormat="1" ht="15" customHeight="1" x14ac:dyDescent="0.25"/>
    <row r="233" customFormat="1" ht="15" customHeight="1" x14ac:dyDescent="0.25"/>
    <row r="234" customFormat="1" ht="15" customHeight="1" x14ac:dyDescent="0.25"/>
    <row r="235" customFormat="1" ht="15" customHeight="1" x14ac:dyDescent="0.25"/>
    <row r="236" customFormat="1" ht="15" customHeight="1" x14ac:dyDescent="0.25"/>
    <row r="237" customFormat="1" ht="15" customHeight="1" x14ac:dyDescent="0.25"/>
    <row r="238" customFormat="1" ht="15" customHeight="1" x14ac:dyDescent="0.25"/>
    <row r="239" customFormat="1" ht="15" customHeight="1" x14ac:dyDescent="0.25"/>
    <row r="240" customFormat="1" ht="15" customHeight="1" x14ac:dyDescent="0.25"/>
    <row r="241" customFormat="1" ht="15" customHeight="1" x14ac:dyDescent="0.25"/>
    <row r="242" customFormat="1" ht="15" customHeight="1" x14ac:dyDescent="0.25"/>
    <row r="243" customFormat="1" ht="15" customHeight="1" x14ac:dyDescent="0.25"/>
    <row r="244" customFormat="1" ht="15" customHeight="1" x14ac:dyDescent="0.25"/>
    <row r="245" customFormat="1" ht="15" customHeight="1" x14ac:dyDescent="0.25"/>
    <row r="246" customFormat="1" ht="15" customHeight="1" x14ac:dyDescent="0.25"/>
    <row r="247" customFormat="1" ht="15" customHeight="1" x14ac:dyDescent="0.25"/>
    <row r="248" customFormat="1" ht="15" customHeight="1" x14ac:dyDescent="0.25"/>
    <row r="249" customFormat="1" ht="15" customHeight="1" x14ac:dyDescent="0.25"/>
    <row r="250" customFormat="1" ht="15" customHeight="1" x14ac:dyDescent="0.25"/>
    <row r="251" customFormat="1" ht="15" customHeight="1" x14ac:dyDescent="0.25"/>
    <row r="252" customFormat="1" ht="15" customHeight="1" x14ac:dyDescent="0.25"/>
    <row r="253" customFormat="1" ht="15" customHeight="1" x14ac:dyDescent="0.25"/>
    <row r="254" customFormat="1" ht="15" customHeight="1" x14ac:dyDescent="0.25"/>
    <row r="255" customFormat="1" ht="15" customHeight="1" x14ac:dyDescent="0.25"/>
    <row r="256" customFormat="1" ht="15" customHeight="1" x14ac:dyDescent="0.25"/>
    <row r="257" customFormat="1" ht="15" customHeight="1" x14ac:dyDescent="0.25"/>
    <row r="258" customFormat="1" ht="15" customHeight="1" x14ac:dyDescent="0.25"/>
    <row r="259" customFormat="1" ht="15" customHeight="1" x14ac:dyDescent="0.25"/>
    <row r="260" customFormat="1" ht="15" customHeight="1" x14ac:dyDescent="0.25"/>
    <row r="261" customFormat="1" ht="15" customHeight="1" x14ac:dyDescent="0.25"/>
    <row r="262" customFormat="1" ht="15" customHeight="1" x14ac:dyDescent="0.25"/>
    <row r="263" customFormat="1" ht="15" customHeight="1" x14ac:dyDescent="0.25"/>
    <row r="264" customFormat="1" ht="15" customHeight="1" x14ac:dyDescent="0.25"/>
    <row r="265" customFormat="1" ht="15" customHeight="1" x14ac:dyDescent="0.25"/>
    <row r="266" customFormat="1" ht="15" customHeight="1" x14ac:dyDescent="0.25"/>
    <row r="267" customFormat="1" ht="15" customHeight="1" x14ac:dyDescent="0.25"/>
    <row r="268" customFormat="1" ht="15" customHeight="1" x14ac:dyDescent="0.25"/>
    <row r="269" customFormat="1" ht="15" customHeight="1" x14ac:dyDescent="0.25"/>
    <row r="270" customFormat="1" ht="15" customHeight="1" x14ac:dyDescent="0.25"/>
    <row r="271" customFormat="1" ht="15" customHeight="1" x14ac:dyDescent="0.25"/>
    <row r="272" customFormat="1" ht="15" customHeight="1" x14ac:dyDescent="0.25"/>
    <row r="273" customFormat="1" ht="15" customHeight="1" x14ac:dyDescent="0.25"/>
    <row r="274" customFormat="1" ht="15" customHeight="1" x14ac:dyDescent="0.25"/>
    <row r="275" customFormat="1" ht="15" customHeight="1" x14ac:dyDescent="0.25"/>
    <row r="276" customFormat="1" ht="15" customHeight="1" x14ac:dyDescent="0.25"/>
    <row r="277" customFormat="1" ht="15" customHeight="1" x14ac:dyDescent="0.25"/>
    <row r="278" customFormat="1" ht="15" customHeight="1" x14ac:dyDescent="0.25"/>
    <row r="279" customFormat="1" ht="15" customHeight="1" x14ac:dyDescent="0.25"/>
    <row r="280" customFormat="1" ht="15" customHeight="1" x14ac:dyDescent="0.25"/>
    <row r="281" customFormat="1" ht="15" customHeight="1" x14ac:dyDescent="0.25"/>
    <row r="282" customFormat="1" ht="15" customHeight="1" x14ac:dyDescent="0.25"/>
    <row r="283" customFormat="1" ht="15" customHeight="1" x14ac:dyDescent="0.25"/>
    <row r="284" customFormat="1" ht="15" customHeight="1" x14ac:dyDescent="0.25"/>
    <row r="285" customFormat="1" ht="15" customHeight="1" x14ac:dyDescent="0.25"/>
    <row r="286" customFormat="1" ht="15" customHeight="1" x14ac:dyDescent="0.25"/>
    <row r="287" customFormat="1" ht="15" customHeight="1" x14ac:dyDescent="0.25"/>
    <row r="288" customFormat="1" ht="15" customHeight="1" x14ac:dyDescent="0.25"/>
    <row r="289" customFormat="1" ht="15" customHeight="1" x14ac:dyDescent="0.25"/>
    <row r="290" customFormat="1" ht="15" customHeight="1" x14ac:dyDescent="0.25"/>
    <row r="291" customFormat="1" ht="15" customHeight="1" x14ac:dyDescent="0.25"/>
    <row r="292" customFormat="1" ht="15" customHeight="1" x14ac:dyDescent="0.25"/>
    <row r="293" customFormat="1" ht="15" customHeight="1" x14ac:dyDescent="0.25"/>
    <row r="294" customFormat="1" ht="15" customHeight="1" x14ac:dyDescent="0.25"/>
    <row r="295" customFormat="1" ht="15" customHeight="1" x14ac:dyDescent="0.25"/>
    <row r="296" customFormat="1" ht="15" customHeight="1" x14ac:dyDescent="0.25"/>
    <row r="297" customFormat="1" ht="15" customHeight="1" x14ac:dyDescent="0.25"/>
    <row r="298" customFormat="1" ht="15" customHeight="1" x14ac:dyDescent="0.25"/>
    <row r="299" customFormat="1" ht="15" customHeight="1" x14ac:dyDescent="0.25"/>
    <row r="300" customFormat="1" ht="15" customHeight="1" x14ac:dyDescent="0.25"/>
    <row r="301" customFormat="1" ht="15" customHeight="1" x14ac:dyDescent="0.25"/>
    <row r="302" customFormat="1" ht="15" customHeight="1" x14ac:dyDescent="0.25"/>
    <row r="303" customFormat="1" ht="15" customHeight="1" x14ac:dyDescent="0.25"/>
    <row r="304" customFormat="1" ht="15" customHeight="1" x14ac:dyDescent="0.25"/>
    <row r="305" customFormat="1" ht="15" customHeight="1" x14ac:dyDescent="0.25"/>
    <row r="306" customFormat="1" ht="15" customHeight="1" x14ac:dyDescent="0.25"/>
    <row r="307" customFormat="1" ht="15" customHeight="1" x14ac:dyDescent="0.25"/>
    <row r="308" customFormat="1" ht="15" customHeight="1" x14ac:dyDescent="0.25"/>
    <row r="309" customFormat="1" ht="15" customHeight="1" x14ac:dyDescent="0.25"/>
    <row r="310" customFormat="1" ht="15" customHeight="1" x14ac:dyDescent="0.25"/>
    <row r="311" customFormat="1" ht="15" customHeight="1" x14ac:dyDescent="0.25"/>
    <row r="312" customFormat="1" ht="15" customHeight="1" x14ac:dyDescent="0.25"/>
    <row r="313" customFormat="1" ht="15" customHeight="1" x14ac:dyDescent="0.25"/>
    <row r="314" customFormat="1" ht="15" customHeight="1" x14ac:dyDescent="0.25"/>
    <row r="315" customFormat="1" ht="15" customHeight="1" x14ac:dyDescent="0.25"/>
    <row r="316" customFormat="1" ht="15" customHeight="1" x14ac:dyDescent="0.25"/>
    <row r="317" customFormat="1" ht="15" customHeight="1" x14ac:dyDescent="0.25"/>
    <row r="318" customFormat="1" ht="15" customHeight="1" x14ac:dyDescent="0.25"/>
    <row r="319" customFormat="1" ht="15" customHeight="1" x14ac:dyDescent="0.25"/>
    <row r="320" customFormat="1" ht="15" customHeight="1" x14ac:dyDescent="0.25"/>
    <row r="321" customFormat="1" ht="15" customHeight="1" x14ac:dyDescent="0.25"/>
    <row r="322" customFormat="1" ht="15" customHeight="1" x14ac:dyDescent="0.25"/>
    <row r="323" customFormat="1" ht="15" customHeight="1" x14ac:dyDescent="0.25"/>
    <row r="324" customFormat="1" ht="15" customHeight="1" x14ac:dyDescent="0.25"/>
    <row r="325" customFormat="1" ht="15" customHeight="1" x14ac:dyDescent="0.25"/>
    <row r="326" customFormat="1" ht="15" customHeight="1" x14ac:dyDescent="0.25"/>
    <row r="327" customFormat="1" ht="15" customHeight="1" x14ac:dyDescent="0.25"/>
    <row r="328" customFormat="1" ht="52.5" customHeight="1" x14ac:dyDescent="0.25"/>
    <row r="329" customFormat="1" ht="15" customHeight="1" x14ac:dyDescent="0.25"/>
    <row r="330" customFormat="1" ht="15" customHeight="1" x14ac:dyDescent="0.25"/>
    <row r="331" customFormat="1" ht="15" customHeight="1" x14ac:dyDescent="0.25"/>
    <row r="332" customFormat="1" ht="15" customHeight="1" x14ac:dyDescent="0.25"/>
    <row r="333" customFormat="1" ht="15" customHeight="1" x14ac:dyDescent="0.25"/>
    <row r="334" customFormat="1" ht="15" customHeight="1" x14ac:dyDescent="0.25"/>
    <row r="335" customFormat="1" ht="15" customHeight="1" x14ac:dyDescent="0.25"/>
    <row r="336" customFormat="1" ht="15" customHeight="1" x14ac:dyDescent="0.25"/>
    <row r="337" customFormat="1" ht="15" customHeight="1" x14ac:dyDescent="0.25"/>
    <row r="338" customFormat="1" ht="15" customHeight="1" x14ac:dyDescent="0.25"/>
    <row r="339" customFormat="1" ht="15" customHeight="1" x14ac:dyDescent="0.25"/>
    <row r="340" customFormat="1" ht="15" customHeight="1" x14ac:dyDescent="0.25"/>
    <row r="341" customFormat="1" ht="15" customHeight="1" x14ac:dyDescent="0.25"/>
    <row r="342" customFormat="1" ht="15" customHeight="1" x14ac:dyDescent="0.25"/>
    <row r="343" customFormat="1" ht="15" customHeight="1" x14ac:dyDescent="0.25"/>
    <row r="393" spans="1:72" s="33" customFormat="1" ht="15" customHeight="1" x14ac:dyDescent="0.25">
      <c r="A393" s="24"/>
      <c r="B393" s="4"/>
      <c r="C393" s="12"/>
      <c r="D393" s="12"/>
      <c r="E393" s="12"/>
      <c r="F393" s="12"/>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row>
    <row r="394" spans="1:72" s="2" customFormat="1" ht="15" customHeight="1" x14ac:dyDescent="0.25">
      <c r="A394" s="24"/>
      <c r="B394" s="4"/>
      <c r="C394" s="12"/>
      <c r="D394" s="12"/>
      <c r="E394" s="12"/>
      <c r="F394" s="12"/>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row>
    <row r="398" spans="1:72" s="3" customFormat="1" ht="15" customHeight="1" x14ac:dyDescent="0.25">
      <c r="A398" s="24"/>
      <c r="B398" s="4"/>
      <c r="C398" s="12"/>
      <c r="D398" s="12"/>
      <c r="E398" s="12"/>
      <c r="F398" s="12"/>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Q398" s="45"/>
      <c r="AR398" s="45"/>
      <c r="AS398" s="45"/>
      <c r="AT398" s="45"/>
      <c r="AU398" s="45"/>
      <c r="AV398" s="45"/>
      <c r="AW398" s="45"/>
      <c r="AX398" s="45"/>
      <c r="AY398" s="45"/>
      <c r="AZ398" s="45"/>
      <c r="BA398" s="45"/>
      <c r="BB398" s="45"/>
      <c r="BC398" s="45"/>
      <c r="BD398" s="45"/>
      <c r="BE398" s="45"/>
      <c r="BF398" s="45"/>
      <c r="BG398" s="45"/>
      <c r="BH398" s="45"/>
      <c r="BI398" s="45"/>
      <c r="BJ398" s="45"/>
      <c r="BK398" s="45"/>
      <c r="BS398" s="4"/>
      <c r="BT398" s="4"/>
    </row>
    <row r="399" spans="1:72" s="3" customFormat="1" ht="15" customHeight="1" x14ac:dyDescent="0.25">
      <c r="A399" s="24"/>
      <c r="B399" s="4"/>
      <c r="C399" s="12"/>
      <c r="D399" s="12"/>
      <c r="E399" s="12"/>
      <c r="F399" s="12"/>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Q399" s="45"/>
      <c r="AR399" s="45"/>
      <c r="AS399" s="45"/>
      <c r="AT399" s="45"/>
      <c r="AU399" s="45"/>
      <c r="AV399" s="45"/>
      <c r="AW399" s="45"/>
      <c r="AX399" s="45"/>
      <c r="AY399" s="45"/>
      <c r="AZ399" s="45"/>
      <c r="BA399" s="45"/>
      <c r="BB399" s="45"/>
      <c r="BC399" s="45"/>
      <c r="BD399" s="45"/>
      <c r="BE399" s="45"/>
      <c r="BF399" s="45"/>
      <c r="BG399" s="45"/>
      <c r="BH399" s="45"/>
      <c r="BI399" s="45"/>
      <c r="BJ399" s="45"/>
      <c r="BK399" s="45"/>
      <c r="BS399" s="4"/>
      <c r="BT399" s="4"/>
    </row>
    <row r="400" spans="1:72" s="3" customFormat="1" ht="15" customHeight="1" x14ac:dyDescent="0.25">
      <c r="A400" s="24"/>
      <c r="B400" s="4"/>
      <c r="C400" s="12"/>
      <c r="D400" s="12"/>
      <c r="E400" s="12"/>
      <c r="F400" s="12"/>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Q400" s="45"/>
      <c r="AR400" s="45"/>
      <c r="AS400" s="45"/>
      <c r="AT400" s="45"/>
      <c r="AU400" s="45"/>
      <c r="AV400" s="45"/>
      <c r="AW400" s="45"/>
      <c r="AX400" s="45"/>
      <c r="AY400" s="45"/>
      <c r="AZ400" s="45"/>
      <c r="BA400" s="45"/>
      <c r="BB400" s="45"/>
      <c r="BC400" s="45"/>
      <c r="BD400" s="45"/>
      <c r="BE400" s="45"/>
      <c r="BF400" s="45"/>
      <c r="BG400" s="45"/>
      <c r="BH400" s="45"/>
      <c r="BI400" s="45"/>
      <c r="BJ400" s="45"/>
      <c r="BK400" s="45"/>
      <c r="BS400" s="4"/>
      <c r="BT400" s="4"/>
    </row>
    <row r="401" spans="1:72" s="3" customFormat="1" ht="15" customHeight="1" x14ac:dyDescent="0.25">
      <c r="A401" s="24"/>
      <c r="B401" s="4"/>
      <c r="C401" s="12"/>
      <c r="D401" s="12"/>
      <c r="E401" s="12"/>
      <c r="F401" s="12"/>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Q401" s="45"/>
      <c r="AR401" s="45"/>
      <c r="AS401" s="45"/>
      <c r="AT401" s="45"/>
      <c r="AU401" s="45"/>
      <c r="AV401" s="45"/>
      <c r="AW401" s="45"/>
      <c r="AX401" s="45"/>
      <c r="AY401" s="45"/>
      <c r="AZ401" s="45"/>
      <c r="BA401" s="45"/>
      <c r="BB401" s="45"/>
      <c r="BC401" s="45"/>
      <c r="BD401" s="45"/>
      <c r="BE401" s="45"/>
      <c r="BF401" s="45"/>
      <c r="BG401" s="45"/>
      <c r="BH401" s="45"/>
      <c r="BI401" s="45"/>
      <c r="BJ401" s="45"/>
      <c r="BK401" s="45"/>
      <c r="BS401" s="4"/>
      <c r="BT401" s="4"/>
    </row>
    <row r="402" spans="1:72" s="3" customFormat="1" ht="15" customHeight="1" x14ac:dyDescent="0.25">
      <c r="A402" s="24"/>
      <c r="B402" s="4"/>
      <c r="C402" s="12"/>
      <c r="D402" s="12"/>
      <c r="E402" s="12"/>
      <c r="F402" s="12"/>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Q402" s="45"/>
      <c r="AR402" s="45"/>
      <c r="AS402" s="45"/>
      <c r="AT402" s="45"/>
      <c r="AU402" s="45"/>
      <c r="AV402" s="45"/>
      <c r="AW402" s="45"/>
      <c r="AX402" s="45"/>
      <c r="AY402" s="45"/>
      <c r="AZ402" s="45"/>
      <c r="BA402" s="45"/>
      <c r="BB402" s="45"/>
      <c r="BC402" s="45"/>
      <c r="BD402" s="45"/>
      <c r="BE402" s="45"/>
      <c r="BF402" s="45"/>
      <c r="BG402" s="45"/>
      <c r="BH402" s="45"/>
      <c r="BI402" s="45"/>
      <c r="BJ402" s="45"/>
      <c r="BK402" s="45"/>
      <c r="BS402" s="4"/>
      <c r="BT402" s="4"/>
    </row>
    <row r="403" spans="1:72" s="3" customFormat="1" ht="15" customHeight="1" x14ac:dyDescent="0.25">
      <c r="A403" s="24"/>
      <c r="B403" s="4"/>
      <c r="C403" s="12"/>
      <c r="D403" s="12"/>
      <c r="E403" s="12"/>
      <c r="F403" s="12"/>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Q403" s="45"/>
      <c r="AR403" s="45"/>
      <c r="AS403" s="45"/>
      <c r="AT403" s="45"/>
      <c r="AU403" s="45"/>
      <c r="AV403" s="45"/>
      <c r="AW403" s="45"/>
      <c r="AX403" s="45"/>
      <c r="AY403" s="45"/>
      <c r="AZ403" s="45"/>
      <c r="BA403" s="45"/>
      <c r="BB403" s="45"/>
      <c r="BC403" s="45"/>
      <c r="BD403" s="45"/>
      <c r="BE403" s="45"/>
      <c r="BF403" s="45"/>
      <c r="BG403" s="45"/>
      <c r="BH403" s="45"/>
      <c r="BI403" s="45"/>
      <c r="BJ403" s="45"/>
      <c r="BK403" s="45"/>
      <c r="BS403" s="4"/>
      <c r="BT403" s="4"/>
    </row>
    <row r="404" spans="1:72" s="3" customFormat="1" ht="15" customHeight="1" x14ac:dyDescent="0.25">
      <c r="A404" s="24"/>
      <c r="B404" s="4"/>
      <c r="C404" s="12"/>
      <c r="D404" s="12"/>
      <c r="E404" s="12"/>
      <c r="F404" s="12"/>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Q404" s="45"/>
      <c r="AR404" s="45"/>
      <c r="AS404" s="45"/>
      <c r="AT404" s="45"/>
      <c r="AU404" s="45"/>
      <c r="AV404" s="45"/>
      <c r="AW404" s="45"/>
      <c r="AX404" s="45"/>
      <c r="AY404" s="45"/>
      <c r="AZ404" s="45"/>
      <c r="BA404" s="45"/>
      <c r="BB404" s="45"/>
      <c r="BC404" s="45"/>
      <c r="BD404" s="45"/>
      <c r="BE404" s="45"/>
      <c r="BF404" s="45"/>
      <c r="BG404" s="45"/>
      <c r="BH404" s="45"/>
      <c r="BI404" s="45"/>
      <c r="BJ404" s="45"/>
      <c r="BK404" s="45"/>
      <c r="BS404" s="4"/>
      <c r="BT404" s="4"/>
    </row>
    <row r="405" spans="1:72" s="3" customFormat="1" ht="15" customHeight="1" x14ac:dyDescent="0.25">
      <c r="A405" s="24"/>
      <c r="B405" s="4"/>
      <c r="C405" s="12"/>
      <c r="D405" s="12"/>
      <c r="E405" s="12"/>
      <c r="F405" s="12"/>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Q405" s="45"/>
      <c r="AR405" s="45"/>
      <c r="AS405" s="45"/>
      <c r="AT405" s="45"/>
      <c r="AU405" s="45"/>
      <c r="AV405" s="45"/>
      <c r="AW405" s="45"/>
      <c r="AX405" s="45"/>
      <c r="AY405" s="45"/>
      <c r="AZ405" s="45"/>
      <c r="BA405" s="45"/>
      <c r="BB405" s="45"/>
      <c r="BC405" s="45"/>
      <c r="BD405" s="45"/>
      <c r="BE405" s="45"/>
      <c r="BF405" s="45"/>
      <c r="BG405" s="45"/>
      <c r="BH405" s="45"/>
      <c r="BI405" s="45"/>
      <c r="BJ405" s="45"/>
      <c r="BK405" s="45"/>
      <c r="BS405" s="4"/>
      <c r="BT405" s="4"/>
    </row>
    <row r="406" spans="1:72" s="3" customFormat="1" ht="15" customHeight="1" x14ac:dyDescent="0.25">
      <c r="A406" s="24"/>
      <c r="B406" s="4"/>
      <c r="C406" s="12"/>
      <c r="D406" s="12"/>
      <c r="E406" s="12"/>
      <c r="F406" s="12"/>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Q406" s="45"/>
      <c r="AR406" s="45"/>
      <c r="AS406" s="45"/>
      <c r="AT406" s="45"/>
      <c r="AU406" s="45"/>
      <c r="AV406" s="45"/>
      <c r="AW406" s="45"/>
      <c r="AX406" s="45"/>
      <c r="AY406" s="45"/>
      <c r="AZ406" s="45"/>
      <c r="BA406" s="45"/>
      <c r="BB406" s="45"/>
      <c r="BC406" s="45"/>
      <c r="BD406" s="45"/>
      <c r="BE406" s="45"/>
      <c r="BF406" s="45"/>
      <c r="BG406" s="45"/>
      <c r="BH406" s="45"/>
      <c r="BI406" s="45"/>
      <c r="BJ406" s="45"/>
      <c r="BK406" s="45"/>
      <c r="BS406" s="4"/>
      <c r="BT406" s="4"/>
    </row>
    <row r="407" spans="1:72" s="3" customFormat="1" ht="15" customHeight="1" x14ac:dyDescent="0.25">
      <c r="A407" s="24"/>
      <c r="B407" s="4"/>
      <c r="C407" s="12"/>
      <c r="D407" s="12"/>
      <c r="E407" s="12"/>
      <c r="F407" s="12"/>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Q407" s="45"/>
      <c r="AR407" s="45"/>
      <c r="AS407" s="45"/>
      <c r="AT407" s="45"/>
      <c r="AU407" s="45"/>
      <c r="AV407" s="45"/>
      <c r="AW407" s="45"/>
      <c r="AX407" s="45"/>
      <c r="AY407" s="45"/>
      <c r="AZ407" s="45"/>
      <c r="BA407" s="45"/>
      <c r="BB407" s="45"/>
      <c r="BC407" s="45"/>
      <c r="BD407" s="45"/>
      <c r="BE407" s="45"/>
      <c r="BF407" s="45"/>
      <c r="BN407" s="4"/>
      <c r="BO407" s="4"/>
    </row>
    <row r="408" spans="1:72" s="3" customFormat="1" ht="15" customHeight="1" x14ac:dyDescent="0.25">
      <c r="A408" s="24"/>
      <c r="B408" s="4"/>
      <c r="C408" s="12"/>
      <c r="D408" s="12"/>
      <c r="E408" s="12"/>
      <c r="F408" s="12"/>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Q408" s="45"/>
      <c r="AR408" s="45"/>
      <c r="AS408" s="45"/>
      <c r="AT408" s="45"/>
      <c r="AU408" s="45"/>
      <c r="AV408" s="45"/>
      <c r="AW408" s="45"/>
      <c r="AX408" s="45"/>
      <c r="AY408" s="45"/>
      <c r="AZ408" s="45"/>
      <c r="BA408" s="45"/>
      <c r="BB408" s="45"/>
      <c r="BC408" s="45"/>
      <c r="BD408" s="45"/>
      <c r="BE408" s="45"/>
      <c r="BF408" s="45"/>
      <c r="BG408" s="45"/>
      <c r="BH408" s="45"/>
      <c r="BI408" s="45"/>
      <c r="BJ408" s="45"/>
      <c r="BK408" s="45"/>
      <c r="BS408" s="4"/>
      <c r="BT408" s="4"/>
    </row>
    <row r="409" spans="1:72" s="3" customFormat="1" ht="15" customHeight="1" x14ac:dyDescent="0.25">
      <c r="A409" s="24"/>
      <c r="B409" s="4"/>
      <c r="C409" s="12"/>
      <c r="D409" s="12"/>
      <c r="E409" s="12"/>
      <c r="F409" s="12"/>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Q409" s="45"/>
      <c r="AR409" s="45"/>
      <c r="AS409" s="45"/>
      <c r="AT409" s="45"/>
      <c r="AU409" s="45"/>
      <c r="AV409" s="45"/>
      <c r="AW409" s="45"/>
      <c r="AX409" s="45"/>
      <c r="AY409" s="45"/>
      <c r="AZ409" s="45"/>
      <c r="BA409" s="45"/>
      <c r="BB409" s="45"/>
      <c r="BC409" s="45"/>
      <c r="BD409" s="45"/>
      <c r="BE409" s="45"/>
      <c r="BF409" s="45"/>
      <c r="BG409" s="45"/>
      <c r="BH409" s="45"/>
      <c r="BI409" s="45"/>
      <c r="BJ409" s="45"/>
      <c r="BK409" s="45"/>
      <c r="BS409" s="4"/>
      <c r="BT409" s="4"/>
    </row>
    <row r="410" spans="1:72" s="3" customFormat="1" ht="15" customHeight="1" x14ac:dyDescent="0.25">
      <c r="A410" s="24"/>
      <c r="B410" s="4"/>
      <c r="C410" s="12"/>
      <c r="D410" s="12"/>
      <c r="E410" s="12"/>
      <c r="F410" s="12"/>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Q410" s="45"/>
      <c r="AR410" s="45"/>
      <c r="AS410" s="45"/>
      <c r="AT410" s="45"/>
      <c r="AU410" s="45"/>
      <c r="AV410" s="45"/>
      <c r="AW410" s="45"/>
      <c r="AX410" s="45"/>
      <c r="AY410" s="45"/>
      <c r="AZ410" s="45"/>
      <c r="BA410" s="45"/>
      <c r="BB410" s="45"/>
      <c r="BC410" s="45"/>
      <c r="BD410" s="45"/>
      <c r="BE410" s="45"/>
      <c r="BF410" s="45"/>
      <c r="BG410" s="45"/>
      <c r="BH410" s="45"/>
      <c r="BI410" s="45"/>
      <c r="BJ410" s="45"/>
      <c r="BK410" s="45"/>
      <c r="BS410" s="4"/>
      <c r="BT410" s="4"/>
    </row>
    <row r="411" spans="1:72" s="3" customFormat="1" ht="15" customHeight="1" x14ac:dyDescent="0.25">
      <c r="A411" s="24"/>
      <c r="B411" s="4"/>
      <c r="C411" s="12"/>
      <c r="D411" s="12"/>
      <c r="E411" s="12"/>
      <c r="F411" s="12"/>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Q411" s="45"/>
      <c r="AR411" s="45"/>
      <c r="AS411" s="45"/>
      <c r="AT411" s="45"/>
      <c r="AU411" s="45"/>
      <c r="AV411" s="45"/>
      <c r="AW411" s="45"/>
      <c r="AX411" s="45"/>
      <c r="AY411" s="45"/>
      <c r="AZ411" s="45"/>
      <c r="BA411" s="45"/>
      <c r="BB411" s="45"/>
      <c r="BC411" s="45"/>
      <c r="BD411" s="45"/>
      <c r="BE411" s="45"/>
      <c r="BF411" s="45"/>
      <c r="BG411" s="45"/>
      <c r="BH411" s="45"/>
      <c r="BI411" s="45"/>
      <c r="BJ411" s="45"/>
      <c r="BK411" s="45"/>
      <c r="BS411" s="4"/>
      <c r="BT411" s="4"/>
    </row>
    <row r="412" spans="1:72" s="3" customFormat="1" ht="15" customHeight="1" x14ac:dyDescent="0.25">
      <c r="A412" s="24"/>
      <c r="B412" s="4"/>
      <c r="C412" s="12"/>
      <c r="D412" s="12"/>
      <c r="E412" s="12"/>
      <c r="F412" s="12"/>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Q412" s="45"/>
      <c r="AR412" s="45"/>
      <c r="AS412" s="45"/>
      <c r="AT412" s="45"/>
      <c r="AU412" s="45"/>
      <c r="AV412" s="45"/>
      <c r="AW412" s="45"/>
      <c r="AX412" s="45"/>
      <c r="AY412" s="45"/>
      <c r="AZ412" s="45"/>
      <c r="BA412" s="45"/>
      <c r="BB412" s="45"/>
      <c r="BC412" s="45"/>
      <c r="BD412" s="45"/>
      <c r="BE412" s="45"/>
      <c r="BF412" s="45"/>
      <c r="BG412" s="45"/>
      <c r="BH412" s="45"/>
      <c r="BI412" s="45"/>
      <c r="BJ412" s="45"/>
      <c r="BK412" s="45"/>
      <c r="BS412" s="4"/>
      <c r="BT412" s="4"/>
    </row>
    <row r="413" spans="1:72" s="3" customFormat="1" ht="15" customHeight="1" x14ac:dyDescent="0.25">
      <c r="A413" s="24"/>
      <c r="B413" s="4"/>
      <c r="C413" s="12"/>
      <c r="D413" s="12"/>
      <c r="E413" s="12"/>
      <c r="F413" s="12"/>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Q413" s="45"/>
      <c r="AR413" s="45"/>
      <c r="AS413" s="45"/>
      <c r="AT413" s="45"/>
      <c r="AU413" s="45"/>
      <c r="AV413" s="45"/>
      <c r="AW413" s="45"/>
      <c r="AX413" s="45"/>
      <c r="AY413" s="45"/>
      <c r="AZ413" s="45"/>
      <c r="BA413" s="45"/>
      <c r="BB413" s="45"/>
      <c r="BC413" s="45"/>
      <c r="BD413" s="45"/>
      <c r="BE413" s="45"/>
      <c r="BF413" s="45"/>
      <c r="BG413" s="45"/>
      <c r="BH413" s="45"/>
      <c r="BI413" s="45"/>
      <c r="BJ413" s="45"/>
      <c r="BK413" s="45"/>
      <c r="BS413" s="4"/>
      <c r="BT413" s="4"/>
    </row>
    <row r="414" spans="1:72" s="3" customFormat="1" ht="15" customHeight="1" x14ac:dyDescent="0.25">
      <c r="A414" s="24"/>
      <c r="B414" s="4"/>
      <c r="C414" s="12"/>
      <c r="D414" s="12"/>
      <c r="E414" s="12"/>
      <c r="F414" s="12"/>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Q414" s="45"/>
      <c r="AR414" s="45"/>
      <c r="AS414" s="45"/>
      <c r="AT414" s="45"/>
      <c r="AU414" s="45"/>
      <c r="AV414" s="45"/>
      <c r="AW414" s="45"/>
      <c r="AX414" s="45"/>
      <c r="AY414" s="45"/>
      <c r="AZ414" s="45"/>
      <c r="BA414" s="45"/>
      <c r="BB414" s="45"/>
      <c r="BC414" s="45"/>
      <c r="BD414" s="45"/>
      <c r="BE414" s="45"/>
      <c r="BF414" s="45"/>
      <c r="BG414" s="45"/>
      <c r="BH414" s="45"/>
      <c r="BI414" s="45"/>
      <c r="BJ414" s="45"/>
      <c r="BK414" s="45"/>
      <c r="BS414" s="4"/>
      <c r="BT414" s="4"/>
    </row>
    <row r="415" spans="1:72" s="3" customFormat="1" ht="15" customHeight="1" x14ac:dyDescent="0.25">
      <c r="A415" s="24"/>
      <c r="B415" s="4"/>
      <c r="C415" s="12"/>
      <c r="D415" s="12"/>
      <c r="E415" s="12"/>
      <c r="F415" s="12"/>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Q415" s="45"/>
      <c r="AR415" s="45"/>
      <c r="AS415" s="45"/>
      <c r="AT415" s="45"/>
      <c r="AU415" s="45"/>
      <c r="AV415" s="45"/>
      <c r="AW415" s="45"/>
      <c r="AX415" s="45"/>
      <c r="AY415" s="45"/>
      <c r="AZ415" s="45"/>
      <c r="BA415" s="45"/>
      <c r="BB415" s="45"/>
      <c r="BC415" s="45"/>
      <c r="BD415" s="45"/>
      <c r="BE415" s="45"/>
      <c r="BF415" s="45"/>
      <c r="BG415" s="45"/>
      <c r="BH415" s="45"/>
      <c r="BI415" s="45"/>
      <c r="BJ415" s="45"/>
      <c r="BK415" s="45"/>
      <c r="BS415" s="4"/>
      <c r="BT415" s="4"/>
    </row>
    <row r="416" spans="1:72" s="3" customFormat="1" ht="15" customHeight="1" x14ac:dyDescent="0.25">
      <c r="A416" s="24"/>
      <c r="B416" s="4"/>
      <c r="C416" s="12"/>
      <c r="D416" s="12"/>
      <c r="E416" s="12"/>
      <c r="F416" s="12"/>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Q416" s="45"/>
      <c r="AR416" s="45"/>
      <c r="AS416" s="45"/>
      <c r="AT416" s="45"/>
      <c r="AU416" s="45"/>
      <c r="AV416" s="45"/>
      <c r="AW416" s="45"/>
      <c r="AX416" s="45"/>
      <c r="AY416" s="45"/>
      <c r="AZ416" s="45"/>
      <c r="BA416" s="45"/>
      <c r="BB416" s="45"/>
      <c r="BC416" s="45"/>
      <c r="BD416" s="45"/>
      <c r="BE416" s="45"/>
      <c r="BF416" s="45"/>
      <c r="BG416" s="45"/>
      <c r="BH416" s="45"/>
      <c r="BI416" s="45"/>
      <c r="BJ416" s="45"/>
      <c r="BK416" s="45"/>
      <c r="BS416" s="4"/>
      <c r="BT416" s="4"/>
    </row>
    <row r="417" spans="1:72" s="3" customFormat="1" ht="15" customHeight="1" x14ac:dyDescent="0.25">
      <c r="A417" s="24"/>
      <c r="B417" s="4"/>
      <c r="C417" s="12"/>
      <c r="D417" s="12"/>
      <c r="E417" s="12"/>
      <c r="F417" s="12"/>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Q417" s="45"/>
      <c r="AR417" s="45"/>
      <c r="AS417" s="45"/>
      <c r="AT417" s="45"/>
      <c r="AU417" s="45"/>
      <c r="AV417" s="45"/>
      <c r="AW417" s="45"/>
      <c r="AX417" s="45"/>
      <c r="AY417" s="45"/>
      <c r="AZ417" s="45"/>
      <c r="BA417" s="45"/>
      <c r="BB417" s="45"/>
      <c r="BC417" s="45"/>
      <c r="BD417" s="45"/>
      <c r="BE417" s="45"/>
      <c r="BF417" s="45"/>
      <c r="BG417" s="45"/>
      <c r="BH417" s="45"/>
      <c r="BI417" s="45"/>
      <c r="BJ417" s="45"/>
      <c r="BK417" s="45"/>
      <c r="BS417" s="4"/>
      <c r="BT417" s="4"/>
    </row>
    <row r="418" spans="1:72" s="3" customFormat="1" ht="15" customHeight="1" x14ac:dyDescent="0.25">
      <c r="A418" s="24"/>
      <c r="B418" s="4"/>
      <c r="C418" s="12"/>
      <c r="D418" s="12"/>
      <c r="E418" s="12"/>
      <c r="F418" s="12"/>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Q418" s="45"/>
      <c r="AR418" s="45"/>
      <c r="AS418" s="45"/>
      <c r="AT418" s="45"/>
      <c r="AU418" s="45"/>
      <c r="AV418" s="45"/>
      <c r="AW418" s="45"/>
      <c r="AX418" s="45"/>
      <c r="AY418" s="45"/>
      <c r="AZ418" s="45"/>
      <c r="BA418" s="45"/>
      <c r="BB418" s="45"/>
      <c r="BC418" s="45"/>
      <c r="BD418" s="45"/>
      <c r="BE418" s="45"/>
      <c r="BF418" s="45"/>
      <c r="BG418" s="45"/>
      <c r="BH418" s="45"/>
      <c r="BI418" s="45"/>
      <c r="BJ418" s="45"/>
      <c r="BK418" s="45"/>
      <c r="BS418" s="4"/>
      <c r="BT418" s="4"/>
    </row>
    <row r="419" spans="1:72" s="3" customFormat="1" ht="15" customHeight="1" x14ac:dyDescent="0.25">
      <c r="A419" s="24"/>
      <c r="B419" s="4"/>
      <c r="C419" s="12"/>
      <c r="D419" s="12"/>
      <c r="E419" s="12"/>
      <c r="F419" s="12"/>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Q419" s="45"/>
      <c r="AR419" s="45"/>
      <c r="AS419" s="45"/>
      <c r="AT419" s="45"/>
      <c r="AU419" s="45"/>
      <c r="AV419" s="45"/>
      <c r="AW419" s="45"/>
      <c r="AX419" s="45"/>
      <c r="AY419" s="45"/>
      <c r="AZ419" s="45"/>
      <c r="BA419" s="45"/>
      <c r="BB419" s="45"/>
      <c r="BC419" s="45"/>
      <c r="BD419" s="45"/>
      <c r="BE419" s="45"/>
      <c r="BF419" s="45"/>
      <c r="BG419" s="45"/>
      <c r="BH419" s="45"/>
      <c r="BI419" s="45"/>
      <c r="BJ419" s="45"/>
      <c r="BK419" s="45"/>
      <c r="BS419" s="4"/>
      <c r="BT419" s="4"/>
    </row>
    <row r="420" spans="1:72" s="3" customFormat="1" ht="15" customHeight="1" x14ac:dyDescent="0.25">
      <c r="A420" s="24"/>
      <c r="B420" s="4"/>
      <c r="C420" s="12"/>
      <c r="D420" s="12"/>
      <c r="E420" s="12"/>
      <c r="F420" s="12"/>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12"/>
      <c r="AR420" s="12"/>
      <c r="AS420" s="12"/>
      <c r="AT420" s="12"/>
      <c r="AU420" s="12"/>
      <c r="AV420" s="12"/>
      <c r="AW420" s="12"/>
      <c r="AX420" s="12"/>
      <c r="AY420" s="12"/>
      <c r="AZ420" s="12"/>
      <c r="BA420" s="12"/>
      <c r="BB420" s="12"/>
      <c r="BC420" s="12"/>
      <c r="BD420" s="12"/>
      <c r="BE420" s="12"/>
      <c r="BF420" s="12"/>
      <c r="BG420" s="12"/>
      <c r="BH420" s="12"/>
      <c r="BI420" s="12"/>
      <c r="BJ420" s="12"/>
      <c r="BK420" s="12"/>
      <c r="BL420" s="4"/>
      <c r="BM420" s="4"/>
      <c r="BN420" s="4"/>
      <c r="BO420" s="4"/>
      <c r="BP420" s="4"/>
      <c r="BQ420" s="4"/>
      <c r="BR420" s="4"/>
      <c r="BS420" s="4"/>
      <c r="BT420" s="4"/>
    </row>
    <row r="421" spans="1:72" s="3" customFormat="1" ht="15" customHeight="1" x14ac:dyDescent="0.25">
      <c r="A421" s="24"/>
      <c r="B421" s="4"/>
      <c r="C421" s="12"/>
      <c r="D421" s="12"/>
      <c r="E421" s="12"/>
      <c r="F421" s="12"/>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12"/>
      <c r="AR421" s="12"/>
      <c r="AS421" s="12"/>
      <c r="AT421" s="12"/>
      <c r="AU421" s="12"/>
      <c r="AV421" s="12"/>
      <c r="AW421" s="12"/>
      <c r="AX421" s="12"/>
      <c r="AY421" s="12"/>
      <c r="AZ421" s="12"/>
      <c r="BA421" s="12"/>
      <c r="BB421" s="12"/>
      <c r="BC421" s="12"/>
      <c r="BD421" s="12"/>
      <c r="BE421" s="12"/>
      <c r="BF421" s="12"/>
      <c r="BG421" s="12"/>
      <c r="BH421" s="12"/>
      <c r="BI421" s="12"/>
      <c r="BJ421" s="12"/>
      <c r="BK421" s="12"/>
      <c r="BL421" s="4"/>
      <c r="BM421" s="4"/>
      <c r="BN421" s="4"/>
      <c r="BO421" s="4"/>
      <c r="BP421" s="4"/>
      <c r="BQ421" s="4"/>
      <c r="BR421" s="4"/>
      <c r="BS421" s="4"/>
      <c r="BT421" s="4"/>
    </row>
    <row r="422" spans="1:72" s="3" customFormat="1" ht="15" customHeight="1" x14ac:dyDescent="0.25">
      <c r="A422" s="24"/>
      <c r="B422" s="4"/>
      <c r="C422" s="12"/>
      <c r="D422" s="12"/>
      <c r="E422" s="12"/>
      <c r="F422" s="12"/>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Q422" s="45"/>
      <c r="AR422" s="45"/>
      <c r="AS422" s="45"/>
      <c r="AT422" s="45"/>
      <c r="AU422" s="45"/>
      <c r="AV422" s="45"/>
      <c r="AW422" s="45"/>
      <c r="AX422" s="45"/>
      <c r="AY422" s="45"/>
      <c r="AZ422" s="45"/>
      <c r="BA422" s="45"/>
      <c r="BB422" s="45"/>
      <c r="BC422" s="45"/>
      <c r="BD422" s="45"/>
      <c r="BE422" s="45"/>
      <c r="BF422" s="45"/>
      <c r="BG422" s="45"/>
      <c r="BH422" s="45"/>
      <c r="BI422" s="45"/>
      <c r="BJ422" s="45"/>
      <c r="BK422" s="45"/>
      <c r="BS422" s="4"/>
      <c r="BT422" s="4"/>
    </row>
    <row r="423" spans="1:72" s="3" customFormat="1" ht="15" customHeight="1" x14ac:dyDescent="0.25">
      <c r="A423" s="24"/>
      <c r="B423" s="4"/>
      <c r="C423" s="12"/>
      <c r="D423" s="12"/>
      <c r="E423" s="12"/>
      <c r="F423" s="12"/>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Q423" s="45"/>
      <c r="AR423" s="45"/>
      <c r="AS423" s="45"/>
      <c r="AT423" s="45"/>
      <c r="AU423" s="45"/>
      <c r="AV423" s="45"/>
      <c r="AW423" s="45"/>
      <c r="AX423" s="45"/>
      <c r="AY423" s="45"/>
      <c r="AZ423" s="45"/>
      <c r="BA423" s="45"/>
      <c r="BB423" s="45"/>
      <c r="BC423" s="45"/>
      <c r="BD423" s="45"/>
      <c r="BE423" s="45"/>
      <c r="BF423" s="45"/>
      <c r="BG423" s="45"/>
      <c r="BH423" s="45"/>
      <c r="BI423" s="45"/>
      <c r="BJ423" s="45"/>
      <c r="BK423" s="45"/>
      <c r="BS423" s="4"/>
      <c r="BT423" s="4"/>
    </row>
    <row r="424" spans="1:72" s="3" customFormat="1" ht="15" customHeight="1" x14ac:dyDescent="0.25">
      <c r="A424" s="24"/>
      <c r="B424" s="4"/>
      <c r="C424" s="12"/>
      <c r="D424" s="12"/>
      <c r="E424" s="12"/>
      <c r="F424" s="12"/>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Q424" s="45"/>
      <c r="AR424" s="45"/>
      <c r="AS424" s="45"/>
      <c r="AT424" s="45"/>
      <c r="AU424" s="45"/>
      <c r="AV424" s="45"/>
      <c r="AW424" s="45"/>
      <c r="AX424" s="45"/>
      <c r="AY424" s="45"/>
      <c r="AZ424" s="45"/>
      <c r="BA424" s="45"/>
      <c r="BB424" s="45"/>
      <c r="BC424" s="45"/>
      <c r="BD424" s="45"/>
      <c r="BE424" s="45"/>
      <c r="BF424" s="45"/>
      <c r="BG424" s="45"/>
      <c r="BH424" s="45"/>
      <c r="BI424" s="45"/>
      <c r="BJ424" s="45"/>
      <c r="BK424" s="45"/>
      <c r="BS424" s="4"/>
      <c r="BT424" s="4"/>
    </row>
    <row r="425" spans="1:72" s="3" customFormat="1" ht="15" customHeight="1" x14ac:dyDescent="0.25">
      <c r="A425" s="24"/>
      <c r="B425" s="4"/>
      <c r="C425" s="12"/>
      <c r="D425" s="12"/>
      <c r="E425" s="12"/>
      <c r="F425" s="12"/>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Q425" s="45"/>
      <c r="AR425" s="45"/>
      <c r="AS425" s="45"/>
      <c r="AT425" s="45"/>
      <c r="AU425" s="45"/>
      <c r="AV425" s="45"/>
      <c r="AW425" s="45"/>
      <c r="AX425" s="45"/>
      <c r="AY425" s="45"/>
      <c r="AZ425" s="45"/>
      <c r="BA425" s="45"/>
      <c r="BB425" s="45"/>
      <c r="BC425" s="45"/>
      <c r="BD425" s="45"/>
      <c r="BE425" s="45"/>
      <c r="BF425" s="45"/>
      <c r="BG425" s="45"/>
      <c r="BH425" s="45"/>
      <c r="BI425" s="45"/>
      <c r="BJ425" s="45"/>
      <c r="BK425" s="45"/>
      <c r="BS425" s="4"/>
      <c r="BT425" s="4"/>
    </row>
    <row r="426" spans="1:72" s="3" customFormat="1" ht="15" customHeight="1" x14ac:dyDescent="0.25">
      <c r="A426" s="24"/>
      <c r="B426" s="4"/>
      <c r="C426" s="12"/>
      <c r="D426" s="12"/>
      <c r="E426" s="12"/>
      <c r="F426" s="12"/>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Q426" s="45"/>
      <c r="AR426" s="45"/>
      <c r="AS426" s="45"/>
      <c r="AT426" s="45"/>
      <c r="AU426" s="45"/>
      <c r="AV426" s="45"/>
      <c r="AW426" s="45"/>
      <c r="AX426" s="45"/>
      <c r="AY426" s="45"/>
      <c r="AZ426" s="45"/>
      <c r="BA426" s="45"/>
      <c r="BB426" s="45"/>
      <c r="BC426" s="45"/>
      <c r="BD426" s="45"/>
      <c r="BE426" s="45"/>
      <c r="BF426" s="45"/>
      <c r="BG426" s="45"/>
      <c r="BH426" s="45"/>
      <c r="BI426" s="45"/>
      <c r="BJ426" s="45"/>
      <c r="BK426" s="45"/>
      <c r="BS426" s="4"/>
      <c r="BT426" s="4"/>
    </row>
    <row r="427" spans="1:72" s="3" customFormat="1" ht="15" customHeight="1" x14ac:dyDescent="0.25">
      <c r="A427" s="24"/>
      <c r="B427" s="4"/>
      <c r="C427" s="12"/>
      <c r="D427" s="12"/>
      <c r="E427" s="12"/>
      <c r="F427" s="12"/>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Q427" s="45"/>
      <c r="AR427" s="45"/>
      <c r="AS427" s="45"/>
      <c r="AT427" s="45"/>
      <c r="AU427" s="45"/>
      <c r="AV427" s="45"/>
      <c r="AW427" s="45"/>
      <c r="AX427" s="45"/>
      <c r="AY427" s="45"/>
      <c r="AZ427" s="45"/>
      <c r="BA427" s="45"/>
      <c r="BB427" s="45"/>
      <c r="BC427" s="45"/>
      <c r="BD427" s="45"/>
      <c r="BE427" s="45"/>
      <c r="BF427" s="45"/>
      <c r="BG427" s="45"/>
      <c r="BH427" s="45"/>
      <c r="BI427" s="45"/>
      <c r="BJ427" s="45"/>
      <c r="BK427" s="45"/>
      <c r="BS427" s="4"/>
      <c r="BT427" s="4"/>
    </row>
    <row r="428" spans="1:72" s="3" customFormat="1" ht="15" customHeight="1" x14ac:dyDescent="0.25">
      <c r="A428" s="24"/>
      <c r="B428" s="4"/>
      <c r="C428" s="12"/>
      <c r="D428" s="12"/>
      <c r="E428" s="12"/>
      <c r="F428" s="12"/>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Q428" s="45"/>
      <c r="AR428" s="45"/>
      <c r="AS428" s="45"/>
      <c r="AT428" s="45"/>
      <c r="AU428" s="45"/>
      <c r="AV428" s="45"/>
      <c r="AW428" s="45"/>
      <c r="AX428" s="45"/>
      <c r="AY428" s="45"/>
      <c r="AZ428" s="45"/>
      <c r="BA428" s="45"/>
      <c r="BB428" s="45"/>
      <c r="BC428" s="45"/>
      <c r="BD428" s="45"/>
      <c r="BE428" s="45"/>
      <c r="BF428" s="45"/>
      <c r="BG428" s="45"/>
      <c r="BH428" s="45"/>
      <c r="BI428" s="45"/>
      <c r="BJ428" s="45"/>
      <c r="BK428" s="45"/>
      <c r="BS428" s="4"/>
      <c r="BT428" s="4"/>
    </row>
    <row r="429" spans="1:72" s="3" customFormat="1" ht="15" customHeight="1" x14ac:dyDescent="0.25">
      <c r="A429" s="24"/>
      <c r="B429" s="4"/>
      <c r="C429" s="12"/>
      <c r="D429" s="12"/>
      <c r="E429" s="12"/>
      <c r="F429" s="12"/>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Q429" s="45"/>
      <c r="AR429" s="45"/>
      <c r="AS429" s="45"/>
      <c r="AT429" s="45"/>
      <c r="AU429" s="45"/>
      <c r="AV429" s="45"/>
      <c r="AW429" s="45"/>
      <c r="AX429" s="45"/>
      <c r="AY429" s="45"/>
      <c r="AZ429" s="45"/>
      <c r="BA429" s="45"/>
      <c r="BB429" s="45"/>
      <c r="BC429" s="45"/>
      <c r="BD429" s="45"/>
      <c r="BE429" s="45"/>
      <c r="BF429" s="45"/>
      <c r="BG429" s="45"/>
      <c r="BH429" s="45"/>
      <c r="BI429" s="45"/>
      <c r="BJ429" s="45"/>
      <c r="BK429" s="45"/>
      <c r="BS429" s="4"/>
      <c r="BT429" s="4"/>
    </row>
    <row r="430" spans="1:72" s="3" customFormat="1" ht="15" customHeight="1" x14ac:dyDescent="0.25">
      <c r="A430" s="24"/>
      <c r="B430" s="4"/>
      <c r="C430" s="12"/>
      <c r="D430" s="12"/>
      <c r="E430" s="12"/>
      <c r="F430" s="12"/>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Q430" s="45"/>
      <c r="AR430" s="45"/>
      <c r="AS430" s="45"/>
      <c r="AT430" s="45"/>
      <c r="AU430" s="45"/>
      <c r="AV430" s="45"/>
      <c r="AW430" s="45"/>
      <c r="AX430" s="45"/>
      <c r="AY430" s="45"/>
      <c r="AZ430" s="45"/>
      <c r="BA430" s="45"/>
      <c r="BB430" s="45"/>
      <c r="BC430" s="45"/>
      <c r="BD430" s="45"/>
      <c r="BE430" s="45"/>
      <c r="BF430" s="45"/>
      <c r="BG430" s="45"/>
      <c r="BH430" s="45"/>
      <c r="BI430" s="45"/>
      <c r="BJ430" s="45"/>
      <c r="BK430" s="45"/>
      <c r="BS430" s="4"/>
      <c r="BT430" s="4"/>
    </row>
    <row r="431" spans="1:72" s="3" customFormat="1" ht="15" customHeight="1" x14ac:dyDescent="0.25">
      <c r="A431" s="24"/>
      <c r="B431" s="4"/>
      <c r="C431" s="12"/>
      <c r="D431" s="12"/>
      <c r="E431" s="12"/>
      <c r="F431" s="12"/>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Q431" s="45"/>
      <c r="AR431" s="45"/>
      <c r="AS431" s="45"/>
      <c r="AT431" s="45"/>
      <c r="AU431" s="45"/>
      <c r="AV431" s="45"/>
      <c r="AW431" s="45"/>
      <c r="AX431" s="45"/>
      <c r="AY431" s="45"/>
      <c r="AZ431" s="45"/>
      <c r="BA431" s="45"/>
      <c r="BB431" s="45"/>
      <c r="BC431" s="45"/>
      <c r="BD431" s="45"/>
      <c r="BE431" s="45"/>
      <c r="BF431" s="45"/>
      <c r="BG431" s="45"/>
      <c r="BH431" s="45"/>
      <c r="BI431" s="45"/>
      <c r="BJ431" s="45"/>
      <c r="BK431" s="45"/>
      <c r="BS431" s="4"/>
      <c r="BT431" s="4"/>
    </row>
    <row r="432" spans="1:72" ht="15" customHeight="1" x14ac:dyDescent="0.25">
      <c r="AH432" s="3"/>
      <c r="AI432" s="3"/>
      <c r="AJ432" s="3"/>
      <c r="AK432" s="3"/>
      <c r="AL432" s="3"/>
      <c r="AM432" s="3"/>
      <c r="AN432" s="3"/>
      <c r="AO432" s="3"/>
      <c r="AP432" s="3"/>
      <c r="AQ432" s="45"/>
      <c r="AR432" s="45"/>
      <c r="AS432" s="45"/>
      <c r="AT432" s="45"/>
      <c r="AU432" s="45"/>
      <c r="AV432" s="45"/>
      <c r="AW432" s="45"/>
      <c r="AX432" s="45"/>
      <c r="AY432" s="45"/>
      <c r="AZ432" s="45"/>
      <c r="BA432" s="45"/>
      <c r="BB432" s="45"/>
      <c r="BC432" s="45"/>
      <c r="BD432" s="45"/>
      <c r="BE432" s="45"/>
      <c r="BF432" s="45"/>
      <c r="BG432" s="45"/>
      <c r="BH432" s="45"/>
      <c r="BI432" s="45"/>
      <c r="BJ432" s="45"/>
      <c r="BK432" s="45"/>
      <c r="BL432" s="3"/>
      <c r="BM432" s="3"/>
      <c r="BN432" s="3"/>
      <c r="BO432" s="3"/>
      <c r="BP432" s="3"/>
      <c r="BQ432" s="3"/>
      <c r="BR432" s="3"/>
    </row>
    <row r="433" spans="34:63" ht="15" customHeight="1" x14ac:dyDescent="0.25">
      <c r="AQ433" s="12"/>
      <c r="AR433" s="12"/>
      <c r="AS433" s="12"/>
      <c r="AT433" s="12"/>
      <c r="AU433" s="12"/>
      <c r="AV433" s="12"/>
      <c r="AW433" s="12"/>
      <c r="AX433" s="12"/>
      <c r="AY433" s="12"/>
      <c r="AZ433" s="12"/>
      <c r="BA433" s="12"/>
      <c r="BB433" s="12"/>
      <c r="BC433" s="12"/>
      <c r="BD433" s="12"/>
      <c r="BE433" s="12"/>
      <c r="BF433" s="12"/>
      <c r="BG433" s="12"/>
      <c r="BH433" s="12"/>
      <c r="BI433" s="12"/>
      <c r="BJ433" s="12"/>
      <c r="BK433" s="12"/>
    </row>
    <row r="434" spans="34:63" ht="15" customHeight="1" x14ac:dyDescent="0.25">
      <c r="AQ434" s="12"/>
      <c r="AR434" s="12"/>
      <c r="AS434" s="12"/>
      <c r="AT434" s="12"/>
      <c r="AU434" s="12"/>
      <c r="AV434" s="12"/>
      <c r="AW434" s="12"/>
      <c r="AX434" s="12"/>
      <c r="AY434" s="12"/>
      <c r="AZ434" s="12"/>
      <c r="BA434" s="12"/>
      <c r="BB434" s="12"/>
      <c r="BC434" s="12"/>
      <c r="BD434" s="12"/>
      <c r="BE434" s="12"/>
      <c r="BF434" s="12"/>
      <c r="BG434" s="12"/>
      <c r="BH434" s="12"/>
      <c r="BI434" s="12"/>
      <c r="BJ434" s="12"/>
      <c r="BK434" s="12"/>
    </row>
    <row r="435" spans="34:63" ht="15" customHeight="1" x14ac:dyDescent="0.25">
      <c r="AQ435" s="12"/>
      <c r="AR435" s="12"/>
      <c r="AS435" s="12"/>
      <c r="AT435" s="12"/>
      <c r="AU435" s="12"/>
      <c r="AV435" s="12"/>
      <c r="AW435" s="12"/>
      <c r="AX435" s="12"/>
      <c r="AY435" s="12"/>
      <c r="AZ435" s="12"/>
      <c r="BA435" s="12"/>
      <c r="BB435" s="12"/>
      <c r="BC435" s="12"/>
      <c r="BD435" s="12"/>
      <c r="BE435" s="12"/>
      <c r="BF435" s="12"/>
      <c r="BG435" s="12"/>
      <c r="BH435" s="12"/>
      <c r="BI435" s="12"/>
      <c r="BJ435" s="12"/>
      <c r="BK435" s="12"/>
    </row>
    <row r="436" spans="34:63" ht="15" customHeight="1" x14ac:dyDescent="0.25">
      <c r="AH436" s="3"/>
      <c r="AI436" s="3"/>
      <c r="AJ436" s="3"/>
      <c r="AK436" s="3"/>
      <c r="AL436" s="3"/>
      <c r="AM436" s="3"/>
      <c r="AN436" s="3"/>
      <c r="AO436" s="3"/>
      <c r="AP436" s="3"/>
      <c r="AQ436" s="45"/>
      <c r="AR436" s="45"/>
      <c r="AS436" s="45"/>
      <c r="AT436" s="45"/>
      <c r="AU436" s="45"/>
      <c r="AV436" s="45"/>
      <c r="AW436" s="45"/>
      <c r="AX436" s="45"/>
      <c r="AY436" s="45"/>
      <c r="AZ436" s="45"/>
      <c r="BA436" s="45"/>
      <c r="BB436" s="45"/>
      <c r="BC436" s="45"/>
      <c r="BD436" s="45"/>
      <c r="BE436" s="45"/>
      <c r="BF436" s="45"/>
      <c r="BG436" s="45"/>
      <c r="BH436" s="45"/>
      <c r="BI436" s="45"/>
      <c r="BJ436" s="45"/>
      <c r="BK436" s="45"/>
    </row>
    <row r="437" spans="34:63" ht="15" customHeight="1" x14ac:dyDescent="0.25">
      <c r="AH437" s="3"/>
      <c r="AI437" s="3"/>
      <c r="AJ437" s="3"/>
      <c r="AK437" s="3"/>
      <c r="AL437" s="3"/>
      <c r="AM437" s="3"/>
      <c r="AN437" s="3"/>
      <c r="AO437" s="3"/>
      <c r="AP437" s="3"/>
      <c r="AQ437" s="45"/>
      <c r="AR437" s="45"/>
      <c r="AS437" s="45"/>
      <c r="AT437" s="45"/>
      <c r="AU437" s="45"/>
      <c r="AV437" s="45"/>
      <c r="AW437" s="45"/>
      <c r="AX437" s="45"/>
      <c r="AY437" s="45"/>
      <c r="AZ437" s="45"/>
      <c r="BA437" s="45"/>
      <c r="BB437" s="45"/>
      <c r="BC437" s="45"/>
      <c r="BD437" s="45"/>
      <c r="BE437" s="45"/>
      <c r="BF437" s="45"/>
      <c r="BG437" s="45"/>
      <c r="BH437" s="45"/>
      <c r="BI437" s="45"/>
      <c r="BJ437" s="45"/>
      <c r="BK437" s="45"/>
    </row>
    <row r="438" spans="34:63" ht="15" customHeight="1" x14ac:dyDescent="0.25">
      <c r="AH438" s="3"/>
      <c r="AI438" s="3"/>
      <c r="AJ438" s="3"/>
      <c r="AK438" s="3"/>
      <c r="AL438" s="3"/>
      <c r="AM438" s="3"/>
      <c r="AN438" s="3"/>
      <c r="AO438" s="3"/>
      <c r="AP438" s="3"/>
      <c r="AQ438" s="45"/>
      <c r="AR438" s="45"/>
      <c r="AS438" s="45"/>
      <c r="AT438" s="45"/>
      <c r="AU438" s="45"/>
      <c r="AV438" s="45"/>
      <c r="AW438" s="45"/>
      <c r="AX438" s="45"/>
      <c r="AY438" s="45"/>
      <c r="AZ438" s="45"/>
      <c r="BA438" s="45"/>
      <c r="BB438" s="45"/>
      <c r="BC438" s="45"/>
      <c r="BD438" s="45"/>
      <c r="BE438" s="45"/>
      <c r="BF438" s="45"/>
      <c r="BG438" s="45"/>
      <c r="BH438" s="45"/>
      <c r="BI438" s="45"/>
      <c r="BJ438" s="45"/>
      <c r="BK438" s="45"/>
    </row>
    <row r="439" spans="34:63" ht="15" customHeight="1" x14ac:dyDescent="0.25">
      <c r="AH439" s="3"/>
      <c r="AI439" s="3"/>
      <c r="AJ439" s="3"/>
      <c r="AK439" s="3"/>
      <c r="AL439" s="3"/>
      <c r="AM439" s="3"/>
      <c r="AN439" s="3"/>
      <c r="AO439" s="3"/>
      <c r="AP439" s="3"/>
      <c r="AQ439" s="45"/>
      <c r="AR439" s="45"/>
      <c r="AS439" s="45"/>
      <c r="AT439" s="45"/>
      <c r="AU439" s="45"/>
      <c r="AV439" s="45"/>
      <c r="AW439" s="45"/>
      <c r="AX439" s="45"/>
      <c r="AY439" s="45"/>
      <c r="AZ439" s="45"/>
      <c r="BA439" s="45"/>
      <c r="BB439" s="45"/>
      <c r="BC439" s="45"/>
      <c r="BD439" s="45"/>
      <c r="BE439" s="45"/>
      <c r="BF439" s="45"/>
      <c r="BG439" s="45"/>
      <c r="BH439" s="45"/>
      <c r="BI439" s="45"/>
      <c r="BJ439" s="45"/>
      <c r="BK439" s="45"/>
    </row>
    <row r="440" spans="34:63" ht="15" customHeight="1" x14ac:dyDescent="0.25">
      <c r="AH440" s="3"/>
      <c r="AI440" s="3"/>
      <c r="AJ440" s="3"/>
      <c r="AK440" s="3"/>
      <c r="AL440" s="3"/>
      <c r="AM440" s="3"/>
      <c r="AN440" s="3"/>
      <c r="AO440" s="3"/>
      <c r="AP440" s="3"/>
      <c r="AQ440" s="45"/>
      <c r="AR440" s="45"/>
      <c r="AS440" s="45"/>
      <c r="AT440" s="45"/>
      <c r="AU440" s="45"/>
      <c r="AV440" s="45"/>
      <c r="AW440" s="45"/>
      <c r="AX440" s="45"/>
      <c r="AY440" s="45"/>
      <c r="AZ440" s="45"/>
      <c r="BA440" s="45"/>
      <c r="BB440" s="45"/>
      <c r="BC440" s="45"/>
      <c r="BD440" s="45"/>
      <c r="BE440" s="45"/>
      <c r="BF440" s="45"/>
      <c r="BG440" s="45"/>
      <c r="BH440" s="45"/>
      <c r="BI440" s="45"/>
      <c r="BJ440" s="45"/>
      <c r="BK440" s="45"/>
    </row>
    <row r="441" spans="34:63" ht="15" customHeight="1" x14ac:dyDescent="0.25">
      <c r="AH441" s="3"/>
      <c r="AI441" s="3"/>
      <c r="AJ441" s="3"/>
      <c r="AK441" s="3"/>
      <c r="AL441" s="3"/>
      <c r="AM441" s="3"/>
      <c r="AN441" s="3"/>
      <c r="AO441" s="3"/>
      <c r="AP441" s="3"/>
      <c r="AQ441" s="45"/>
      <c r="AR441" s="45"/>
      <c r="AS441" s="45"/>
      <c r="AT441" s="45"/>
      <c r="AU441" s="45"/>
      <c r="AV441" s="45"/>
      <c r="AW441" s="45"/>
      <c r="AX441" s="45"/>
      <c r="AY441" s="45"/>
      <c r="AZ441" s="45"/>
      <c r="BA441" s="45"/>
      <c r="BB441" s="45"/>
      <c r="BC441" s="45"/>
      <c r="BD441" s="45"/>
      <c r="BE441" s="45"/>
      <c r="BF441" s="45"/>
      <c r="BG441" s="45"/>
      <c r="BH441" s="45"/>
      <c r="BI441" s="45"/>
      <c r="BJ441" s="45"/>
      <c r="BK441" s="45"/>
    </row>
    <row r="442" spans="34:63" ht="15" customHeight="1" x14ac:dyDescent="0.25">
      <c r="AH442" s="3"/>
      <c r="AI442" s="3"/>
      <c r="AJ442" s="3"/>
      <c r="AK442" s="3"/>
      <c r="AL442" s="3"/>
      <c r="AM442" s="3"/>
      <c r="AN442" s="3"/>
      <c r="AO442" s="3"/>
      <c r="AP442" s="3"/>
      <c r="AQ442" s="45"/>
      <c r="AR442" s="45"/>
      <c r="AS442" s="45"/>
      <c r="AT442" s="45"/>
      <c r="AU442" s="45"/>
      <c r="AV442" s="45"/>
      <c r="AW442" s="45"/>
      <c r="AX442" s="45"/>
      <c r="AY442" s="45"/>
      <c r="AZ442" s="45"/>
      <c r="BA442" s="45"/>
      <c r="BB442" s="45"/>
      <c r="BC442" s="45"/>
      <c r="BD442" s="45"/>
      <c r="BE442" s="45"/>
      <c r="BF442" s="45"/>
      <c r="BG442" s="45"/>
      <c r="BH442" s="45"/>
      <c r="BI442" s="45"/>
      <c r="BJ442" s="45"/>
      <c r="BK442" s="45"/>
    </row>
    <row r="443" spans="34:63" ht="15" customHeight="1" x14ac:dyDescent="0.25">
      <c r="AH443" s="3"/>
      <c r="AI443" s="3"/>
      <c r="AJ443" s="3"/>
      <c r="AK443" s="3"/>
      <c r="AL443" s="3"/>
      <c r="AM443" s="3"/>
      <c r="AN443" s="3"/>
      <c r="AO443" s="3"/>
      <c r="AP443" s="3"/>
      <c r="AQ443" s="45"/>
      <c r="AR443" s="45"/>
      <c r="AS443" s="45"/>
      <c r="AT443" s="45"/>
      <c r="AU443" s="45"/>
      <c r="AV443" s="45"/>
      <c r="AW443" s="45"/>
      <c r="AX443" s="45"/>
      <c r="AY443" s="45"/>
      <c r="AZ443" s="45"/>
      <c r="BA443" s="45"/>
      <c r="BB443" s="45"/>
      <c r="BC443" s="45"/>
      <c r="BD443" s="45"/>
      <c r="BE443" s="45"/>
      <c r="BF443" s="45"/>
      <c r="BG443" s="45"/>
      <c r="BH443" s="45"/>
      <c r="BI443" s="45"/>
      <c r="BJ443" s="45"/>
      <c r="BK443" s="45"/>
    </row>
    <row r="444" spans="34:63" ht="15" customHeight="1" x14ac:dyDescent="0.25">
      <c r="AH444" s="3"/>
      <c r="AI444" s="3"/>
      <c r="AJ444" s="3"/>
      <c r="AK444" s="3"/>
      <c r="AL444" s="3"/>
      <c r="AM444" s="3"/>
      <c r="AN444" s="3"/>
      <c r="AO444" s="3"/>
      <c r="AP444" s="3"/>
      <c r="AQ444" s="45"/>
      <c r="AR444" s="45"/>
      <c r="AS444" s="45"/>
      <c r="AT444" s="45"/>
      <c r="AU444" s="45"/>
      <c r="AV444" s="45"/>
      <c r="AW444" s="45"/>
      <c r="AX444" s="45"/>
      <c r="AY444" s="45"/>
      <c r="AZ444" s="45"/>
      <c r="BA444" s="45"/>
      <c r="BB444" s="45"/>
      <c r="BC444" s="45"/>
      <c r="BD444" s="45"/>
      <c r="BE444" s="45"/>
      <c r="BF444" s="45"/>
      <c r="BG444" s="45"/>
      <c r="BH444" s="45"/>
      <c r="BI444" s="45"/>
      <c r="BJ444" s="45"/>
      <c r="BK444" s="45"/>
    </row>
    <row r="445" spans="34:63" ht="15" customHeight="1" x14ac:dyDescent="0.25">
      <c r="AH445" s="3"/>
      <c r="AI445" s="3"/>
      <c r="AJ445" s="3"/>
      <c r="AK445" s="3"/>
      <c r="AL445" s="3"/>
      <c r="AM445" s="3"/>
      <c r="AN445" s="3"/>
      <c r="AO445" s="3"/>
      <c r="AP445" s="3"/>
      <c r="AQ445" s="45"/>
      <c r="AR445" s="45"/>
      <c r="AS445" s="45"/>
      <c r="AT445" s="45"/>
      <c r="AU445" s="45"/>
      <c r="AV445" s="45"/>
      <c r="AW445" s="45"/>
      <c r="AX445" s="45"/>
      <c r="AY445" s="45"/>
      <c r="AZ445" s="45"/>
      <c r="BA445" s="45"/>
      <c r="BB445" s="45"/>
      <c r="BC445" s="45"/>
      <c r="BD445" s="45"/>
      <c r="BE445" s="45"/>
      <c r="BF445" s="45"/>
      <c r="BG445" s="45"/>
      <c r="BH445" s="45"/>
      <c r="BI445" s="45"/>
      <c r="BJ445" s="45"/>
      <c r="BK445" s="45"/>
    </row>
    <row r="446" spans="34:63" ht="15" customHeight="1" x14ac:dyDescent="0.25">
      <c r="AH446" s="3"/>
      <c r="AI446" s="3"/>
      <c r="AJ446" s="3"/>
      <c r="AK446" s="3"/>
      <c r="AL446" s="3"/>
      <c r="AM446" s="3"/>
      <c r="AN446" s="3"/>
      <c r="AO446" s="3"/>
      <c r="AP446" s="3"/>
      <c r="AQ446" s="45"/>
      <c r="AR446" s="45"/>
      <c r="AS446" s="45"/>
      <c r="AT446" s="45"/>
      <c r="AU446" s="45"/>
      <c r="AV446" s="45"/>
      <c r="AW446" s="45"/>
      <c r="AX446" s="45"/>
      <c r="AY446" s="45"/>
      <c r="AZ446" s="45"/>
      <c r="BA446" s="45"/>
      <c r="BB446" s="45"/>
      <c r="BC446" s="45"/>
      <c r="BD446" s="45"/>
      <c r="BE446" s="45"/>
      <c r="BF446" s="45"/>
      <c r="BG446" s="45"/>
      <c r="BH446" s="45"/>
      <c r="BI446" s="45"/>
      <c r="BJ446" s="45"/>
      <c r="BK446" s="45"/>
    </row>
    <row r="447" spans="34:63" ht="15" customHeight="1" x14ac:dyDescent="0.25">
      <c r="AH447" s="3"/>
      <c r="AI447" s="3"/>
      <c r="AJ447" s="3"/>
      <c r="AK447" s="3"/>
      <c r="AL447" s="3"/>
      <c r="AM447" s="3"/>
      <c r="AN447" s="3"/>
      <c r="AO447" s="3"/>
      <c r="AP447" s="3"/>
      <c r="AQ447" s="45"/>
      <c r="AR447" s="45"/>
      <c r="AS447" s="45"/>
      <c r="AT447" s="45"/>
      <c r="AU447" s="45"/>
      <c r="AV447" s="45"/>
      <c r="AW447" s="45"/>
      <c r="AX447" s="45"/>
      <c r="AY447" s="45"/>
      <c r="AZ447" s="45"/>
      <c r="BA447" s="45"/>
      <c r="BB447" s="45"/>
      <c r="BC447" s="45"/>
      <c r="BD447" s="45"/>
      <c r="BE447" s="45"/>
      <c r="BF447" s="45"/>
      <c r="BG447" s="45"/>
      <c r="BH447" s="45"/>
      <c r="BI447" s="45"/>
      <c r="BJ447" s="45"/>
      <c r="BK447" s="45"/>
    </row>
    <row r="448" spans="34:63" ht="15" customHeight="1" x14ac:dyDescent="0.25">
      <c r="AH448" s="3"/>
      <c r="AI448" s="3"/>
      <c r="AJ448" s="3"/>
      <c r="AK448" s="3"/>
      <c r="AL448" s="3"/>
      <c r="AM448" s="3"/>
      <c r="AN448" s="3"/>
      <c r="AO448" s="3"/>
      <c r="AP448" s="3"/>
      <c r="AQ448" s="45"/>
      <c r="AR448" s="45"/>
      <c r="AS448" s="45"/>
      <c r="AT448" s="45"/>
      <c r="AU448" s="45"/>
      <c r="AV448" s="45"/>
      <c r="AW448" s="45"/>
      <c r="AX448" s="45"/>
      <c r="AY448" s="45"/>
      <c r="AZ448" s="45"/>
      <c r="BA448" s="45"/>
      <c r="BB448" s="45"/>
      <c r="BC448" s="45"/>
      <c r="BD448" s="45"/>
      <c r="BE448" s="45"/>
      <c r="BF448" s="45"/>
      <c r="BG448" s="45"/>
      <c r="BH448" s="45"/>
      <c r="BI448" s="45"/>
      <c r="BJ448" s="45"/>
      <c r="BK448" s="45"/>
    </row>
    <row r="449" spans="34:72" ht="15" customHeight="1" x14ac:dyDescent="0.25">
      <c r="AH449" s="3"/>
      <c r="AI449" s="3"/>
      <c r="AJ449" s="3"/>
      <c r="AK449" s="3"/>
      <c r="AL449" s="3"/>
      <c r="AM449" s="3"/>
      <c r="AN449" s="3"/>
      <c r="AO449" s="3"/>
      <c r="AP449" s="3"/>
      <c r="AQ449" s="45"/>
      <c r="AR449" s="45"/>
      <c r="AS449" s="45"/>
      <c r="AT449" s="45"/>
      <c r="AU449" s="45"/>
      <c r="AV449" s="45"/>
      <c r="AW449" s="45"/>
      <c r="AX449" s="45"/>
      <c r="AY449" s="45"/>
      <c r="AZ449" s="45"/>
      <c r="BA449" s="45"/>
      <c r="BB449" s="45"/>
      <c r="BC449" s="45"/>
      <c r="BD449" s="45"/>
      <c r="BE449" s="45"/>
      <c r="BF449" s="45"/>
      <c r="BG449" s="45"/>
      <c r="BH449" s="45"/>
      <c r="BI449" s="45"/>
      <c r="BJ449" s="45"/>
      <c r="BK449" s="45"/>
    </row>
    <row r="450" spans="34:72" ht="15" customHeight="1" x14ac:dyDescent="0.25">
      <c r="AH450" s="3"/>
      <c r="AI450" s="3"/>
      <c r="AJ450" s="3"/>
      <c r="AK450" s="3"/>
      <c r="AL450" s="3"/>
      <c r="AM450" s="3"/>
      <c r="AN450" s="3"/>
      <c r="AO450" s="3"/>
      <c r="AP450" s="3"/>
      <c r="AQ450" s="45"/>
      <c r="AR450" s="45"/>
      <c r="AS450" s="45"/>
      <c r="AT450" s="45"/>
      <c r="AU450" s="45"/>
      <c r="AV450" s="45"/>
      <c r="AW450" s="45"/>
      <c r="AX450" s="45"/>
      <c r="AY450" s="45"/>
      <c r="AZ450" s="45"/>
      <c r="BA450" s="45"/>
      <c r="BB450" s="45"/>
      <c r="BC450" s="45"/>
      <c r="BD450" s="45"/>
      <c r="BE450" s="45"/>
      <c r="BF450" s="45"/>
      <c r="BG450" s="45"/>
      <c r="BH450" s="45"/>
      <c r="BI450" s="45"/>
      <c r="BJ450" s="45"/>
      <c r="BK450" s="45"/>
    </row>
    <row r="451" spans="34:72" ht="15" customHeight="1" x14ac:dyDescent="0.25">
      <c r="AH451" s="3"/>
      <c r="AI451" s="3"/>
      <c r="AJ451" s="3"/>
      <c r="AK451" s="3"/>
      <c r="AL451" s="3"/>
      <c r="AM451" s="3"/>
      <c r="AN451" s="3"/>
      <c r="AO451" s="3"/>
      <c r="AP451" s="3"/>
      <c r="AQ451" s="45"/>
      <c r="AR451" s="45"/>
      <c r="AS451" s="45"/>
      <c r="AT451" s="45"/>
      <c r="AU451" s="45"/>
      <c r="AV451" s="45"/>
      <c r="AW451" s="45"/>
      <c r="AX451" s="45"/>
      <c r="AY451" s="45"/>
      <c r="AZ451" s="45"/>
      <c r="BA451" s="45"/>
      <c r="BB451" s="45"/>
      <c r="BC451" s="45"/>
      <c r="BD451" s="45"/>
      <c r="BE451" s="45"/>
      <c r="BF451" s="45"/>
      <c r="BG451" s="45"/>
      <c r="BH451" s="45"/>
      <c r="BI451" s="45"/>
      <c r="BJ451" s="45"/>
      <c r="BK451" s="45"/>
    </row>
    <row r="452" spans="34:72" ht="15" customHeight="1" x14ac:dyDescent="0.25">
      <c r="AH452" s="3"/>
      <c r="AI452" s="3"/>
      <c r="AJ452" s="3"/>
      <c r="AK452" s="3"/>
      <c r="AL452" s="3"/>
      <c r="AM452" s="3"/>
      <c r="AN452" s="3"/>
      <c r="AO452" s="3"/>
      <c r="AP452" s="3"/>
      <c r="AQ452" s="45"/>
      <c r="AR452" s="45"/>
      <c r="AS452" s="45"/>
      <c r="AT452" s="45"/>
      <c r="AU452" s="45"/>
      <c r="AV452" s="45"/>
      <c r="AW452" s="45"/>
      <c r="AX452" s="45"/>
      <c r="AY452" s="45"/>
      <c r="AZ452" s="45"/>
      <c r="BA452" s="45"/>
      <c r="BB452" s="45"/>
      <c r="BC452" s="45"/>
      <c r="BD452" s="45"/>
      <c r="BE452" s="45"/>
      <c r="BF452" s="45"/>
      <c r="BG452" s="45"/>
      <c r="BH452" s="45"/>
      <c r="BI452" s="45"/>
      <c r="BJ452" s="45"/>
      <c r="BK452" s="45"/>
    </row>
    <row r="453" spans="34:72" ht="15" customHeight="1" x14ac:dyDescent="0.25">
      <c r="AH453" s="3"/>
      <c r="AI453" s="3"/>
      <c r="AJ453" s="3"/>
      <c r="AK453" s="3"/>
      <c r="AL453" s="3"/>
      <c r="AM453" s="3"/>
      <c r="AN453" s="3"/>
      <c r="AO453" s="3"/>
      <c r="AP453" s="3"/>
      <c r="AQ453" s="45"/>
      <c r="AR453" s="45"/>
      <c r="AS453" s="45"/>
      <c r="AT453" s="45"/>
      <c r="AU453" s="45"/>
      <c r="AV453" s="45"/>
      <c r="AW453" s="45"/>
      <c r="AX453" s="45"/>
      <c r="AY453" s="45"/>
      <c r="AZ453" s="45"/>
      <c r="BA453" s="45"/>
      <c r="BB453" s="45"/>
      <c r="BC453" s="45"/>
      <c r="BD453" s="45"/>
      <c r="BE453" s="45"/>
      <c r="BF453" s="45"/>
      <c r="BG453" s="45"/>
      <c r="BH453" s="45"/>
      <c r="BI453" s="45"/>
      <c r="BJ453" s="45"/>
      <c r="BK453" s="45"/>
    </row>
    <row r="454" spans="34:72" ht="15" customHeight="1" x14ac:dyDescent="0.25">
      <c r="AH454" s="3"/>
      <c r="AI454" s="3"/>
      <c r="AJ454" s="3"/>
      <c r="AK454" s="3"/>
      <c r="AL454" s="3"/>
      <c r="AM454" s="3"/>
      <c r="AN454" s="3"/>
      <c r="AO454" s="3"/>
      <c r="AP454" s="3"/>
      <c r="AQ454" s="45"/>
      <c r="AR454" s="45"/>
      <c r="AS454" s="45"/>
      <c r="AT454" s="45"/>
      <c r="AU454" s="45"/>
      <c r="AV454" s="45"/>
      <c r="AW454" s="45"/>
      <c r="AX454" s="45"/>
      <c r="AY454" s="45"/>
      <c r="AZ454" s="45"/>
      <c r="BA454" s="45"/>
      <c r="BB454" s="45"/>
      <c r="BC454" s="45"/>
      <c r="BD454" s="45"/>
      <c r="BE454" s="45"/>
      <c r="BF454" s="45"/>
      <c r="BG454" s="45"/>
      <c r="BH454" s="45"/>
      <c r="BI454" s="45"/>
      <c r="BJ454" s="45"/>
      <c r="BK454" s="45"/>
    </row>
    <row r="455" spans="34:72" ht="15" customHeight="1" x14ac:dyDescent="0.25">
      <c r="AH455" s="3"/>
      <c r="AI455" s="3"/>
      <c r="AJ455" s="3"/>
      <c r="AK455" s="3"/>
      <c r="AL455" s="3"/>
      <c r="AM455" s="3"/>
      <c r="AN455" s="3"/>
      <c r="AO455" s="3"/>
      <c r="AP455" s="3"/>
      <c r="AQ455" s="45"/>
      <c r="AR455" s="45"/>
      <c r="AS455" s="45"/>
      <c r="AT455" s="45"/>
      <c r="AU455" s="45"/>
      <c r="AV455" s="45"/>
      <c r="AW455" s="45"/>
      <c r="AX455" s="45"/>
      <c r="AY455" s="45"/>
      <c r="AZ455" s="45"/>
      <c r="BA455" s="45"/>
      <c r="BB455" s="45"/>
      <c r="BC455" s="45"/>
      <c r="BD455" s="45"/>
      <c r="BE455" s="45"/>
      <c r="BF455" s="45"/>
      <c r="BG455" s="45"/>
      <c r="BH455" s="45"/>
      <c r="BI455" s="45"/>
      <c r="BJ455" s="45"/>
      <c r="BK455" s="45"/>
      <c r="BL455" s="2"/>
      <c r="BM455" s="46"/>
      <c r="BN455" s="15"/>
      <c r="BO455" s="15"/>
      <c r="BP455" s="2"/>
      <c r="BQ455" s="2"/>
      <c r="BR455" s="2"/>
      <c r="BS455" s="2"/>
      <c r="BT455" s="2"/>
    </row>
    <row r="456" spans="34:72" ht="15" customHeight="1" x14ac:dyDescent="0.25">
      <c r="AH456" s="3"/>
      <c r="AI456" s="3"/>
      <c r="AJ456" s="3"/>
      <c r="AK456" s="3"/>
      <c r="AL456" s="3"/>
      <c r="AM456" s="3"/>
      <c r="AN456" s="3"/>
      <c r="AO456" s="3"/>
      <c r="AP456" s="3"/>
      <c r="AQ456" s="45"/>
      <c r="AR456" s="45"/>
      <c r="AS456" s="45"/>
      <c r="AT456" s="45"/>
      <c r="AU456" s="45"/>
      <c r="AV456" s="45"/>
      <c r="AW456" s="45"/>
      <c r="AX456" s="45"/>
      <c r="AY456" s="45"/>
      <c r="AZ456" s="45"/>
      <c r="BA456" s="45"/>
      <c r="BB456" s="45"/>
      <c r="BC456" s="45"/>
      <c r="BD456" s="45"/>
      <c r="BE456" s="45"/>
      <c r="BF456" s="45"/>
      <c r="BG456" s="45"/>
      <c r="BH456" s="45"/>
      <c r="BI456" s="45"/>
      <c r="BJ456" s="45"/>
      <c r="BK456" s="45"/>
      <c r="BL456" s="2"/>
      <c r="BM456" s="46">
        <v>42223</v>
      </c>
      <c r="BN456" s="15" t="s">
        <v>23</v>
      </c>
      <c r="BO456" s="15">
        <v>26</v>
      </c>
      <c r="BP456" s="2"/>
      <c r="BQ456" s="2"/>
      <c r="BR456" s="2"/>
      <c r="BS456" s="2"/>
      <c r="BT456" s="2"/>
    </row>
    <row r="457" spans="34:72" ht="15" customHeight="1" x14ac:dyDescent="0.25">
      <c r="AH457" s="3"/>
      <c r="AI457" s="3"/>
      <c r="AJ457" s="3"/>
      <c r="AK457" s="3"/>
      <c r="AL457" s="3"/>
      <c r="AM457" s="3"/>
      <c r="AN457" s="3"/>
      <c r="AO457" s="3"/>
      <c r="AP457" s="3"/>
      <c r="AQ457" s="45"/>
      <c r="AR457" s="45"/>
      <c r="AS457" s="45"/>
      <c r="AT457" s="45"/>
      <c r="AU457" s="45"/>
      <c r="AV457" s="45"/>
      <c r="AW457" s="45"/>
      <c r="AX457" s="45"/>
      <c r="AY457" s="45"/>
      <c r="AZ457" s="45"/>
      <c r="BA457" s="45"/>
      <c r="BB457" s="45"/>
      <c r="BC457" s="45"/>
      <c r="BD457" s="45"/>
      <c r="BE457" s="45"/>
      <c r="BF457" s="45"/>
      <c r="BG457" s="45"/>
      <c r="BH457" s="45"/>
      <c r="BI457" s="45"/>
      <c r="BJ457" s="45"/>
      <c r="BK457" s="45"/>
    </row>
    <row r="458" spans="34:72" ht="15" customHeight="1" x14ac:dyDescent="0.25">
      <c r="AH458" s="3"/>
      <c r="AI458" s="3"/>
      <c r="AJ458" s="3"/>
      <c r="AK458" s="3"/>
      <c r="AL458" s="3"/>
      <c r="AM458" s="3"/>
      <c r="AN458" s="3"/>
      <c r="AO458" s="3"/>
      <c r="AP458" s="3"/>
      <c r="AQ458" s="45"/>
      <c r="AR458" s="45"/>
      <c r="AS458" s="45"/>
      <c r="AT458" s="45"/>
      <c r="AU458" s="45"/>
      <c r="AV458" s="45"/>
      <c r="AW458" s="45"/>
      <c r="AX458" s="45"/>
      <c r="AY458" s="45"/>
      <c r="AZ458" s="45"/>
      <c r="BA458" s="45"/>
      <c r="BB458" s="45"/>
      <c r="BC458" s="45"/>
      <c r="BD458" s="45"/>
      <c r="BE458" s="45"/>
      <c r="BF458" s="45"/>
      <c r="BG458" s="45"/>
      <c r="BH458" s="45"/>
      <c r="BI458" s="45"/>
      <c r="BJ458" s="45"/>
      <c r="BK458" s="45"/>
    </row>
    <row r="459" spans="34:72" ht="15" customHeight="1" x14ac:dyDescent="0.25">
      <c r="AH459" s="3"/>
      <c r="AI459" s="3"/>
      <c r="AJ459" s="3"/>
      <c r="AK459" s="3"/>
      <c r="AL459" s="3"/>
      <c r="AM459" s="3"/>
      <c r="AN459" s="3"/>
      <c r="AO459" s="3"/>
      <c r="AP459" s="3"/>
      <c r="AQ459" s="45"/>
      <c r="AR459" s="45"/>
      <c r="AS459" s="45"/>
      <c r="AT459" s="45"/>
      <c r="AU459" s="45"/>
      <c r="AV459" s="45"/>
      <c r="AW459" s="45"/>
      <c r="AX459" s="45"/>
      <c r="AY459" s="45"/>
      <c r="AZ459" s="45"/>
      <c r="BA459" s="45"/>
      <c r="BB459" s="45"/>
      <c r="BC459" s="45"/>
      <c r="BD459" s="45"/>
      <c r="BE459" s="45"/>
      <c r="BF459" s="45"/>
      <c r="BG459" s="45"/>
      <c r="BH459" s="45"/>
      <c r="BI459" s="45"/>
      <c r="BJ459" s="45"/>
      <c r="BK459" s="45"/>
    </row>
    <row r="460" spans="34:72" ht="15" customHeight="1" x14ac:dyDescent="0.25">
      <c r="AH460" s="3"/>
      <c r="AI460" s="3"/>
      <c r="AJ460" s="3"/>
      <c r="AK460" s="3"/>
      <c r="AL460" s="3"/>
      <c r="AM460" s="3"/>
      <c r="AN460" s="3"/>
      <c r="AO460" s="3"/>
      <c r="AP460" s="3"/>
      <c r="AQ460" s="45"/>
      <c r="AR460" s="45"/>
      <c r="AS460" s="45"/>
      <c r="AT460" s="45"/>
      <c r="AU460" s="45"/>
      <c r="AV460" s="45"/>
      <c r="AW460" s="45"/>
      <c r="AX460" s="45"/>
      <c r="AY460" s="45"/>
      <c r="AZ460" s="45"/>
      <c r="BA460" s="45"/>
      <c r="BB460" s="45"/>
      <c r="BC460" s="45"/>
      <c r="BD460" s="45"/>
      <c r="BE460" s="45"/>
      <c r="BF460" s="45"/>
      <c r="BG460" s="45"/>
      <c r="BH460" s="45"/>
      <c r="BI460" s="45"/>
      <c r="BJ460" s="45"/>
      <c r="BK460" s="45"/>
    </row>
    <row r="461" spans="34:72" ht="15" customHeight="1" x14ac:dyDescent="0.25">
      <c r="AH461" s="3"/>
      <c r="AI461" s="3"/>
      <c r="AJ461" s="3"/>
      <c r="AK461" s="3"/>
      <c r="AL461" s="3"/>
      <c r="AM461" s="3"/>
      <c r="AN461" s="3"/>
      <c r="AO461" s="3"/>
      <c r="AP461" s="3"/>
      <c r="AQ461" s="45"/>
      <c r="AR461" s="45"/>
      <c r="AS461" s="45"/>
      <c r="AT461" s="45"/>
      <c r="AU461" s="45"/>
      <c r="AV461" s="45"/>
      <c r="AW461" s="45"/>
      <c r="AX461" s="45"/>
      <c r="AY461" s="45"/>
      <c r="AZ461" s="45"/>
      <c r="BA461" s="45"/>
      <c r="BB461" s="45"/>
      <c r="BC461" s="45"/>
      <c r="BD461" s="45"/>
      <c r="BE461" s="45"/>
      <c r="BF461" s="45"/>
      <c r="BG461" s="45"/>
      <c r="BH461" s="45"/>
      <c r="BI461" s="45"/>
      <c r="BJ461" s="45"/>
      <c r="BK461" s="45"/>
    </row>
    <row r="462" spans="34:72" ht="15" customHeight="1" x14ac:dyDescent="0.25">
      <c r="AH462" s="3"/>
      <c r="AI462" s="3"/>
      <c r="AJ462" s="3"/>
      <c r="AK462" s="3"/>
      <c r="AL462" s="3"/>
      <c r="AM462" s="3"/>
      <c r="AN462" s="3"/>
      <c r="AO462" s="3"/>
      <c r="AP462" s="3"/>
      <c r="AQ462" s="45"/>
      <c r="AR462" s="45"/>
      <c r="AS462" s="45"/>
      <c r="AT462" s="45"/>
      <c r="AU462" s="45"/>
      <c r="AV462" s="45"/>
      <c r="AW462" s="45"/>
      <c r="AX462" s="45"/>
      <c r="AY462" s="45"/>
      <c r="AZ462" s="45"/>
      <c r="BA462" s="45"/>
      <c r="BB462" s="45"/>
      <c r="BC462" s="45"/>
      <c r="BD462" s="45"/>
      <c r="BE462" s="45"/>
      <c r="BF462" s="45"/>
      <c r="BG462" s="45"/>
      <c r="BH462" s="45"/>
      <c r="BI462" s="45"/>
      <c r="BJ462" s="45"/>
      <c r="BK462" s="45"/>
    </row>
    <row r="463" spans="34:72" ht="15" customHeight="1" x14ac:dyDescent="0.25">
      <c r="AH463" s="3"/>
      <c r="AI463" s="3"/>
      <c r="AJ463" s="3"/>
      <c r="AK463" s="3"/>
      <c r="AL463" s="3"/>
      <c r="AM463" s="3"/>
      <c r="AN463" s="3"/>
      <c r="AO463" s="3"/>
      <c r="AP463" s="3"/>
      <c r="AQ463" s="45"/>
      <c r="AR463" s="45"/>
      <c r="AS463" s="45"/>
      <c r="AT463" s="45"/>
      <c r="AU463" s="45"/>
      <c r="AV463" s="45"/>
      <c r="AW463" s="45"/>
      <c r="AX463" s="45"/>
      <c r="AY463" s="45"/>
      <c r="AZ463" s="45"/>
      <c r="BA463" s="45"/>
      <c r="BB463" s="45"/>
      <c r="BC463" s="45"/>
      <c r="BD463" s="45"/>
      <c r="BE463" s="45"/>
      <c r="BF463" s="45"/>
      <c r="BG463" s="45"/>
      <c r="BH463" s="45"/>
      <c r="BI463" s="45"/>
      <c r="BJ463" s="45"/>
      <c r="BK463" s="45"/>
    </row>
    <row r="464" spans="34:72" ht="15" customHeight="1" x14ac:dyDescent="0.25">
      <c r="AH464" s="3"/>
      <c r="AI464" s="3"/>
      <c r="AJ464" s="3"/>
      <c r="AK464" s="3"/>
      <c r="AL464" s="3"/>
      <c r="AM464" s="3"/>
      <c r="AN464" s="3"/>
      <c r="AO464" s="3"/>
      <c r="AP464" s="3"/>
      <c r="AQ464" s="45"/>
      <c r="AR464" s="45"/>
      <c r="AS464" s="45"/>
      <c r="AT464" s="45"/>
      <c r="AU464" s="45"/>
      <c r="AV464" s="45"/>
      <c r="AW464" s="45"/>
      <c r="AX464" s="45"/>
      <c r="AY464" s="45"/>
      <c r="AZ464" s="45"/>
      <c r="BA464" s="45"/>
      <c r="BB464" s="45"/>
      <c r="BC464" s="45"/>
      <c r="BD464" s="45"/>
      <c r="BE464" s="45"/>
      <c r="BF464" s="45"/>
      <c r="BG464" s="45"/>
      <c r="BH464" s="45"/>
      <c r="BI464" s="45"/>
      <c r="BJ464" s="45"/>
      <c r="BK464" s="45"/>
    </row>
    <row r="465" spans="1:72" ht="15" customHeight="1" x14ac:dyDescent="0.25">
      <c r="AH465" s="3"/>
      <c r="AI465" s="3"/>
      <c r="AJ465" s="3"/>
      <c r="AK465" s="3"/>
      <c r="AL465" s="3"/>
      <c r="AM465" s="3"/>
      <c r="AN465" s="3"/>
      <c r="AO465" s="3"/>
      <c r="AP465" s="3"/>
      <c r="AQ465" s="45"/>
      <c r="AR465" s="45"/>
      <c r="AS465" s="45"/>
      <c r="AT465" s="45"/>
      <c r="AU465" s="45"/>
      <c r="AV465" s="45"/>
      <c r="AW465" s="45"/>
      <c r="AX465" s="45"/>
      <c r="AY465" s="45"/>
      <c r="AZ465" s="45"/>
      <c r="BA465" s="45"/>
      <c r="BB465" s="45"/>
      <c r="BC465" s="45"/>
      <c r="BD465" s="45"/>
      <c r="BE465" s="45"/>
      <c r="BF465" s="45"/>
      <c r="BG465" s="45"/>
      <c r="BH465" s="45"/>
      <c r="BI465" s="45"/>
      <c r="BJ465" s="45"/>
      <c r="BK465" s="45"/>
    </row>
    <row r="466" spans="1:72" ht="15" customHeight="1" x14ac:dyDescent="0.25">
      <c r="AH466" s="3"/>
      <c r="AI466" s="3"/>
      <c r="AJ466" s="3"/>
      <c r="AK466" s="3"/>
      <c r="AL466" s="3"/>
      <c r="AM466" s="3"/>
      <c r="AN466" s="3"/>
      <c r="AO466" s="3"/>
      <c r="AP466" s="3"/>
      <c r="AQ466" s="45"/>
      <c r="AR466" s="45"/>
      <c r="AS466" s="45"/>
      <c r="AT466" s="45"/>
      <c r="AU466" s="45"/>
      <c r="AV466" s="45"/>
      <c r="AW466" s="45"/>
      <c r="AX466" s="45"/>
      <c r="AY466" s="45"/>
      <c r="AZ466" s="45"/>
      <c r="BA466" s="45"/>
      <c r="BB466" s="45"/>
      <c r="BC466" s="45"/>
      <c r="BD466" s="45"/>
      <c r="BE466" s="45"/>
      <c r="BF466" s="45"/>
      <c r="BG466" s="45"/>
      <c r="BH466" s="45"/>
      <c r="BI466" s="45"/>
      <c r="BJ466" s="45"/>
      <c r="BK466" s="45"/>
    </row>
    <row r="467" spans="1:72" s="2" customFormat="1" ht="15" customHeight="1" x14ac:dyDescent="0.25">
      <c r="A467" s="24"/>
      <c r="B467" s="4"/>
      <c r="C467" s="12"/>
      <c r="D467" s="12"/>
      <c r="E467" s="12"/>
      <c r="F467" s="12"/>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3"/>
      <c r="AI467" s="3"/>
      <c r="AJ467" s="3"/>
      <c r="AK467" s="3"/>
      <c r="AL467" s="3"/>
      <c r="AM467" s="3"/>
      <c r="AN467" s="3"/>
      <c r="AO467" s="3"/>
      <c r="AP467" s="3"/>
      <c r="AQ467" s="45"/>
      <c r="AR467" s="45"/>
      <c r="AS467" s="45"/>
      <c r="AT467" s="45"/>
      <c r="AU467" s="45"/>
      <c r="AV467" s="45"/>
      <c r="AW467" s="45"/>
      <c r="AX467" s="45"/>
      <c r="AY467" s="45"/>
      <c r="AZ467" s="45"/>
      <c r="BA467" s="45"/>
      <c r="BB467" s="45"/>
      <c r="BC467" s="45"/>
      <c r="BD467" s="45"/>
      <c r="BE467" s="45"/>
      <c r="BF467" s="45"/>
      <c r="BG467" s="45"/>
      <c r="BH467" s="45"/>
      <c r="BI467" s="45"/>
      <c r="BJ467" s="45"/>
      <c r="BK467" s="45"/>
      <c r="BL467" s="4"/>
      <c r="BM467" s="4"/>
      <c r="BN467" s="4"/>
      <c r="BO467" s="4"/>
      <c r="BP467" s="4"/>
      <c r="BQ467" s="4"/>
      <c r="BR467" s="4"/>
      <c r="BS467" s="4"/>
      <c r="BT467" s="4"/>
    </row>
  </sheetData>
  <sheetProtection algorithmName="SHA-512" hashValue="h+/C/oT0PXMPyPNQiEdaPRSDMpTT/PLa1WUuLoUvGy08djDkqphhfjrSTSKIVuwVcojxH9xvZG7A56Oadga53A==" saltValue="Iz5HkGUz5JbnBBc6M3ZzRg==" spinCount="100000" sheet="1" objects="1" scenarios="1"/>
  <mergeCells count="2">
    <mergeCell ref="I1:O1"/>
    <mergeCell ref="AH5:AI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Readme</vt:lpstr>
      <vt:lpstr>Fig 2-10</vt:lpstr>
      <vt:lpstr>Example Plume Calc. Durango</vt:lpstr>
      <vt:lpstr>'Example Plume Calc. Durango'!_Toc469413489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mcytersk</dc:creator>
  <cp:lastModifiedBy>K Sullivan</cp:lastModifiedBy>
  <cp:lastPrinted>2016-11-26T01:37:55Z</cp:lastPrinted>
  <dcterms:created xsi:type="dcterms:W3CDTF">2015-10-13T11:59:19Z</dcterms:created>
  <dcterms:modified xsi:type="dcterms:W3CDTF">2017-03-15T22:01:53Z</dcterms:modified>
</cp:coreProperties>
</file>