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epa-my.sharepoint.com/personal/fann_neal_epa_gov/Documents/"/>
    </mc:Choice>
  </mc:AlternateContent>
  <bookViews>
    <workbookView xWindow="1410" yWindow="15" windowWidth="15195" windowHeight="8445"/>
  </bookViews>
  <sheets>
    <sheet name="Input--US Studies" sheetId="2" r:id="rId1"/>
    <sheet name="Calculations" sheetId="1" r:id="rId2"/>
    <sheet name="Sheet3" sheetId="3" r:id="rId3"/>
  </sheets>
  <definedNames>
    <definedName name="_xlnm.Print_Area" localSheetId="1">Calculations!$A$1:$R$57</definedName>
    <definedName name="_xlnm.Print_Titles" localSheetId="1">Calculations!$1:$4</definedName>
  </definedNames>
  <calcPr calcId="171027"/>
</workbook>
</file>

<file path=xl/calcChain.xml><?xml version="1.0" encoding="utf-8"?>
<calcChain xmlns="http://schemas.openxmlformats.org/spreadsheetml/2006/main">
  <c r="L54" i="1" l="1"/>
  <c r="L53" i="1"/>
  <c r="L52" i="1"/>
  <c r="L51" i="1"/>
  <c r="L50" i="1"/>
  <c r="L49" i="1"/>
  <c r="K54" i="1"/>
  <c r="K53" i="1"/>
  <c r="K52" i="1"/>
  <c r="K51" i="1"/>
  <c r="K50" i="1"/>
  <c r="K49" i="1"/>
  <c r="E50" i="1"/>
  <c r="E51" i="1"/>
  <c r="E52" i="1"/>
  <c r="E53" i="1"/>
  <c r="E54" i="1"/>
  <c r="E49" i="1"/>
  <c r="O54" i="1" l="1"/>
  <c r="P54" i="1"/>
  <c r="O53" i="1"/>
  <c r="P53" i="1"/>
  <c r="O52" i="1"/>
  <c r="P52" i="1"/>
  <c r="O51" i="1"/>
  <c r="P51" i="1"/>
  <c r="O50" i="1"/>
  <c r="P50" i="1"/>
  <c r="O49" i="1"/>
  <c r="P49" i="1"/>
  <c r="O48" i="1"/>
  <c r="P48" i="1"/>
  <c r="O47" i="1"/>
  <c r="P47" i="1"/>
  <c r="O46" i="1"/>
  <c r="P46" i="1"/>
  <c r="O45" i="1"/>
  <c r="P45" i="1"/>
  <c r="N54" i="1"/>
  <c r="N53" i="1"/>
  <c r="N52" i="1"/>
  <c r="N51" i="1"/>
  <c r="N50" i="1"/>
  <c r="N49" i="1"/>
  <c r="N48" i="1"/>
  <c r="N47" i="1"/>
  <c r="N46" i="1"/>
  <c r="N45" i="1"/>
  <c r="P10" i="1"/>
  <c r="O10" i="1"/>
  <c r="Q10" i="1" s="1"/>
  <c r="N10" i="1"/>
  <c r="P44" i="1"/>
  <c r="O44" i="1"/>
  <c r="N44" i="1"/>
  <c r="P43" i="1"/>
  <c r="O43" i="1"/>
  <c r="N43" i="1"/>
  <c r="P42" i="1"/>
  <c r="O42" i="1"/>
  <c r="N42" i="1"/>
  <c r="P41" i="1"/>
  <c r="O41" i="1"/>
  <c r="N41" i="1"/>
  <c r="P40" i="1"/>
  <c r="O40" i="1"/>
  <c r="N40" i="1"/>
  <c r="P39" i="1"/>
  <c r="O39" i="1"/>
  <c r="N39" i="1"/>
  <c r="P38" i="1"/>
  <c r="O38" i="1"/>
  <c r="N38" i="1"/>
  <c r="P37" i="1"/>
  <c r="O37" i="1"/>
  <c r="N37" i="1"/>
  <c r="P36" i="1"/>
  <c r="O36" i="1"/>
  <c r="N36" i="1"/>
  <c r="P35" i="1"/>
  <c r="O35" i="1"/>
  <c r="N35" i="1"/>
  <c r="P34" i="1"/>
  <c r="O34" i="1"/>
  <c r="N34" i="1"/>
  <c r="P33" i="1"/>
  <c r="O33" i="1"/>
  <c r="N33" i="1"/>
  <c r="P32" i="1"/>
  <c r="O32" i="1"/>
  <c r="N32" i="1"/>
  <c r="P31" i="1"/>
  <c r="O31" i="1"/>
  <c r="N31" i="1"/>
  <c r="P30" i="1"/>
  <c r="O30" i="1"/>
  <c r="N30" i="1"/>
  <c r="P29" i="1"/>
  <c r="O29" i="1"/>
  <c r="N29" i="1"/>
  <c r="P28" i="1"/>
  <c r="O28" i="1"/>
  <c r="N28" i="1"/>
  <c r="P27" i="1"/>
  <c r="O27" i="1"/>
  <c r="N27" i="1"/>
  <c r="P26" i="1"/>
  <c r="O26" i="1"/>
  <c r="N26" i="1"/>
  <c r="P25" i="1"/>
  <c r="O25" i="1"/>
  <c r="N25" i="1"/>
  <c r="P24" i="1"/>
  <c r="O24" i="1"/>
  <c r="N24" i="1"/>
  <c r="P23" i="1"/>
  <c r="O23" i="1"/>
  <c r="N23" i="1"/>
  <c r="P22" i="1"/>
  <c r="O22" i="1"/>
  <c r="N22" i="1"/>
  <c r="P21" i="1"/>
  <c r="O21" i="1"/>
  <c r="N21" i="1"/>
  <c r="P20" i="1"/>
  <c r="O20" i="1"/>
  <c r="N20" i="1"/>
  <c r="P19" i="1"/>
  <c r="O19" i="1"/>
  <c r="N19" i="1"/>
  <c r="P18" i="1"/>
  <c r="O18" i="1"/>
  <c r="N18" i="1"/>
  <c r="P17" i="1"/>
  <c r="O17" i="1"/>
  <c r="N17" i="1"/>
  <c r="P16" i="1"/>
  <c r="O16" i="1"/>
  <c r="N16" i="1"/>
  <c r="P15" i="1"/>
  <c r="O15" i="1"/>
  <c r="N15" i="1"/>
  <c r="P14" i="1"/>
  <c r="O14" i="1"/>
  <c r="N14" i="1"/>
  <c r="P13" i="1"/>
  <c r="O13" i="1"/>
  <c r="N13" i="1"/>
  <c r="P12" i="1"/>
  <c r="O12" i="1"/>
  <c r="N12" i="1"/>
  <c r="P11" i="1"/>
  <c r="O11" i="1"/>
  <c r="N11" i="1"/>
  <c r="P9" i="1"/>
  <c r="O9" i="1"/>
  <c r="N9" i="1"/>
  <c r="O5" i="1"/>
  <c r="P5" i="1"/>
  <c r="N5" i="1"/>
  <c r="Q53" i="1" l="1"/>
  <c r="Q14" i="1"/>
  <c r="Q22" i="1"/>
  <c r="Q30" i="1"/>
  <c r="Q38" i="1"/>
  <c r="Q54" i="1"/>
  <c r="Q47" i="1"/>
  <c r="Q49" i="1"/>
  <c r="Q15" i="1"/>
  <c r="Q23" i="1"/>
  <c r="Q31" i="1"/>
  <c r="Q39" i="1"/>
  <c r="Q50" i="1"/>
  <c r="Q48" i="1"/>
  <c r="Q52" i="1"/>
  <c r="Q46" i="1"/>
  <c r="Q51" i="1"/>
  <c r="Q45" i="1"/>
  <c r="Q17" i="1"/>
  <c r="Q25" i="1"/>
  <c r="Q33" i="1"/>
  <c r="Q41" i="1"/>
  <c r="Q12" i="1"/>
  <c r="Q20" i="1"/>
  <c r="Q28" i="1"/>
  <c r="Q36" i="1"/>
  <c r="Q44" i="1"/>
  <c r="Q16" i="1"/>
  <c r="Q24" i="1"/>
  <c r="Q32" i="1"/>
  <c r="Q40" i="1"/>
  <c r="Q18" i="1"/>
  <c r="Q26" i="1"/>
  <c r="Q34" i="1"/>
  <c r="Q42" i="1"/>
  <c r="Q9" i="1"/>
  <c r="Q13" i="1"/>
  <c r="Q21" i="1"/>
  <c r="Q29" i="1"/>
  <c r="Q37" i="1"/>
  <c r="Q11" i="1"/>
  <c r="Q19" i="1"/>
  <c r="Q27" i="1"/>
  <c r="Q35" i="1"/>
  <c r="Q43" i="1"/>
  <c r="Q5" i="1"/>
</calcChain>
</file>

<file path=xl/sharedStrings.xml><?xml version="1.0" encoding="utf-8"?>
<sst xmlns="http://schemas.openxmlformats.org/spreadsheetml/2006/main" count="445" uniqueCount="112">
  <si>
    <t>Study Name</t>
  </si>
  <si>
    <t>Krewski et al., 2000</t>
  </si>
  <si>
    <t>Health Effect</t>
  </si>
  <si>
    <t>long term mortality</t>
  </si>
  <si>
    <t>Change</t>
  </si>
  <si>
    <t>Exposure</t>
  </si>
  <si>
    <t>Risk</t>
  </si>
  <si>
    <t>Relative</t>
  </si>
  <si>
    <t>(Beta)</t>
  </si>
  <si>
    <t>Coefficient</t>
  </si>
  <si>
    <t>(High)</t>
  </si>
  <si>
    <t>(Low)</t>
  </si>
  <si>
    <t>Error</t>
  </si>
  <si>
    <t>Standard</t>
  </si>
  <si>
    <t>Pollutant</t>
  </si>
  <si>
    <t>PM2.5</t>
  </si>
  <si>
    <t>(ug/m3)</t>
  </si>
  <si>
    <t>Journal</t>
  </si>
  <si>
    <t>Name</t>
  </si>
  <si>
    <t>Env H Perspec</t>
  </si>
  <si>
    <t>PM10</t>
  </si>
  <si>
    <t>SO2</t>
  </si>
  <si>
    <t>Baseline</t>
  </si>
  <si>
    <t>Rate</t>
  </si>
  <si>
    <t>(per person)</t>
  </si>
  <si>
    <t>Functional</t>
  </si>
  <si>
    <t>Form</t>
  </si>
  <si>
    <t>Location</t>
  </si>
  <si>
    <t>Averaging</t>
  </si>
  <si>
    <t>Time</t>
  </si>
  <si>
    <t>Age</t>
  </si>
  <si>
    <t>respiratory</t>
  </si>
  <si>
    <t>all ages</t>
  </si>
  <si>
    <t>Poisson regression</t>
  </si>
  <si>
    <t>NO2</t>
  </si>
  <si>
    <t>O3</t>
  </si>
  <si>
    <t>Shanghai</t>
  </si>
  <si>
    <t>Bangkok</t>
  </si>
  <si>
    <t>Hong Kong</t>
  </si>
  <si>
    <t>ST - cardiovascular</t>
  </si>
  <si>
    <t>ST - respiratory</t>
  </si>
  <si>
    <t>WONG, VICHIT-VADAKAN, KAN, QIAN, PAPA PROJECT TEAMS (2008)</t>
  </si>
  <si>
    <t>ST - all natural causes</t>
  </si>
  <si>
    <t>Wuhan</t>
  </si>
  <si>
    <t>(mean)</t>
  </si>
  <si>
    <t>8-hr</t>
  </si>
  <si>
    <t>24-hr</t>
  </si>
  <si>
    <t>Wong et al 2008</t>
  </si>
  <si>
    <t>MORTALITY - SHORT TERM</t>
  </si>
  <si>
    <t>cardiovascular</t>
  </si>
  <si>
    <t>C.I.</t>
  </si>
  <si>
    <t>all</t>
  </si>
  <si>
    <t>Wong C-M, Vichit-Vadakan N, Kan H-D, Qian Z-M, Papa Project Teams (2008).</t>
  </si>
  <si>
    <t xml:space="preserve">Public health and air pollution in Asia (PAPA): A multicity study of short-term effects of air pollution on mortality. Environmental Health Perspectives 116:1195-1202. </t>
  </si>
  <si>
    <t>Endpoint Group</t>
  </si>
  <si>
    <t>Endpoint</t>
  </si>
  <si>
    <t>Metric</t>
  </si>
  <si>
    <t>Seasonal Metric</t>
  </si>
  <si>
    <t>Metric Statistic</t>
  </si>
  <si>
    <t>Study Author</t>
  </si>
  <si>
    <t>Study Year</t>
  </si>
  <si>
    <t>Study Location</t>
  </si>
  <si>
    <t>Study Location Type</t>
  </si>
  <si>
    <t>Other Pollutants</t>
  </si>
  <si>
    <t>Qualifier</t>
  </si>
  <si>
    <t>Reference</t>
  </si>
  <si>
    <t>Race</t>
  </si>
  <si>
    <t>Gender</t>
  </si>
  <si>
    <t>Ethnicity</t>
  </si>
  <si>
    <t>Start Age</t>
  </si>
  <si>
    <t>End Age</t>
  </si>
  <si>
    <t>Function</t>
  </si>
  <si>
    <t>Baseline Function</t>
  </si>
  <si>
    <t>Beta</t>
  </si>
  <si>
    <t>Distribution Beta</t>
  </si>
  <si>
    <t>Parameter 1 Beta</t>
  </si>
  <si>
    <t>Parameter 2 Beta</t>
  </si>
  <si>
    <t>A</t>
  </si>
  <si>
    <t>Name A</t>
  </si>
  <si>
    <t>B</t>
  </si>
  <si>
    <t>Name B</t>
  </si>
  <si>
    <t>C</t>
  </si>
  <si>
    <t>Name C</t>
  </si>
  <si>
    <t>Incidence DataSet</t>
  </si>
  <si>
    <t>Prevalence DataSet</t>
  </si>
  <si>
    <t>Variable DataSet</t>
  </si>
  <si>
    <t>D24HourMean</t>
  </si>
  <si>
    <t>(1-(1/EXP(Beta*DELTAQ)))*Incidence*POP</t>
  </si>
  <si>
    <t>Incidence*POP</t>
  </si>
  <si>
    <t>Normal</t>
  </si>
  <si>
    <t>Ozone</t>
  </si>
  <si>
    <t>D8HourMax</t>
  </si>
  <si>
    <t>HA, All Respiratory</t>
  </si>
  <si>
    <t>None</t>
  </si>
  <si>
    <t>Zanobetti et al</t>
  </si>
  <si>
    <t>26 U.S. Communities</t>
  </si>
  <si>
    <t>All Seasons</t>
  </si>
  <si>
    <t>Zanobetti, A., M. Franklin and J. Schwartz. 2009. Fine particulate air pollution and its components in association with cause-specific emergency admissions. Environmental Health Vol. 8: 58-60.</t>
  </si>
  <si>
    <t>(1-EXP(-Beta*DELTAQ))*Incidence*POP</t>
  </si>
  <si>
    <t>HA, All Cardiovascular</t>
  </si>
  <si>
    <t>Bell et al.</t>
  </si>
  <si>
    <t>202 US Counties</t>
  </si>
  <si>
    <t>Urgent admissions</t>
  </si>
  <si>
    <t>Bell, M. L., K. Ebisu, R. D. Peng, J. Walker, J. Samet, S. L. Zeger and F. Dominici. 2008. Seasonal and Regional Short-term Effects of Fine Particles on Hospital Admissions in 202 US Counties, 1999-2005. American Journal of Epidemiology. Vol. 168 (11): 13</t>
  </si>
  <si>
    <t>Katsouyanni et al.</t>
  </si>
  <si>
    <t>Summer, 1985-1994, penalized splines, 8 df</t>
  </si>
  <si>
    <t>Katsouyanni, K., Samet, J.M., Anderson, H.R., Atkinson, R., Tertre, A.L., Medina, S., et al.</t>
  </si>
  <si>
    <t>Excess</t>
  </si>
  <si>
    <t>(as percent)</t>
  </si>
  <si>
    <t>(as RR)</t>
  </si>
  <si>
    <t>Hospital Admissions, Respiratory</t>
  </si>
  <si>
    <t>Hospital Admissions, Cardiovascular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</si>
</sst>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00"/>
    <numFmt numFmtId="165" formatCode="0.000000"/>
    <numFmt numFmtId="166" formatCode="0.000"/>
  </numFmts>
  <fonts count="9" x14ac:knownFonts="1">
    <font>
      <sz val="10"/>
      <name val="Arial"/>
    </font>
    <font>
      <sz val="8"/>
      <name val="Arial"/>
    </font>
    <font>
      <sz val="8"/>
      <name val="Gill Sans MT"/>
      <family val="2"/>
    </font>
    <font>
      <b/>
      <sz val="8"/>
      <name val="Gill Sans MT"/>
      <family val="2"/>
    </font>
    <font>
      <sz val="8"/>
      <color indexed="17"/>
      <name val="Gill Sans MT"/>
      <family val="2"/>
    </font>
    <font>
      <b/>
      <sz val="8"/>
      <color indexed="10"/>
      <name val="Gill Sans MT"/>
      <family val="2"/>
    </font>
    <font>
      <sz val="8"/>
      <color theme="1"/>
      <name val="Gill Sans MT"/>
      <family val="2"/>
    </font>
    <font>
      <sz val="8"/>
      <color rgb="FFFF0000"/>
      <name val="Gill Sans MT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4" fillId="0" borderId="0" xfId="0" applyFont="1"/>
    <xf numFmtId="165" fontId="4" fillId="0" borderId="0" xfId="0" applyNumberFormat="1" applyFont="1"/>
    <xf numFmtId="164" fontId="4" fillId="0" borderId="0" xfId="0" applyNumberFormat="1" applyFont="1" applyAlignment="1">
      <alignment horizontal="right"/>
    </xf>
    <xf numFmtId="165" fontId="2" fillId="0" borderId="0" xfId="0" applyNumberFormat="1" applyFont="1"/>
    <xf numFmtId="164" fontId="2" fillId="0" borderId="0" xfId="0" applyNumberFormat="1" applyFont="1"/>
    <xf numFmtId="0" fontId="5" fillId="0" borderId="0" xfId="0" applyFont="1" applyBorder="1"/>
    <xf numFmtId="0" fontId="2" fillId="0" borderId="0" xfId="0" applyFont="1" applyBorder="1"/>
    <xf numFmtId="165" fontId="2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6" fillId="0" borderId="0" xfId="0" applyNumberFormat="1" applyFont="1"/>
    <xf numFmtId="0" fontId="7" fillId="0" borderId="0" xfId="0" applyFont="1" applyFill="1"/>
    <xf numFmtId="0" fontId="7" fillId="0" borderId="0" xfId="0" applyFont="1" applyFill="1" applyBorder="1"/>
    <xf numFmtId="165" fontId="7" fillId="0" borderId="0" xfId="0" applyNumberFormat="1" applyFont="1" applyFill="1"/>
    <xf numFmtId="165" fontId="7" fillId="0" borderId="0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165" fontId="2" fillId="0" borderId="0" xfId="0" applyNumberFormat="1" applyFont="1" applyFill="1"/>
    <xf numFmtId="166" fontId="2" fillId="0" borderId="0" xfId="0" applyNumberFormat="1" applyFont="1" applyFill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3" xfId="0" applyFont="1" applyFill="1" applyBorder="1"/>
    <xf numFmtId="0" fontId="2" fillId="2" borderId="3" xfId="0" applyFont="1" applyFill="1" applyBorder="1"/>
    <xf numFmtId="0" fontId="7" fillId="2" borderId="3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9" fontId="3" fillId="2" borderId="5" xfId="0" applyNumberFormat="1" applyFont="1" applyFill="1" applyBorder="1" applyAlignment="1">
      <alignment horizontal="center"/>
    </xf>
    <xf numFmtId="9" fontId="3" fillId="2" borderId="6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4" fillId="2" borderId="7" xfId="0" applyFont="1" applyFill="1" applyBorder="1"/>
    <xf numFmtId="0" fontId="4" fillId="2" borderId="8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8" fillId="0" borderId="0" xfId="0" applyFont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5" fontId="4" fillId="3" borderId="3" xfId="0" applyNumberFormat="1" applyFont="1" applyFill="1" applyBorder="1"/>
    <xf numFmtId="165" fontId="2" fillId="3" borderId="3" xfId="0" applyNumberFormat="1" applyFont="1" applyFill="1" applyBorder="1"/>
    <xf numFmtId="165" fontId="6" fillId="3" borderId="3" xfId="0" applyNumberFormat="1" applyFont="1" applyFill="1" applyBorder="1"/>
    <xf numFmtId="165" fontId="7" fillId="3" borderId="3" xfId="0" applyNumberFormat="1" applyFont="1" applyFill="1" applyBorder="1"/>
    <xf numFmtId="165" fontId="2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"/>
  <sheetViews>
    <sheetView tabSelected="1" workbookViewId="0">
      <selection activeCell="E8" sqref="E8"/>
    </sheetView>
  </sheetViews>
  <sheetFormatPr defaultRowHeight="12.75" x14ac:dyDescent="0.2"/>
  <cols>
    <col min="1" max="1" width="31.85546875" bestFit="1" customWidth="1"/>
    <col min="2" max="2" width="21.7109375" bestFit="1" customWidth="1"/>
    <col min="3" max="3" width="8.28515625" bestFit="1" customWidth="1"/>
    <col min="7" max="7" width="16.140625" bestFit="1" customWidth="1"/>
  </cols>
  <sheetData>
    <row r="1" spans="1:33" x14ac:dyDescent="0.2">
      <c r="A1" t="s">
        <v>54</v>
      </c>
      <c r="B1" t="s">
        <v>55</v>
      </c>
      <c r="C1" t="s">
        <v>14</v>
      </c>
      <c r="D1" t="s">
        <v>56</v>
      </c>
      <c r="E1" t="s">
        <v>57</v>
      </c>
      <c r="F1" t="s">
        <v>58</v>
      </c>
      <c r="G1" t="s">
        <v>59</v>
      </c>
      <c r="H1" t="s">
        <v>60</v>
      </c>
      <c r="I1" t="s">
        <v>61</v>
      </c>
      <c r="J1" t="s">
        <v>62</v>
      </c>
      <c r="K1" t="s">
        <v>63</v>
      </c>
      <c r="L1" t="s">
        <v>64</v>
      </c>
      <c r="M1" t="s">
        <v>65</v>
      </c>
      <c r="N1" t="s">
        <v>66</v>
      </c>
      <c r="O1" t="s">
        <v>67</v>
      </c>
      <c r="P1" t="s">
        <v>68</v>
      </c>
      <c r="Q1" t="s">
        <v>69</v>
      </c>
      <c r="R1" t="s">
        <v>70</v>
      </c>
      <c r="S1" t="s">
        <v>71</v>
      </c>
      <c r="T1" t="s">
        <v>72</v>
      </c>
      <c r="U1" t="s">
        <v>73</v>
      </c>
      <c r="V1" t="s">
        <v>74</v>
      </c>
      <c r="W1" t="s">
        <v>75</v>
      </c>
      <c r="X1" t="s">
        <v>76</v>
      </c>
      <c r="Y1" t="s">
        <v>77</v>
      </c>
      <c r="Z1" t="s">
        <v>78</v>
      </c>
      <c r="AA1" t="s">
        <v>79</v>
      </c>
      <c r="AB1" t="s">
        <v>80</v>
      </c>
      <c r="AC1" t="s">
        <v>81</v>
      </c>
      <c r="AD1" t="s">
        <v>82</v>
      </c>
      <c r="AE1" t="s">
        <v>83</v>
      </c>
      <c r="AF1" t="s">
        <v>84</v>
      </c>
      <c r="AG1" t="s">
        <v>85</v>
      </c>
    </row>
    <row r="2" spans="1:33" x14ac:dyDescent="0.2">
      <c r="A2" t="s">
        <v>110</v>
      </c>
      <c r="B2" t="s">
        <v>92</v>
      </c>
      <c r="C2" s="50" t="s">
        <v>15</v>
      </c>
      <c r="D2" t="s">
        <v>86</v>
      </c>
      <c r="F2" t="s">
        <v>93</v>
      </c>
      <c r="G2" t="s">
        <v>94</v>
      </c>
      <c r="H2">
        <v>2009</v>
      </c>
      <c r="I2" t="s">
        <v>95</v>
      </c>
      <c r="L2" t="s">
        <v>96</v>
      </c>
      <c r="M2" t="s">
        <v>97</v>
      </c>
      <c r="Q2">
        <v>65</v>
      </c>
      <c r="R2">
        <v>99</v>
      </c>
      <c r="S2" t="s">
        <v>98</v>
      </c>
      <c r="T2" t="s">
        <v>88</v>
      </c>
      <c r="U2">
        <v>2.0699999999999998E-3</v>
      </c>
      <c r="V2" t="s">
        <v>89</v>
      </c>
      <c r="W2">
        <v>4.4642899999999998E-4</v>
      </c>
      <c r="X2">
        <v>0</v>
      </c>
      <c r="Y2">
        <v>0</v>
      </c>
      <c r="AA2">
        <v>0</v>
      </c>
      <c r="AC2">
        <v>0</v>
      </c>
    </row>
    <row r="3" spans="1:33" x14ac:dyDescent="0.2">
      <c r="A3" t="s">
        <v>111</v>
      </c>
      <c r="B3" t="s">
        <v>99</v>
      </c>
      <c r="C3" s="50" t="s">
        <v>15</v>
      </c>
      <c r="D3" t="s">
        <v>86</v>
      </c>
      <c r="F3" t="s">
        <v>93</v>
      </c>
      <c r="G3" t="s">
        <v>100</v>
      </c>
      <c r="H3">
        <v>2008</v>
      </c>
      <c r="I3" t="s">
        <v>101</v>
      </c>
      <c r="L3" t="s">
        <v>102</v>
      </c>
      <c r="M3" t="s">
        <v>103</v>
      </c>
      <c r="Q3">
        <v>65</v>
      </c>
      <c r="R3">
        <v>99</v>
      </c>
      <c r="S3" t="s">
        <v>98</v>
      </c>
      <c r="T3" t="s">
        <v>88</v>
      </c>
      <c r="U3">
        <v>8.0000000000000004E-4</v>
      </c>
      <c r="V3" t="s">
        <v>89</v>
      </c>
      <c r="W3">
        <v>1.07143E-4</v>
      </c>
      <c r="X3">
        <v>0</v>
      </c>
      <c r="Y3">
        <v>0</v>
      </c>
      <c r="AA3">
        <v>0</v>
      </c>
      <c r="AC3">
        <v>0</v>
      </c>
    </row>
    <row r="4" spans="1:33" x14ac:dyDescent="0.2">
      <c r="A4" t="s">
        <v>110</v>
      </c>
      <c r="B4" t="s">
        <v>92</v>
      </c>
      <c r="C4" t="s">
        <v>90</v>
      </c>
      <c r="D4" t="s">
        <v>91</v>
      </c>
      <c r="F4" t="s">
        <v>93</v>
      </c>
      <c r="G4" t="s">
        <v>104</v>
      </c>
      <c r="H4">
        <v>2009</v>
      </c>
      <c r="L4" t="s">
        <v>105</v>
      </c>
      <c r="M4" t="s">
        <v>106</v>
      </c>
      <c r="Q4">
        <v>65</v>
      </c>
      <c r="R4">
        <v>99</v>
      </c>
      <c r="S4" t="s">
        <v>87</v>
      </c>
      <c r="T4" t="s">
        <v>88</v>
      </c>
      <c r="U4">
        <v>6.3675699999999995E-4</v>
      </c>
      <c r="V4" t="s">
        <v>89</v>
      </c>
      <c r="W4">
        <v>4.0029399999999999E-4</v>
      </c>
      <c r="X4">
        <v>0</v>
      </c>
      <c r="Y4">
        <v>0</v>
      </c>
      <c r="AA4">
        <v>0</v>
      </c>
      <c r="AC4">
        <v>0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3"/>
  <sheetViews>
    <sheetView zoomScale="150" workbookViewId="0">
      <pane ySplit="5" topLeftCell="A6" activePane="bottomLeft" state="frozen"/>
      <selection pane="bottomLeft" activeCell="A49" sqref="A49"/>
    </sheetView>
  </sheetViews>
  <sheetFormatPr defaultRowHeight="13.5" x14ac:dyDescent="0.3"/>
  <cols>
    <col min="1" max="1" width="11.42578125" style="1" customWidth="1"/>
    <col min="2" max="2" width="13" style="1" customWidth="1"/>
    <col min="3" max="4" width="7.42578125" style="1" customWidth="1"/>
    <col min="5" max="5" width="6.7109375" style="1" customWidth="1"/>
    <col min="6" max="6" width="4.28515625" style="1" customWidth="1"/>
    <col min="7" max="7" width="8.5703125" style="1" customWidth="1"/>
    <col min="8" max="10" width="13.7109375" style="1" customWidth="1"/>
    <col min="11" max="11" width="6.140625" style="1" customWidth="1"/>
    <col min="12" max="12" width="6.140625" style="1" bestFit="1" customWidth="1"/>
    <col min="13" max="13" width="8" style="1" customWidth="1"/>
    <col min="14" max="14" width="9" style="1" customWidth="1"/>
    <col min="15" max="15" width="8.85546875" style="1" customWidth="1"/>
    <col min="16" max="17" width="8" style="1" bestFit="1" customWidth="1"/>
    <col min="18" max="18" width="7.42578125" style="1" customWidth="1"/>
    <col min="19" max="19" width="11" style="1" hidden="1" customWidth="1"/>
    <col min="20" max="20" width="13" style="1" hidden="1" customWidth="1"/>
    <col min="21" max="16384" width="9.140625" style="1"/>
  </cols>
  <sheetData>
    <row r="1" spans="1:20" ht="14.25" thickBot="1" x14ac:dyDescent="0.35"/>
    <row r="2" spans="1:20" x14ac:dyDescent="0.3">
      <c r="A2" s="2" t="s">
        <v>0</v>
      </c>
      <c r="B2" s="2" t="s">
        <v>2</v>
      </c>
      <c r="C2" s="2" t="s">
        <v>14</v>
      </c>
      <c r="D2" s="31" t="s">
        <v>107</v>
      </c>
      <c r="E2" s="2" t="s">
        <v>7</v>
      </c>
      <c r="F2" s="2" t="s">
        <v>30</v>
      </c>
      <c r="G2" s="2" t="s">
        <v>28</v>
      </c>
      <c r="H2" s="2" t="s">
        <v>25</v>
      </c>
      <c r="I2" s="38">
        <v>0.05</v>
      </c>
      <c r="J2" s="39">
        <v>0.95</v>
      </c>
      <c r="K2" s="3">
        <v>0.05</v>
      </c>
      <c r="L2" s="3">
        <v>0.95</v>
      </c>
      <c r="M2" s="2" t="s">
        <v>5</v>
      </c>
      <c r="N2" s="51" t="s">
        <v>9</v>
      </c>
      <c r="O2" s="4" t="s">
        <v>13</v>
      </c>
      <c r="P2" s="4" t="s">
        <v>13</v>
      </c>
      <c r="Q2" s="51" t="s">
        <v>13</v>
      </c>
      <c r="R2" s="2" t="s">
        <v>27</v>
      </c>
      <c r="S2" s="5" t="s">
        <v>22</v>
      </c>
      <c r="T2" s="6" t="s">
        <v>17</v>
      </c>
    </row>
    <row r="3" spans="1:20" x14ac:dyDescent="0.3">
      <c r="A3" s="7"/>
      <c r="B3" s="7"/>
      <c r="C3" s="7"/>
      <c r="D3" s="32" t="s">
        <v>6</v>
      </c>
      <c r="E3" s="7" t="s">
        <v>6</v>
      </c>
      <c r="F3" s="7"/>
      <c r="G3" s="7" t="s">
        <v>29</v>
      </c>
      <c r="H3" s="7" t="s">
        <v>26</v>
      </c>
      <c r="I3" s="40" t="s">
        <v>50</v>
      </c>
      <c r="J3" s="41" t="s">
        <v>50</v>
      </c>
      <c r="K3" s="7" t="s">
        <v>50</v>
      </c>
      <c r="L3" s="7" t="s">
        <v>50</v>
      </c>
      <c r="M3" s="7" t="s">
        <v>4</v>
      </c>
      <c r="N3" s="52" t="s">
        <v>8</v>
      </c>
      <c r="O3" s="8" t="s">
        <v>12</v>
      </c>
      <c r="P3" s="8" t="s">
        <v>12</v>
      </c>
      <c r="Q3" s="52" t="s">
        <v>12</v>
      </c>
      <c r="R3" s="7"/>
      <c r="S3" s="9" t="s">
        <v>23</v>
      </c>
      <c r="T3" s="10" t="s">
        <v>18</v>
      </c>
    </row>
    <row r="4" spans="1:20" x14ac:dyDescent="0.3">
      <c r="A4" s="7"/>
      <c r="B4" s="7"/>
      <c r="C4" s="7"/>
      <c r="D4" s="32"/>
      <c r="E4" s="7"/>
      <c r="F4" s="7"/>
      <c r="G4" s="7" t="s">
        <v>44</v>
      </c>
      <c r="H4" s="7"/>
      <c r="I4" s="40" t="s">
        <v>108</v>
      </c>
      <c r="J4" s="41" t="s">
        <v>108</v>
      </c>
      <c r="K4" s="7" t="s">
        <v>109</v>
      </c>
      <c r="L4" s="7" t="s">
        <v>109</v>
      </c>
      <c r="M4" s="7" t="s">
        <v>16</v>
      </c>
      <c r="N4" s="52"/>
      <c r="O4" s="8" t="s">
        <v>10</v>
      </c>
      <c r="P4" s="8" t="s">
        <v>11</v>
      </c>
      <c r="Q4" s="52"/>
      <c r="R4" s="7"/>
      <c r="S4" s="9" t="s">
        <v>24</v>
      </c>
      <c r="T4" s="9"/>
    </row>
    <row r="5" spans="1:20" hidden="1" x14ac:dyDescent="0.3">
      <c r="A5" s="11" t="s">
        <v>1</v>
      </c>
      <c r="B5" s="11" t="s">
        <v>3</v>
      </c>
      <c r="C5" s="11" t="s">
        <v>15</v>
      </c>
      <c r="D5" s="33"/>
      <c r="E5" s="11">
        <v>1.1200000000000001</v>
      </c>
      <c r="F5" s="11"/>
      <c r="G5" s="11"/>
      <c r="H5" s="11"/>
      <c r="I5" s="42"/>
      <c r="J5" s="43"/>
      <c r="K5" s="11">
        <v>1.06</v>
      </c>
      <c r="L5" s="11">
        <v>1.19</v>
      </c>
      <c r="M5" s="11">
        <v>24.5</v>
      </c>
      <c r="N5" s="53">
        <f>LN(E5)/M5</f>
        <v>4.6256606247756437E-3</v>
      </c>
      <c r="O5" s="12">
        <f>((LN(L5)/M5)-(LN(E5)/M5))/1.96</f>
        <v>1.262486918293101E-3</v>
      </c>
      <c r="P5" s="12">
        <f>((LN(E5)/M5)-(LN(K5)/M5))/1.96</f>
        <v>1.1466009409210214E-3</v>
      </c>
      <c r="Q5" s="53">
        <f>AVERAGE(O5,P5)</f>
        <v>1.2045439296070612E-3</v>
      </c>
      <c r="R5" s="12"/>
      <c r="S5" s="12"/>
      <c r="T5" s="13"/>
    </row>
    <row r="6" spans="1:20" hidden="1" x14ac:dyDescent="0.3">
      <c r="D6" s="34"/>
      <c r="I6" s="44"/>
      <c r="J6" s="45"/>
      <c r="N6" s="53"/>
      <c r="O6" s="14"/>
      <c r="P6" s="14"/>
      <c r="Q6" s="54"/>
      <c r="R6" s="14"/>
      <c r="S6" s="14"/>
      <c r="T6" s="15"/>
    </row>
    <row r="7" spans="1:20" x14ac:dyDescent="0.3">
      <c r="A7" s="16" t="s">
        <v>48</v>
      </c>
      <c r="B7" s="17"/>
      <c r="C7" s="17"/>
      <c r="D7" s="34"/>
      <c r="E7" s="17"/>
      <c r="F7" s="17"/>
      <c r="G7" s="17"/>
      <c r="H7" s="17"/>
      <c r="I7" s="44"/>
      <c r="J7" s="45"/>
      <c r="K7" s="17"/>
      <c r="L7" s="17"/>
      <c r="M7" s="17"/>
      <c r="N7" s="54"/>
      <c r="O7" s="18"/>
      <c r="P7" s="18"/>
      <c r="Q7" s="54"/>
      <c r="R7" s="18"/>
      <c r="S7" s="18"/>
      <c r="T7" s="17"/>
    </row>
    <row r="8" spans="1:20" hidden="1" x14ac:dyDescent="0.3">
      <c r="A8" s="19" t="s">
        <v>41</v>
      </c>
      <c r="C8" s="20"/>
      <c r="D8" s="34"/>
      <c r="E8" s="20"/>
      <c r="F8" s="17"/>
      <c r="G8" s="20"/>
      <c r="H8" s="20"/>
      <c r="I8" s="44"/>
      <c r="J8" s="45"/>
      <c r="K8" s="20"/>
      <c r="L8" s="20"/>
      <c r="M8" s="20"/>
      <c r="N8" s="54"/>
      <c r="O8" s="14"/>
      <c r="P8" s="14"/>
      <c r="Q8" s="54"/>
      <c r="R8" s="14"/>
      <c r="S8" s="18"/>
      <c r="T8" s="17"/>
    </row>
    <row r="9" spans="1:20" hidden="1" x14ac:dyDescent="0.3">
      <c r="A9" s="17"/>
      <c r="B9" s="1" t="s">
        <v>42</v>
      </c>
      <c r="C9" s="20" t="s">
        <v>34</v>
      </c>
      <c r="D9" s="34"/>
      <c r="E9" s="20">
        <v>1.0089999999999999</v>
      </c>
      <c r="F9" s="17" t="s">
        <v>32</v>
      </c>
      <c r="G9" s="20" t="s">
        <v>46</v>
      </c>
      <c r="H9" s="20" t="s">
        <v>33</v>
      </c>
      <c r="I9" s="44"/>
      <c r="J9" s="45"/>
      <c r="K9" s="20">
        <v>1.0058</v>
      </c>
      <c r="L9" s="20">
        <v>1.0123</v>
      </c>
      <c r="M9" s="20">
        <v>10</v>
      </c>
      <c r="N9" s="55">
        <f t="shared" ref="N9:N54" si="0">LN(E9)/M9</f>
        <v>8.9597413714718013E-4</v>
      </c>
      <c r="O9" s="21">
        <f t="shared" ref="O9:O54" si="1">((LN(L9)/M9)-(LN(E9)/M9))/1.96</f>
        <v>1.6659327811720137E-4</v>
      </c>
      <c r="P9" s="21">
        <f t="shared" ref="P9:P54" si="2">((LN(E9)/M9)-(LN(K9)/M9))/1.96</f>
        <v>1.6206615386451227E-4</v>
      </c>
      <c r="Q9" s="55">
        <f>AVERAGE(O9,P9)</f>
        <v>1.6432971599085683E-4</v>
      </c>
      <c r="R9" s="14" t="s">
        <v>38</v>
      </c>
      <c r="S9" s="18"/>
      <c r="T9" s="17" t="s">
        <v>19</v>
      </c>
    </row>
    <row r="10" spans="1:20" hidden="1" x14ac:dyDescent="0.3">
      <c r="A10" s="17"/>
      <c r="B10" s="1" t="s">
        <v>42</v>
      </c>
      <c r="C10" s="20" t="s">
        <v>21</v>
      </c>
      <c r="D10" s="34"/>
      <c r="E10" s="20">
        <v>1.0086999999999999</v>
      </c>
      <c r="F10" s="17" t="s">
        <v>32</v>
      </c>
      <c r="G10" s="20" t="s">
        <v>46</v>
      </c>
      <c r="H10" s="20" t="s">
        <v>33</v>
      </c>
      <c r="I10" s="44"/>
      <c r="J10" s="45"/>
      <c r="K10" s="20">
        <v>1.0038</v>
      </c>
      <c r="L10" s="20">
        <v>1.0136000000000001</v>
      </c>
      <c r="M10" s="20">
        <v>10</v>
      </c>
      <c r="N10" s="55">
        <f t="shared" si="0"/>
        <v>8.6623730786525874E-4</v>
      </c>
      <c r="O10" s="21">
        <f t="shared" si="1"/>
        <v>2.4724372174182198E-4</v>
      </c>
      <c r="P10" s="21">
        <f t="shared" si="2"/>
        <v>2.4844769591613906E-4</v>
      </c>
      <c r="Q10" s="55">
        <f>AVERAGE(O10,P10)</f>
        <v>2.4784570882898055E-4</v>
      </c>
      <c r="R10" s="14" t="s">
        <v>38</v>
      </c>
      <c r="S10" s="18"/>
      <c r="T10" s="17" t="s">
        <v>19</v>
      </c>
    </row>
    <row r="11" spans="1:20" hidden="1" x14ac:dyDescent="0.3">
      <c r="A11" s="17"/>
      <c r="B11" s="1" t="s">
        <v>42</v>
      </c>
      <c r="C11" s="20" t="s">
        <v>20</v>
      </c>
      <c r="D11" s="34"/>
      <c r="E11" s="20">
        <v>1.0053000000000001</v>
      </c>
      <c r="F11" s="17" t="s">
        <v>32</v>
      </c>
      <c r="G11" s="20" t="s">
        <v>46</v>
      </c>
      <c r="H11" s="20" t="s">
        <v>33</v>
      </c>
      <c r="I11" s="44"/>
      <c r="J11" s="45"/>
      <c r="K11" s="20">
        <v>1.0025999999999999</v>
      </c>
      <c r="L11" s="20">
        <v>1.0081</v>
      </c>
      <c r="M11" s="20">
        <v>10</v>
      </c>
      <c r="N11" s="55">
        <f t="shared" si="0"/>
        <v>5.2860044292374374E-4</v>
      </c>
      <c r="O11" s="21">
        <f t="shared" si="1"/>
        <v>1.4190646165925281E-4</v>
      </c>
      <c r="P11" s="21">
        <f t="shared" si="2"/>
        <v>1.3721319295773081E-4</v>
      </c>
      <c r="Q11" s="55">
        <f t="shared" ref="Q11:Q54" si="3">AVERAGE(O11,P11)</f>
        <v>1.3955982730849182E-4</v>
      </c>
      <c r="R11" s="14" t="s">
        <v>38</v>
      </c>
      <c r="S11" s="18"/>
      <c r="T11" s="17" t="s">
        <v>19</v>
      </c>
    </row>
    <row r="12" spans="1:20" hidden="1" x14ac:dyDescent="0.3">
      <c r="A12" s="17"/>
      <c r="B12" s="1" t="s">
        <v>42</v>
      </c>
      <c r="C12" s="20" t="s">
        <v>35</v>
      </c>
      <c r="D12" s="34"/>
      <c r="E12" s="20">
        <v>1.0032000000000001</v>
      </c>
      <c r="F12" s="17" t="s">
        <v>32</v>
      </c>
      <c r="G12" s="20" t="s">
        <v>45</v>
      </c>
      <c r="H12" s="20" t="s">
        <v>33</v>
      </c>
      <c r="I12" s="44"/>
      <c r="J12" s="45"/>
      <c r="K12" s="20">
        <v>1.0001</v>
      </c>
      <c r="L12" s="20">
        <v>1.0062</v>
      </c>
      <c r="M12" s="20">
        <v>10</v>
      </c>
      <c r="N12" s="55">
        <f t="shared" si="0"/>
        <v>3.1948908965192884E-4</v>
      </c>
      <c r="O12" s="21">
        <f t="shared" si="1"/>
        <v>1.5234531523274544E-4</v>
      </c>
      <c r="P12" s="21">
        <f t="shared" si="2"/>
        <v>1.5790285184622403E-4</v>
      </c>
      <c r="Q12" s="55">
        <f t="shared" si="3"/>
        <v>1.5512408353948474E-4</v>
      </c>
      <c r="R12" s="14" t="s">
        <v>38</v>
      </c>
      <c r="S12" s="18"/>
      <c r="T12" s="17" t="s">
        <v>19</v>
      </c>
    </row>
    <row r="13" spans="1:20" hidden="1" x14ac:dyDescent="0.3">
      <c r="A13" s="17"/>
      <c r="B13" s="1" t="s">
        <v>39</v>
      </c>
      <c r="C13" s="20" t="s">
        <v>34</v>
      </c>
      <c r="D13" s="34"/>
      <c r="E13" s="20">
        <v>1.0123</v>
      </c>
      <c r="F13" s="17" t="s">
        <v>32</v>
      </c>
      <c r="G13" s="20" t="s">
        <v>46</v>
      </c>
      <c r="H13" s="20" t="s">
        <v>33</v>
      </c>
      <c r="I13" s="44"/>
      <c r="J13" s="45"/>
      <c r="K13" s="20">
        <v>1.0064</v>
      </c>
      <c r="L13" s="20">
        <v>1.0182</v>
      </c>
      <c r="M13" s="20">
        <v>10</v>
      </c>
      <c r="N13" s="55">
        <f t="shared" si="0"/>
        <v>1.2224969622568948E-3</v>
      </c>
      <c r="O13" s="21">
        <f t="shared" si="1"/>
        <v>2.9649963589436872E-4</v>
      </c>
      <c r="P13" s="21">
        <f t="shared" si="2"/>
        <v>2.9823278870050822E-4</v>
      </c>
      <c r="Q13" s="55">
        <f t="shared" si="3"/>
        <v>2.973662122974385E-4</v>
      </c>
      <c r="R13" s="14" t="s">
        <v>38</v>
      </c>
      <c r="S13" s="18"/>
      <c r="T13" s="17" t="s">
        <v>19</v>
      </c>
    </row>
    <row r="14" spans="1:20" hidden="1" x14ac:dyDescent="0.3">
      <c r="A14" s="17"/>
      <c r="B14" s="1" t="s">
        <v>39</v>
      </c>
      <c r="C14" s="20" t="s">
        <v>21</v>
      </c>
      <c r="D14" s="34"/>
      <c r="E14" s="20">
        <v>1.0119</v>
      </c>
      <c r="F14" s="17" t="s">
        <v>32</v>
      </c>
      <c r="G14" s="20" t="s">
        <v>46</v>
      </c>
      <c r="H14" s="20" t="s">
        <v>33</v>
      </c>
      <c r="I14" s="44"/>
      <c r="J14" s="45"/>
      <c r="K14" s="20">
        <v>1.0028999999999999</v>
      </c>
      <c r="L14" s="20">
        <v>1.0209999999999999</v>
      </c>
      <c r="M14" s="20">
        <v>10</v>
      </c>
      <c r="N14" s="55">
        <f t="shared" si="0"/>
        <v>1.182975175357722E-3</v>
      </c>
      <c r="O14" s="21">
        <f t="shared" si="1"/>
        <v>4.567748688240405E-4</v>
      </c>
      <c r="P14" s="21">
        <f t="shared" si="2"/>
        <v>4.5581370620162003E-4</v>
      </c>
      <c r="Q14" s="55">
        <f t="shared" si="3"/>
        <v>4.5629428751283027E-4</v>
      </c>
      <c r="R14" s="14" t="s">
        <v>38</v>
      </c>
      <c r="S14" s="18"/>
      <c r="T14" s="17" t="s">
        <v>19</v>
      </c>
    </row>
    <row r="15" spans="1:20" hidden="1" x14ac:dyDescent="0.3">
      <c r="A15" s="17"/>
      <c r="B15" s="1" t="s">
        <v>39</v>
      </c>
      <c r="C15" s="20" t="s">
        <v>20</v>
      </c>
      <c r="D15" s="34"/>
      <c r="E15" s="20">
        <v>1.0061</v>
      </c>
      <c r="F15" s="17" t="s">
        <v>32</v>
      </c>
      <c r="G15" s="20" t="s">
        <v>46</v>
      </c>
      <c r="H15" s="20" t="s">
        <v>33</v>
      </c>
      <c r="I15" s="44"/>
      <c r="J15" s="45"/>
      <c r="K15" s="20">
        <v>1.0011000000000001</v>
      </c>
      <c r="L15" s="20">
        <v>1.0109999999999999</v>
      </c>
      <c r="M15" s="20">
        <v>10</v>
      </c>
      <c r="N15" s="55">
        <f t="shared" si="0"/>
        <v>6.0814703158679532E-4</v>
      </c>
      <c r="O15" s="21">
        <f t="shared" si="1"/>
        <v>2.478811082890974E-4</v>
      </c>
      <c r="P15" s="21">
        <f t="shared" si="2"/>
        <v>2.5418749349831064E-4</v>
      </c>
      <c r="Q15" s="55">
        <f t="shared" si="3"/>
        <v>2.5103430089370402E-4</v>
      </c>
      <c r="R15" s="14" t="s">
        <v>38</v>
      </c>
      <c r="S15" s="18"/>
      <c r="T15" s="17" t="s">
        <v>19</v>
      </c>
    </row>
    <row r="16" spans="1:20" hidden="1" x14ac:dyDescent="0.3">
      <c r="A16" s="17"/>
      <c r="B16" s="1" t="s">
        <v>39</v>
      </c>
      <c r="C16" s="20" t="s">
        <v>35</v>
      </c>
      <c r="D16" s="34"/>
      <c r="E16" s="20">
        <v>1.0062</v>
      </c>
      <c r="F16" s="17" t="s">
        <v>32</v>
      </c>
      <c r="G16" s="20" t="s">
        <v>45</v>
      </c>
      <c r="H16" s="20" t="s">
        <v>33</v>
      </c>
      <c r="I16" s="44"/>
      <c r="J16" s="45"/>
      <c r="K16" s="20">
        <v>1.0005999999999999</v>
      </c>
      <c r="L16" s="20">
        <v>1.0119</v>
      </c>
      <c r="M16" s="20">
        <v>10</v>
      </c>
      <c r="N16" s="55">
        <f t="shared" si="0"/>
        <v>6.1808590750810988E-4</v>
      </c>
      <c r="O16" s="21">
        <f t="shared" si="1"/>
        <v>2.8820881012735314E-4</v>
      </c>
      <c r="P16" s="21">
        <f t="shared" si="2"/>
        <v>2.8474688791395655E-4</v>
      </c>
      <c r="Q16" s="55">
        <f t="shared" si="3"/>
        <v>2.8647784902065482E-4</v>
      </c>
      <c r="R16" s="14" t="s">
        <v>38</v>
      </c>
      <c r="S16" s="18"/>
      <c r="T16" s="17" t="s">
        <v>19</v>
      </c>
    </row>
    <row r="17" spans="1:20" hidden="1" x14ac:dyDescent="0.3">
      <c r="A17" s="17"/>
      <c r="B17" s="1" t="s">
        <v>40</v>
      </c>
      <c r="C17" s="20" t="s">
        <v>34</v>
      </c>
      <c r="D17" s="34"/>
      <c r="E17" s="20">
        <v>1.0115000000000001</v>
      </c>
      <c r="F17" s="17" t="s">
        <v>32</v>
      </c>
      <c r="G17" s="20" t="s">
        <v>46</v>
      </c>
      <c r="H17" s="20" t="s">
        <v>33</v>
      </c>
      <c r="I17" s="44"/>
      <c r="J17" s="45"/>
      <c r="K17" s="20">
        <v>1.0042</v>
      </c>
      <c r="L17" s="20">
        <v>1.0187999999999999</v>
      </c>
      <c r="M17" s="20">
        <v>10</v>
      </c>
      <c r="N17" s="55">
        <f t="shared" si="0"/>
        <v>1.1434377625663169E-3</v>
      </c>
      <c r="O17" s="21">
        <f t="shared" si="1"/>
        <v>3.6689216823988015E-4</v>
      </c>
      <c r="P17" s="21">
        <f t="shared" si="2"/>
        <v>3.6954964322424068E-4</v>
      </c>
      <c r="Q17" s="55">
        <f t="shared" si="3"/>
        <v>3.6822090573206042E-4</v>
      </c>
      <c r="R17" s="14" t="s">
        <v>38</v>
      </c>
      <c r="S17" s="18"/>
      <c r="T17" s="17" t="s">
        <v>19</v>
      </c>
    </row>
    <row r="18" spans="1:20" hidden="1" x14ac:dyDescent="0.3">
      <c r="A18" s="17"/>
      <c r="B18" s="1" t="s">
        <v>40</v>
      </c>
      <c r="C18" s="20" t="s">
        <v>21</v>
      </c>
      <c r="D18" s="34"/>
      <c r="E18" s="20">
        <v>1.0127999999999999</v>
      </c>
      <c r="F18" s="17" t="s">
        <v>32</v>
      </c>
      <c r="G18" s="20" t="s">
        <v>46</v>
      </c>
      <c r="H18" s="20" t="s">
        <v>33</v>
      </c>
      <c r="I18" s="44"/>
      <c r="J18" s="45"/>
      <c r="K18" s="20">
        <v>1.0019</v>
      </c>
      <c r="L18" s="20">
        <v>1.0239</v>
      </c>
      <c r="M18" s="20">
        <v>10</v>
      </c>
      <c r="N18" s="55">
        <f t="shared" si="0"/>
        <v>1.2718772407774612E-3</v>
      </c>
      <c r="O18" s="21">
        <f t="shared" si="1"/>
        <v>5.5612720361527634E-4</v>
      </c>
      <c r="P18" s="21">
        <f t="shared" si="2"/>
        <v>5.5207015942318092E-4</v>
      </c>
      <c r="Q18" s="55">
        <f t="shared" si="3"/>
        <v>5.5409868151922869E-4</v>
      </c>
      <c r="R18" s="14" t="s">
        <v>38</v>
      </c>
      <c r="S18" s="18"/>
      <c r="T18" s="17" t="s">
        <v>19</v>
      </c>
    </row>
    <row r="19" spans="1:20" hidden="1" x14ac:dyDescent="0.3">
      <c r="A19" s="17"/>
      <c r="B19" s="1" t="s">
        <v>40</v>
      </c>
      <c r="C19" s="20" t="s">
        <v>20</v>
      </c>
      <c r="D19" s="34"/>
      <c r="E19" s="20">
        <v>1.0083</v>
      </c>
      <c r="F19" s="17" t="s">
        <v>32</v>
      </c>
      <c r="G19" s="20" t="s">
        <v>46</v>
      </c>
      <c r="H19" s="20" t="s">
        <v>33</v>
      </c>
      <c r="I19" s="44"/>
      <c r="J19" s="45"/>
      <c r="K19" s="20">
        <v>1.0023</v>
      </c>
      <c r="L19" s="20">
        <v>1.0144</v>
      </c>
      <c r="M19" s="20">
        <v>10</v>
      </c>
      <c r="N19" s="55">
        <f t="shared" si="0"/>
        <v>8.2657444170325931E-4</v>
      </c>
      <c r="O19" s="21">
        <f t="shared" si="1"/>
        <v>3.0773266754039792E-4</v>
      </c>
      <c r="P19" s="21">
        <f t="shared" si="2"/>
        <v>3.0450945756883342E-4</v>
      </c>
      <c r="Q19" s="55">
        <f t="shared" si="3"/>
        <v>3.0612106255461569E-4</v>
      </c>
      <c r="R19" s="14" t="s">
        <v>38</v>
      </c>
      <c r="S19" s="18"/>
      <c r="T19" s="17" t="s">
        <v>19</v>
      </c>
    </row>
    <row r="20" spans="1:20" hidden="1" x14ac:dyDescent="0.3">
      <c r="A20" s="17"/>
      <c r="B20" s="1" t="s">
        <v>40</v>
      </c>
      <c r="C20" s="20" t="s">
        <v>35</v>
      </c>
      <c r="D20" s="34"/>
      <c r="E20" s="20">
        <v>1.0022</v>
      </c>
      <c r="F20" s="17" t="s">
        <v>32</v>
      </c>
      <c r="G20" s="20" t="s">
        <v>45</v>
      </c>
      <c r="H20" s="20" t="s">
        <v>33</v>
      </c>
      <c r="I20" s="44"/>
      <c r="J20" s="45"/>
      <c r="K20" s="20">
        <v>0.99539999999999995</v>
      </c>
      <c r="L20" s="20">
        <v>1.0091000000000001</v>
      </c>
      <c r="M20" s="20">
        <v>10</v>
      </c>
      <c r="N20" s="55">
        <f t="shared" si="0"/>
        <v>2.1975835434872014E-4</v>
      </c>
      <c r="O20" s="21">
        <f t="shared" si="1"/>
        <v>3.5006433392137479E-4</v>
      </c>
      <c r="P20" s="21">
        <f t="shared" si="2"/>
        <v>3.473569439372702E-4</v>
      </c>
      <c r="Q20" s="55">
        <f t="shared" si="3"/>
        <v>3.487106389293225E-4</v>
      </c>
      <c r="R20" s="14" t="s">
        <v>38</v>
      </c>
      <c r="S20" s="18"/>
      <c r="T20" s="17" t="s">
        <v>19</v>
      </c>
    </row>
    <row r="21" spans="1:20" hidden="1" x14ac:dyDescent="0.3">
      <c r="A21" s="17"/>
      <c r="B21" s="1" t="s">
        <v>42</v>
      </c>
      <c r="C21" s="20" t="s">
        <v>34</v>
      </c>
      <c r="D21" s="34"/>
      <c r="E21" s="20">
        <v>1.0097</v>
      </c>
      <c r="F21" s="17" t="s">
        <v>32</v>
      </c>
      <c r="G21" s="20" t="s">
        <v>46</v>
      </c>
      <c r="H21" s="20" t="s">
        <v>33</v>
      </c>
      <c r="I21" s="44"/>
      <c r="J21" s="45"/>
      <c r="K21" s="20">
        <v>1.0065999999999999</v>
      </c>
      <c r="L21" s="20">
        <v>1.0126999999999999</v>
      </c>
      <c r="M21" s="20">
        <v>10</v>
      </c>
      <c r="N21" s="55">
        <f t="shared" si="0"/>
        <v>9.6532570281383464E-4</v>
      </c>
      <c r="O21" s="21">
        <f t="shared" si="1"/>
        <v>1.5136603714101289E-4</v>
      </c>
      <c r="P21" s="21">
        <f t="shared" si="2"/>
        <v>1.568847789804E-4</v>
      </c>
      <c r="Q21" s="55">
        <f t="shared" si="3"/>
        <v>1.5412540806070645E-4</v>
      </c>
      <c r="R21" s="14" t="s">
        <v>36</v>
      </c>
      <c r="S21" s="18"/>
      <c r="T21" s="17" t="s">
        <v>19</v>
      </c>
    </row>
    <row r="22" spans="1:20" hidden="1" x14ac:dyDescent="0.3">
      <c r="A22" s="17"/>
      <c r="B22" s="1" t="s">
        <v>42</v>
      </c>
      <c r="C22" s="20" t="s">
        <v>21</v>
      </c>
      <c r="D22" s="34"/>
      <c r="E22" s="20">
        <v>1.0095000000000001</v>
      </c>
      <c r="F22" s="17" t="s">
        <v>32</v>
      </c>
      <c r="G22" s="20" t="s">
        <v>46</v>
      </c>
      <c r="H22" s="20" t="s">
        <v>33</v>
      </c>
      <c r="I22" s="44"/>
      <c r="J22" s="45"/>
      <c r="K22" s="20">
        <v>1.0062</v>
      </c>
      <c r="L22" s="20">
        <v>1.0127999999999999</v>
      </c>
      <c r="M22" s="20">
        <v>10</v>
      </c>
      <c r="N22" s="55">
        <f t="shared" si="0"/>
        <v>9.455158770755197E-4</v>
      </c>
      <c r="O22" s="21">
        <f t="shared" si="1"/>
        <v>1.665108998479293E-4</v>
      </c>
      <c r="P22" s="21">
        <f t="shared" si="2"/>
        <v>1.6705610692214787E-4</v>
      </c>
      <c r="Q22" s="55">
        <f t="shared" si="3"/>
        <v>1.6678350338503859E-4</v>
      </c>
      <c r="R22" s="14" t="s">
        <v>36</v>
      </c>
      <c r="S22" s="18"/>
      <c r="T22" s="17" t="s">
        <v>19</v>
      </c>
    </row>
    <row r="23" spans="1:20" hidden="1" x14ac:dyDescent="0.3">
      <c r="A23" s="17"/>
      <c r="B23" s="1" t="s">
        <v>42</v>
      </c>
      <c r="C23" s="20" t="s">
        <v>20</v>
      </c>
      <c r="D23" s="34"/>
      <c r="E23" s="20">
        <v>1.0025999999999999</v>
      </c>
      <c r="F23" s="17" t="s">
        <v>32</v>
      </c>
      <c r="G23" s="20" t="s">
        <v>46</v>
      </c>
      <c r="H23" s="20" t="s">
        <v>33</v>
      </c>
      <c r="I23" s="44"/>
      <c r="J23" s="45"/>
      <c r="K23" s="20">
        <v>1.0014000000000001</v>
      </c>
      <c r="L23" s="20">
        <v>1.0037</v>
      </c>
      <c r="M23" s="20">
        <v>10</v>
      </c>
      <c r="N23" s="55">
        <f t="shared" si="0"/>
        <v>2.5966258472659139E-4</v>
      </c>
      <c r="O23" s="21">
        <f t="shared" si="1"/>
        <v>5.5946223997535346E-5</v>
      </c>
      <c r="P23" s="21">
        <f t="shared" si="2"/>
        <v>6.110229252849516E-5</v>
      </c>
      <c r="Q23" s="55">
        <f t="shared" si="3"/>
        <v>5.8524258263015253E-5</v>
      </c>
      <c r="R23" s="14" t="s">
        <v>36</v>
      </c>
      <c r="S23" s="18"/>
      <c r="T23" s="17" t="s">
        <v>19</v>
      </c>
    </row>
    <row r="24" spans="1:20" hidden="1" x14ac:dyDescent="0.3">
      <c r="A24" s="17"/>
      <c r="B24" s="1" t="s">
        <v>42</v>
      </c>
      <c r="C24" s="20" t="s">
        <v>35</v>
      </c>
      <c r="D24" s="34"/>
      <c r="E24" s="20">
        <v>1.0031000000000001</v>
      </c>
      <c r="F24" s="17" t="s">
        <v>32</v>
      </c>
      <c r="G24" s="20" t="s">
        <v>45</v>
      </c>
      <c r="H24" s="20" t="s">
        <v>33</v>
      </c>
      <c r="I24" s="44"/>
      <c r="J24" s="45"/>
      <c r="K24" s="20">
        <v>1.0004</v>
      </c>
      <c r="L24" s="20">
        <v>1.0058</v>
      </c>
      <c r="M24" s="20">
        <v>10</v>
      </c>
      <c r="N24" s="55">
        <f t="shared" si="0"/>
        <v>3.0952049073025215E-4</v>
      </c>
      <c r="O24" s="21">
        <f t="shared" si="1"/>
        <v>1.3714489022575711E-4</v>
      </c>
      <c r="P24" s="21">
        <f t="shared" si="2"/>
        <v>1.3751453499875665E-4</v>
      </c>
      <c r="Q24" s="55">
        <f t="shared" si="3"/>
        <v>1.3732971261225688E-4</v>
      </c>
      <c r="R24" s="14" t="s">
        <v>36</v>
      </c>
      <c r="S24" s="18"/>
      <c r="T24" s="17" t="s">
        <v>19</v>
      </c>
    </row>
    <row r="25" spans="1:20" hidden="1" x14ac:dyDescent="0.3">
      <c r="A25" s="17"/>
      <c r="B25" s="1" t="s">
        <v>39</v>
      </c>
      <c r="C25" s="20" t="s">
        <v>34</v>
      </c>
      <c r="D25" s="34"/>
      <c r="E25" s="20">
        <v>1.0101</v>
      </c>
      <c r="F25" s="17" t="s">
        <v>32</v>
      </c>
      <c r="G25" s="20" t="s">
        <v>46</v>
      </c>
      <c r="H25" s="20" t="s">
        <v>33</v>
      </c>
      <c r="I25" s="44"/>
      <c r="J25" s="45"/>
      <c r="K25" s="20">
        <v>1.0055000000000001</v>
      </c>
      <c r="L25" s="20">
        <v>1.0146999999999999</v>
      </c>
      <c r="M25" s="20">
        <v>10</v>
      </c>
      <c r="N25" s="55">
        <f t="shared" si="0"/>
        <v>1.0049335853001438E-3</v>
      </c>
      <c r="O25" s="21">
        <f t="shared" si="1"/>
        <v>2.3181971683156367E-4</v>
      </c>
      <c r="P25" s="21">
        <f t="shared" si="2"/>
        <v>2.32877837879168E-4</v>
      </c>
      <c r="Q25" s="55">
        <f t="shared" si="3"/>
        <v>2.3234877735536585E-4</v>
      </c>
      <c r="R25" s="14" t="s">
        <v>36</v>
      </c>
      <c r="S25" s="18"/>
      <c r="T25" s="17" t="s">
        <v>19</v>
      </c>
    </row>
    <row r="26" spans="1:20" hidden="1" x14ac:dyDescent="0.3">
      <c r="A26" s="17"/>
      <c r="B26" s="1" t="s">
        <v>39</v>
      </c>
      <c r="C26" s="20" t="s">
        <v>21</v>
      </c>
      <c r="D26" s="34"/>
      <c r="E26" s="20">
        <v>1.0091000000000001</v>
      </c>
      <c r="F26" s="17" t="s">
        <v>32</v>
      </c>
      <c r="G26" s="20" t="s">
        <v>46</v>
      </c>
      <c r="H26" s="20" t="s">
        <v>33</v>
      </c>
      <c r="I26" s="44"/>
      <c r="J26" s="45"/>
      <c r="K26" s="20">
        <v>1.0042</v>
      </c>
      <c r="L26" s="20">
        <v>1.0141</v>
      </c>
      <c r="M26" s="20">
        <v>10</v>
      </c>
      <c r="N26" s="55">
        <f t="shared" si="0"/>
        <v>9.0588444883461469E-4</v>
      </c>
      <c r="O26" s="21">
        <f t="shared" si="1"/>
        <v>2.5217730344221756E-4</v>
      </c>
      <c r="P26" s="21">
        <f t="shared" si="2"/>
        <v>2.4834897295296398E-4</v>
      </c>
      <c r="Q26" s="55">
        <f t="shared" si="3"/>
        <v>2.5026313819759077E-4</v>
      </c>
      <c r="R26" s="14" t="s">
        <v>36</v>
      </c>
      <c r="S26" s="18"/>
      <c r="T26" s="17" t="s">
        <v>19</v>
      </c>
    </row>
    <row r="27" spans="1:20" hidden="1" x14ac:dyDescent="0.3">
      <c r="A27" s="17"/>
      <c r="B27" s="1" t="s">
        <v>39</v>
      </c>
      <c r="C27" s="20" t="s">
        <v>20</v>
      </c>
      <c r="D27" s="34"/>
      <c r="E27" s="20">
        <v>1.0026999999999999</v>
      </c>
      <c r="F27" s="17" t="s">
        <v>32</v>
      </c>
      <c r="G27" s="20" t="s">
        <v>46</v>
      </c>
      <c r="H27" s="20" t="s">
        <v>33</v>
      </c>
      <c r="I27" s="44"/>
      <c r="J27" s="45"/>
      <c r="K27" s="20">
        <v>1.0009999999999999</v>
      </c>
      <c r="L27" s="20">
        <v>1.0044</v>
      </c>
      <c r="M27" s="20">
        <v>10</v>
      </c>
      <c r="N27" s="55">
        <f t="shared" si="0"/>
        <v>2.6963615477425333E-4</v>
      </c>
      <c r="O27" s="21">
        <f t="shared" si="1"/>
        <v>8.6427895589302078E-5</v>
      </c>
      <c r="P27" s="21">
        <f t="shared" si="2"/>
        <v>8.6574551768321938E-5</v>
      </c>
      <c r="Q27" s="55">
        <f t="shared" si="3"/>
        <v>8.6501223678812008E-5</v>
      </c>
      <c r="R27" s="14" t="s">
        <v>36</v>
      </c>
      <c r="S27" s="18"/>
      <c r="T27" s="17" t="s">
        <v>19</v>
      </c>
    </row>
    <row r="28" spans="1:20" hidden="1" x14ac:dyDescent="0.3">
      <c r="A28" s="17"/>
      <c r="B28" s="1" t="s">
        <v>39</v>
      </c>
      <c r="C28" s="20" t="s">
        <v>35</v>
      </c>
      <c r="D28" s="34"/>
      <c r="E28" s="20">
        <v>1.0038</v>
      </c>
      <c r="F28" s="17" t="s">
        <v>32</v>
      </c>
      <c r="G28" s="20" t="s">
        <v>45</v>
      </c>
      <c r="H28" s="20" t="s">
        <v>33</v>
      </c>
      <c r="I28" s="44"/>
      <c r="J28" s="45"/>
      <c r="K28" s="20">
        <v>0.99970000000000003</v>
      </c>
      <c r="L28" s="20">
        <v>1.008</v>
      </c>
      <c r="M28" s="20">
        <v>10</v>
      </c>
      <c r="N28" s="55">
        <f t="shared" si="0"/>
        <v>3.7927982386962622E-4</v>
      </c>
      <c r="O28" s="21">
        <f t="shared" si="1"/>
        <v>2.1302915359594997E-4</v>
      </c>
      <c r="P28" s="21">
        <f t="shared" si="2"/>
        <v>2.0881853304582931E-4</v>
      </c>
      <c r="Q28" s="55">
        <f t="shared" si="3"/>
        <v>2.1092384332088964E-4</v>
      </c>
      <c r="R28" s="14" t="s">
        <v>36</v>
      </c>
      <c r="S28" s="18"/>
      <c r="T28" s="17" t="s">
        <v>19</v>
      </c>
    </row>
    <row r="29" spans="1:20" hidden="1" x14ac:dyDescent="0.3">
      <c r="A29" s="17"/>
      <c r="B29" s="1" t="s">
        <v>40</v>
      </c>
      <c r="C29" s="20" t="s">
        <v>34</v>
      </c>
      <c r="D29" s="34"/>
      <c r="E29" s="20">
        <v>1.0122</v>
      </c>
      <c r="F29" s="17" t="s">
        <v>32</v>
      </c>
      <c r="G29" s="20" t="s">
        <v>46</v>
      </c>
      <c r="H29" s="20" t="s">
        <v>33</v>
      </c>
      <c r="I29" s="44"/>
      <c r="J29" s="45"/>
      <c r="K29" s="20">
        <v>1.0042</v>
      </c>
      <c r="L29" s="20">
        <v>1.0201</v>
      </c>
      <c r="M29" s="20">
        <v>10</v>
      </c>
      <c r="N29" s="55">
        <f t="shared" si="0"/>
        <v>1.2126179797840556E-3</v>
      </c>
      <c r="O29" s="21">
        <f t="shared" si="1"/>
        <v>3.9665724022936832E-4</v>
      </c>
      <c r="P29" s="21">
        <f t="shared" si="2"/>
        <v>4.0484567241696448E-4</v>
      </c>
      <c r="Q29" s="55">
        <f t="shared" si="3"/>
        <v>4.007514563231664E-4</v>
      </c>
      <c r="R29" s="14" t="s">
        <v>36</v>
      </c>
      <c r="S29" s="18"/>
      <c r="T29" s="17" t="s">
        <v>19</v>
      </c>
    </row>
    <row r="30" spans="1:20" hidden="1" x14ac:dyDescent="0.3">
      <c r="A30" s="17"/>
      <c r="B30" s="1" t="s">
        <v>40</v>
      </c>
      <c r="C30" s="20" t="s">
        <v>21</v>
      </c>
      <c r="D30" s="34"/>
      <c r="E30" s="20">
        <v>1.0137</v>
      </c>
      <c r="F30" s="17" t="s">
        <v>32</v>
      </c>
      <c r="G30" s="20" t="s">
        <v>46</v>
      </c>
      <c r="H30" s="20" t="s">
        <v>33</v>
      </c>
      <c r="I30" s="44"/>
      <c r="J30" s="45"/>
      <c r="K30" s="20">
        <v>1.0051000000000001</v>
      </c>
      <c r="L30" s="20">
        <v>1.0223</v>
      </c>
      <c r="M30" s="20">
        <v>10</v>
      </c>
      <c r="N30" s="55">
        <f t="shared" si="0"/>
        <v>1.3607003406216948E-3</v>
      </c>
      <c r="O30" s="21">
        <f t="shared" si="1"/>
        <v>4.3101976401093697E-4</v>
      </c>
      <c r="P30" s="21">
        <f t="shared" si="2"/>
        <v>4.3469205906427239E-4</v>
      </c>
      <c r="Q30" s="55">
        <f t="shared" si="3"/>
        <v>4.3285591153760468E-4</v>
      </c>
      <c r="R30" s="14" t="s">
        <v>36</v>
      </c>
      <c r="S30" s="18"/>
      <c r="T30" s="17" t="s">
        <v>19</v>
      </c>
    </row>
    <row r="31" spans="1:20" hidden="1" x14ac:dyDescent="0.3">
      <c r="A31" s="17"/>
      <c r="B31" s="1" t="s">
        <v>40</v>
      </c>
      <c r="C31" s="20" t="s">
        <v>20</v>
      </c>
      <c r="D31" s="34"/>
      <c r="E31" s="20">
        <v>1.0026999999999999</v>
      </c>
      <c r="F31" s="17" t="s">
        <v>32</v>
      </c>
      <c r="G31" s="20" t="s">
        <v>46</v>
      </c>
      <c r="H31" s="20" t="s">
        <v>33</v>
      </c>
      <c r="I31" s="44"/>
      <c r="J31" s="45"/>
      <c r="K31" s="20">
        <v>0.99990000000000001</v>
      </c>
      <c r="L31" s="20">
        <v>1.0056</v>
      </c>
      <c r="M31" s="20">
        <v>10</v>
      </c>
      <c r="N31" s="55">
        <f t="shared" si="0"/>
        <v>2.6963615477425333E-4</v>
      </c>
      <c r="O31" s="21">
        <f t="shared" si="1"/>
        <v>1.4734779317133318E-4</v>
      </c>
      <c r="P31" s="21">
        <f t="shared" si="2"/>
        <v>1.426717626569327E-4</v>
      </c>
      <c r="Q31" s="55">
        <f t="shared" si="3"/>
        <v>1.4500977791413294E-4</v>
      </c>
      <c r="R31" s="14" t="s">
        <v>36</v>
      </c>
      <c r="S31" s="18"/>
      <c r="T31" s="17" t="s">
        <v>19</v>
      </c>
    </row>
    <row r="32" spans="1:20" hidden="1" x14ac:dyDescent="0.3">
      <c r="A32" s="17"/>
      <c r="B32" s="1" t="s">
        <v>40</v>
      </c>
      <c r="C32" s="20" t="s">
        <v>35</v>
      </c>
      <c r="D32" s="34"/>
      <c r="E32" s="20">
        <v>1.0028999999999999</v>
      </c>
      <c r="F32" s="17" t="s">
        <v>32</v>
      </c>
      <c r="G32" s="20" t="s">
        <v>45</v>
      </c>
      <c r="H32" s="20" t="s">
        <v>33</v>
      </c>
      <c r="I32" s="44"/>
      <c r="J32" s="45"/>
      <c r="K32" s="20">
        <v>0.99560000000000004</v>
      </c>
      <c r="L32" s="20">
        <v>1.0103</v>
      </c>
      <c r="M32" s="20">
        <v>10</v>
      </c>
      <c r="N32" s="55">
        <f t="shared" si="0"/>
        <v>2.8958031120254681E-4</v>
      </c>
      <c r="O32" s="21">
        <f t="shared" si="1"/>
        <v>3.7507721120020568E-4</v>
      </c>
      <c r="P32" s="21">
        <f t="shared" si="2"/>
        <v>3.7273018371048676E-4</v>
      </c>
      <c r="Q32" s="55">
        <f t="shared" si="3"/>
        <v>3.7390369745534622E-4</v>
      </c>
      <c r="R32" s="14" t="s">
        <v>36</v>
      </c>
      <c r="S32" s="18"/>
      <c r="T32" s="17" t="s">
        <v>19</v>
      </c>
    </row>
    <row r="33" spans="1:20" hidden="1" x14ac:dyDescent="0.3">
      <c r="A33" s="17"/>
      <c r="B33" s="1" t="s">
        <v>42</v>
      </c>
      <c r="C33" s="20" t="s">
        <v>34</v>
      </c>
      <c r="D33" s="34"/>
      <c r="E33" s="20">
        <v>1.0197000000000001</v>
      </c>
      <c r="F33" s="17" t="s">
        <v>32</v>
      </c>
      <c r="G33" s="20" t="s">
        <v>46</v>
      </c>
      <c r="H33" s="20" t="s">
        <v>33</v>
      </c>
      <c r="I33" s="44"/>
      <c r="J33" s="45"/>
      <c r="K33" s="20">
        <v>1.0130999999999999</v>
      </c>
      <c r="L33" s="20">
        <v>1.0263</v>
      </c>
      <c r="M33" s="20">
        <v>10</v>
      </c>
      <c r="N33" s="55">
        <f t="shared" si="0"/>
        <v>1.9508466388043013E-3</v>
      </c>
      <c r="O33" s="21">
        <f t="shared" si="1"/>
        <v>3.2916506538207196E-4</v>
      </c>
      <c r="P33" s="21">
        <f t="shared" si="2"/>
        <v>3.3130251584430966E-4</v>
      </c>
      <c r="Q33" s="55">
        <f t="shared" si="3"/>
        <v>3.3023379061319078E-4</v>
      </c>
      <c r="R33" s="14" t="s">
        <v>43</v>
      </c>
      <c r="S33" s="18"/>
      <c r="T33" s="17" t="s">
        <v>19</v>
      </c>
    </row>
    <row r="34" spans="1:20" hidden="1" x14ac:dyDescent="0.3">
      <c r="A34" s="17"/>
      <c r="B34" s="1" t="s">
        <v>42</v>
      </c>
      <c r="C34" s="20" t="s">
        <v>21</v>
      </c>
      <c r="D34" s="34"/>
      <c r="E34" s="20">
        <v>1.0119</v>
      </c>
      <c r="F34" s="17" t="s">
        <v>32</v>
      </c>
      <c r="G34" s="20" t="s">
        <v>46</v>
      </c>
      <c r="H34" s="20" t="s">
        <v>33</v>
      </c>
      <c r="I34" s="44"/>
      <c r="J34" s="45"/>
      <c r="K34" s="20">
        <v>1.0065</v>
      </c>
      <c r="L34" s="20">
        <v>1.0174000000000001</v>
      </c>
      <c r="M34" s="20">
        <v>10</v>
      </c>
      <c r="N34" s="55">
        <f t="shared" si="0"/>
        <v>1.182975175357722E-3</v>
      </c>
      <c r="O34" s="21">
        <f t="shared" si="1"/>
        <v>2.765613088240027E-4</v>
      </c>
      <c r="P34" s="21">
        <f t="shared" si="2"/>
        <v>2.7299926815653805E-4</v>
      </c>
      <c r="Q34" s="55">
        <f t="shared" si="3"/>
        <v>2.7478028849027038E-4</v>
      </c>
      <c r="R34" s="14" t="s">
        <v>43</v>
      </c>
      <c r="S34" s="18"/>
      <c r="T34" s="17" t="s">
        <v>19</v>
      </c>
    </row>
    <row r="35" spans="1:20" hidden="1" x14ac:dyDescent="0.3">
      <c r="A35" s="17"/>
      <c r="B35" s="1" t="s">
        <v>42</v>
      </c>
      <c r="C35" s="20" t="s">
        <v>20</v>
      </c>
      <c r="D35" s="34"/>
      <c r="E35" s="20">
        <v>1.0043</v>
      </c>
      <c r="F35" s="17" t="s">
        <v>32</v>
      </c>
      <c r="G35" s="20" t="s">
        <v>46</v>
      </c>
      <c r="H35" s="20" t="s">
        <v>33</v>
      </c>
      <c r="I35" s="44"/>
      <c r="J35" s="45"/>
      <c r="K35" s="20">
        <v>1.0024</v>
      </c>
      <c r="L35" s="20">
        <v>1.0062</v>
      </c>
      <c r="M35" s="20">
        <v>10</v>
      </c>
      <c r="N35" s="55">
        <f t="shared" si="0"/>
        <v>4.2907814171562459E-4</v>
      </c>
      <c r="O35" s="21">
        <f t="shared" si="1"/>
        <v>9.6432533567594541E-5</v>
      </c>
      <c r="P35" s="21">
        <f t="shared" si="2"/>
        <v>9.6615143746673184E-5</v>
      </c>
      <c r="Q35" s="55">
        <f t="shared" si="3"/>
        <v>9.6523838657133862E-5</v>
      </c>
      <c r="R35" s="14" t="s">
        <v>43</v>
      </c>
      <c r="S35" s="18"/>
      <c r="T35" s="17" t="s">
        <v>19</v>
      </c>
    </row>
    <row r="36" spans="1:20" hidden="1" x14ac:dyDescent="0.3">
      <c r="A36" s="17"/>
      <c r="B36" s="1" t="s">
        <v>42</v>
      </c>
      <c r="C36" s="20" t="s">
        <v>35</v>
      </c>
      <c r="D36" s="34"/>
      <c r="E36" s="20">
        <v>1.0028999999999999</v>
      </c>
      <c r="F36" s="17" t="s">
        <v>32</v>
      </c>
      <c r="G36" s="20" t="s">
        <v>45</v>
      </c>
      <c r="H36" s="20" t="s">
        <v>33</v>
      </c>
      <c r="I36" s="44"/>
      <c r="J36" s="45"/>
      <c r="K36" s="20">
        <v>0.99950000000000006</v>
      </c>
      <c r="L36" s="20">
        <v>1.0063</v>
      </c>
      <c r="M36" s="20">
        <v>10</v>
      </c>
      <c r="N36" s="55">
        <f t="shared" si="0"/>
        <v>2.8958031120254681E-4</v>
      </c>
      <c r="O36" s="21">
        <f t="shared" si="1"/>
        <v>1.726752472002545E-4</v>
      </c>
      <c r="P36" s="21">
        <f t="shared" si="2"/>
        <v>1.732616404952914E-4</v>
      </c>
      <c r="Q36" s="55">
        <f t="shared" si="3"/>
        <v>1.7296844384777295E-4</v>
      </c>
      <c r="R36" s="14" t="s">
        <v>43</v>
      </c>
      <c r="S36" s="18"/>
      <c r="T36" s="17" t="s">
        <v>19</v>
      </c>
    </row>
    <row r="37" spans="1:20" hidden="1" x14ac:dyDescent="0.3">
      <c r="A37" s="17"/>
      <c r="B37" s="1" t="s">
        <v>39</v>
      </c>
      <c r="C37" s="20" t="s">
        <v>34</v>
      </c>
      <c r="D37" s="34"/>
      <c r="E37" s="20">
        <v>1.0212000000000001</v>
      </c>
      <c r="F37" s="17" t="s">
        <v>32</v>
      </c>
      <c r="G37" s="20" t="s">
        <v>46</v>
      </c>
      <c r="H37" s="20" t="s">
        <v>33</v>
      </c>
      <c r="I37" s="44"/>
      <c r="J37" s="45"/>
      <c r="K37" s="20">
        <v>1.0118</v>
      </c>
      <c r="L37" s="20">
        <v>1.0306</v>
      </c>
      <c r="M37" s="20">
        <v>10</v>
      </c>
      <c r="N37" s="55">
        <f t="shared" si="0"/>
        <v>2.0978406385191812E-3</v>
      </c>
      <c r="O37" s="21">
        <f t="shared" si="1"/>
        <v>4.6748727177525485E-4</v>
      </c>
      <c r="P37" s="21">
        <f t="shared" si="2"/>
        <v>4.7181038313740372E-4</v>
      </c>
      <c r="Q37" s="55">
        <f t="shared" si="3"/>
        <v>4.6964882745632929E-4</v>
      </c>
      <c r="R37" s="14" t="s">
        <v>43</v>
      </c>
      <c r="S37" s="18"/>
      <c r="T37" s="17" t="s">
        <v>19</v>
      </c>
    </row>
    <row r="38" spans="1:20" hidden="1" x14ac:dyDescent="0.3">
      <c r="A38" s="17"/>
      <c r="B38" s="1" t="s">
        <v>39</v>
      </c>
      <c r="C38" s="20" t="s">
        <v>21</v>
      </c>
      <c r="D38" s="34"/>
      <c r="E38" s="20">
        <v>1.0146999999999999</v>
      </c>
      <c r="F38" s="17" t="s">
        <v>32</v>
      </c>
      <c r="G38" s="20" t="s">
        <v>46</v>
      </c>
      <c r="H38" s="20" t="s">
        <v>33</v>
      </c>
      <c r="I38" s="44"/>
      <c r="J38" s="45"/>
      <c r="K38" s="20">
        <v>1.0069999999999999</v>
      </c>
      <c r="L38" s="20">
        <v>1.0225</v>
      </c>
      <c r="M38" s="20">
        <v>10</v>
      </c>
      <c r="N38" s="55">
        <f t="shared" si="0"/>
        <v>1.4593002302900086E-3</v>
      </c>
      <c r="O38" s="21">
        <f t="shared" si="1"/>
        <v>3.9069421591426728E-4</v>
      </c>
      <c r="P38" s="21">
        <f t="shared" si="2"/>
        <v>3.8864227379974223E-4</v>
      </c>
      <c r="Q38" s="55">
        <f t="shared" si="3"/>
        <v>3.8966824485700476E-4</v>
      </c>
      <c r="R38" s="14" t="s">
        <v>43</v>
      </c>
      <c r="S38" s="18"/>
      <c r="T38" s="17" t="s">
        <v>19</v>
      </c>
    </row>
    <row r="39" spans="1:20" hidden="1" x14ac:dyDescent="0.3">
      <c r="A39" s="17"/>
      <c r="B39" s="1" t="s">
        <v>39</v>
      </c>
      <c r="C39" s="20" t="s">
        <v>20</v>
      </c>
      <c r="D39" s="34"/>
      <c r="E39" s="20">
        <v>1.0057</v>
      </c>
      <c r="F39" s="17" t="s">
        <v>32</v>
      </c>
      <c r="G39" s="20" t="s">
        <v>46</v>
      </c>
      <c r="H39" s="20" t="s">
        <v>33</v>
      </c>
      <c r="I39" s="44"/>
      <c r="J39" s="45"/>
      <c r="K39" s="20">
        <v>1.0031000000000001</v>
      </c>
      <c r="L39" s="20">
        <v>1.0084</v>
      </c>
      <c r="M39" s="20">
        <v>10</v>
      </c>
      <c r="N39" s="55">
        <f t="shared" si="0"/>
        <v>5.6838164682977092E-4</v>
      </c>
      <c r="O39" s="21">
        <f t="shared" si="1"/>
        <v>1.3679080935356954E-4</v>
      </c>
      <c r="P39" s="21">
        <f t="shared" si="2"/>
        <v>1.3207201841812182E-4</v>
      </c>
      <c r="Q39" s="55">
        <f t="shared" si="3"/>
        <v>1.344314138858457E-4</v>
      </c>
      <c r="R39" s="14" t="s">
        <v>43</v>
      </c>
      <c r="S39" s="18"/>
      <c r="T39" s="17" t="s">
        <v>19</v>
      </c>
    </row>
    <row r="40" spans="1:20" hidden="1" x14ac:dyDescent="0.3">
      <c r="A40" s="17"/>
      <c r="B40" s="1" t="s">
        <v>39</v>
      </c>
      <c r="C40" s="20" t="s">
        <v>35</v>
      </c>
      <c r="D40" s="34"/>
      <c r="E40" s="20">
        <v>0.99929999999999997</v>
      </c>
      <c r="F40" s="17" t="s">
        <v>32</v>
      </c>
      <c r="G40" s="20" t="s">
        <v>45</v>
      </c>
      <c r="H40" s="20" t="s">
        <v>33</v>
      </c>
      <c r="I40" s="44"/>
      <c r="J40" s="45"/>
      <c r="K40" s="20">
        <v>0.99470000000000003</v>
      </c>
      <c r="L40" s="20">
        <v>1.0039</v>
      </c>
      <c r="M40" s="20">
        <v>10</v>
      </c>
      <c r="N40" s="55">
        <f t="shared" si="0"/>
        <v>-7.0024511439342583E-5</v>
      </c>
      <c r="O40" s="21">
        <f t="shared" si="1"/>
        <v>2.3431937906822855E-4</v>
      </c>
      <c r="P40" s="21">
        <f t="shared" si="2"/>
        <v>2.3540049537629283E-4</v>
      </c>
      <c r="Q40" s="55">
        <f t="shared" si="3"/>
        <v>2.3485993722226071E-4</v>
      </c>
      <c r="R40" s="14" t="s">
        <v>43</v>
      </c>
      <c r="S40" s="18"/>
      <c r="T40" s="17" t="s">
        <v>19</v>
      </c>
    </row>
    <row r="41" spans="1:20" hidden="1" x14ac:dyDescent="0.3">
      <c r="A41" s="17"/>
      <c r="B41" s="1" t="s">
        <v>40</v>
      </c>
      <c r="C41" s="20" t="s">
        <v>34</v>
      </c>
      <c r="D41" s="34"/>
      <c r="E41" s="20">
        <v>1.0367999999999999</v>
      </c>
      <c r="F41" s="17" t="s">
        <v>32</v>
      </c>
      <c r="G41" s="20" t="s">
        <v>46</v>
      </c>
      <c r="H41" s="20" t="s">
        <v>33</v>
      </c>
      <c r="I41" s="44"/>
      <c r="J41" s="45"/>
      <c r="K41" s="20">
        <v>1.0177</v>
      </c>
      <c r="L41" s="20">
        <v>1.0563</v>
      </c>
      <c r="M41" s="20">
        <v>10</v>
      </c>
      <c r="N41" s="55">
        <f t="shared" si="0"/>
        <v>3.6139046615873138E-3</v>
      </c>
      <c r="O41" s="21">
        <f t="shared" si="1"/>
        <v>9.5067291995440514E-4</v>
      </c>
      <c r="P41" s="21">
        <f t="shared" si="2"/>
        <v>9.4866670408797317E-4</v>
      </c>
      <c r="Q41" s="55">
        <f t="shared" si="3"/>
        <v>9.4966981202118921E-4</v>
      </c>
      <c r="R41" s="14" t="s">
        <v>43</v>
      </c>
      <c r="S41" s="18"/>
      <c r="T41" s="17" t="s">
        <v>19</v>
      </c>
    </row>
    <row r="42" spans="1:20" hidden="1" x14ac:dyDescent="0.3">
      <c r="A42" s="17"/>
      <c r="B42" s="1" t="s">
        <v>40</v>
      </c>
      <c r="C42" s="20" t="s">
        <v>21</v>
      </c>
      <c r="D42" s="34"/>
      <c r="E42" s="20">
        <v>1.0210999999999999</v>
      </c>
      <c r="F42" s="17" t="s">
        <v>32</v>
      </c>
      <c r="G42" s="20" t="s">
        <v>46</v>
      </c>
      <c r="H42" s="20" t="s">
        <v>33</v>
      </c>
      <c r="I42" s="44"/>
      <c r="J42" s="45"/>
      <c r="K42" s="20">
        <v>1.006</v>
      </c>
      <c r="L42" s="20">
        <v>1.0365</v>
      </c>
      <c r="M42" s="20">
        <v>10</v>
      </c>
      <c r="N42" s="55">
        <f t="shared" si="0"/>
        <v>2.088047757935513E-3</v>
      </c>
      <c r="O42" s="21">
        <f t="shared" si="1"/>
        <v>7.6373343440520782E-4</v>
      </c>
      <c r="P42" s="21">
        <f t="shared" si="2"/>
        <v>7.601227500922276E-4</v>
      </c>
      <c r="Q42" s="55">
        <f t="shared" si="3"/>
        <v>7.6192809224871771E-4</v>
      </c>
      <c r="R42" s="14" t="s">
        <v>43</v>
      </c>
      <c r="S42" s="18"/>
      <c r="T42" s="17" t="s">
        <v>19</v>
      </c>
    </row>
    <row r="43" spans="1:20" hidden="1" x14ac:dyDescent="0.3">
      <c r="A43" s="17"/>
      <c r="B43" s="1" t="s">
        <v>40</v>
      </c>
      <c r="C43" s="20" t="s">
        <v>20</v>
      </c>
      <c r="D43" s="34"/>
      <c r="E43" s="20">
        <v>1.0086999999999999</v>
      </c>
      <c r="F43" s="17" t="s">
        <v>32</v>
      </c>
      <c r="G43" s="20" t="s">
        <v>46</v>
      </c>
      <c r="H43" s="20" t="s">
        <v>33</v>
      </c>
      <c r="I43" s="44"/>
      <c r="J43" s="45"/>
      <c r="K43" s="20">
        <v>1.0034000000000001</v>
      </c>
      <c r="L43" s="20">
        <v>1.0141</v>
      </c>
      <c r="M43" s="20">
        <v>10</v>
      </c>
      <c r="N43" s="55">
        <f t="shared" si="0"/>
        <v>8.6623730786525874E-4</v>
      </c>
      <c r="O43" s="21">
        <f t="shared" si="1"/>
        <v>2.7240543658984813E-4</v>
      </c>
      <c r="P43" s="21">
        <f t="shared" si="2"/>
        <v>2.6878265360392707E-4</v>
      </c>
      <c r="Q43" s="55">
        <f t="shared" si="3"/>
        <v>2.7059404509688757E-4</v>
      </c>
      <c r="R43" s="14" t="s">
        <v>43</v>
      </c>
      <c r="S43" s="18"/>
      <c r="T43" s="17" t="s">
        <v>19</v>
      </c>
    </row>
    <row r="44" spans="1:20" hidden="1" x14ac:dyDescent="0.3">
      <c r="A44" s="17"/>
      <c r="B44" s="1" t="s">
        <v>40</v>
      </c>
      <c r="C44" s="20" t="s">
        <v>35</v>
      </c>
      <c r="D44" s="34"/>
      <c r="E44" s="20">
        <v>1.0012000000000001</v>
      </c>
      <c r="F44" s="17" t="s">
        <v>32</v>
      </c>
      <c r="G44" s="20" t="s">
        <v>45</v>
      </c>
      <c r="H44" s="20" t="s">
        <v>33</v>
      </c>
      <c r="I44" s="44"/>
      <c r="J44" s="45"/>
      <c r="K44" s="20">
        <v>0.99109999999999998</v>
      </c>
      <c r="L44" s="20">
        <v>1.0115000000000001</v>
      </c>
      <c r="M44" s="20">
        <v>10</v>
      </c>
      <c r="N44" s="55">
        <f t="shared" si="0"/>
        <v>1.1992805754821869E-4</v>
      </c>
      <c r="O44" s="21">
        <f t="shared" si="1"/>
        <v>5.2219882909086647E-4</v>
      </c>
      <c r="P44" s="21">
        <f t="shared" si="2"/>
        <v>5.1730215025288183E-4</v>
      </c>
      <c r="Q44" s="55">
        <f t="shared" si="3"/>
        <v>5.1975048967187415E-4</v>
      </c>
      <c r="R44" s="14" t="s">
        <v>43</v>
      </c>
      <c r="S44" s="18"/>
      <c r="T44" s="17" t="s">
        <v>19</v>
      </c>
    </row>
    <row r="45" spans="1:20" hidden="1" x14ac:dyDescent="0.3">
      <c r="A45" s="17"/>
      <c r="B45" s="22" t="s">
        <v>42</v>
      </c>
      <c r="C45" s="23" t="s">
        <v>34</v>
      </c>
      <c r="D45" s="35"/>
      <c r="E45" s="23">
        <v>1.0141</v>
      </c>
      <c r="F45" s="23" t="s">
        <v>32</v>
      </c>
      <c r="G45" s="23" t="s">
        <v>46</v>
      </c>
      <c r="H45" s="23" t="s">
        <v>33</v>
      </c>
      <c r="I45" s="46"/>
      <c r="J45" s="47"/>
      <c r="K45" s="23">
        <v>1.0088999999999999</v>
      </c>
      <c r="L45" s="23">
        <v>1.0195000000000001</v>
      </c>
      <c r="M45" s="23">
        <v>10</v>
      </c>
      <c r="N45" s="56">
        <f t="shared" si="0"/>
        <v>1.4001519635813611E-3</v>
      </c>
      <c r="O45" s="24">
        <f t="shared" si="1"/>
        <v>2.709587447224119E-4</v>
      </c>
      <c r="P45" s="24">
        <f t="shared" si="2"/>
        <v>2.6229036753148695E-4</v>
      </c>
      <c r="Q45" s="56">
        <f t="shared" si="3"/>
        <v>2.6662455612694942E-4</v>
      </c>
      <c r="R45" s="24" t="s">
        <v>37</v>
      </c>
      <c r="S45" s="25"/>
      <c r="T45" s="23" t="s">
        <v>19</v>
      </c>
    </row>
    <row r="46" spans="1:20" hidden="1" x14ac:dyDescent="0.3">
      <c r="A46" s="17"/>
      <c r="B46" s="22" t="s">
        <v>42</v>
      </c>
      <c r="C46" s="23" t="s">
        <v>21</v>
      </c>
      <c r="D46" s="35"/>
      <c r="E46" s="22">
        <v>1.0161</v>
      </c>
      <c r="F46" s="23" t="s">
        <v>32</v>
      </c>
      <c r="G46" s="23" t="s">
        <v>46</v>
      </c>
      <c r="H46" s="23" t="s">
        <v>33</v>
      </c>
      <c r="I46" s="46"/>
      <c r="J46" s="47"/>
      <c r="K46" s="22">
        <v>1.0007999999999999</v>
      </c>
      <c r="L46" s="22">
        <v>1.0316000000000001</v>
      </c>
      <c r="M46" s="23">
        <v>10</v>
      </c>
      <c r="N46" s="56">
        <f t="shared" si="0"/>
        <v>1.5971769509698665E-3</v>
      </c>
      <c r="O46" s="24">
        <f t="shared" si="1"/>
        <v>7.7240946506908497E-4</v>
      </c>
      <c r="P46" s="24">
        <f t="shared" si="2"/>
        <v>7.7408619077216434E-4</v>
      </c>
      <c r="Q46" s="56">
        <f t="shared" si="3"/>
        <v>7.7324782792062465E-4</v>
      </c>
      <c r="R46" s="24" t="s">
        <v>37</v>
      </c>
      <c r="S46" s="24"/>
      <c r="T46" s="23" t="s">
        <v>19</v>
      </c>
    </row>
    <row r="47" spans="1:20" hidden="1" x14ac:dyDescent="0.3">
      <c r="A47" s="20" t="s">
        <v>47</v>
      </c>
      <c r="B47" s="26" t="s">
        <v>39</v>
      </c>
      <c r="C47" s="27" t="s">
        <v>34</v>
      </c>
      <c r="D47" s="36"/>
      <c r="E47" s="28">
        <v>1.0178</v>
      </c>
      <c r="F47" s="27" t="s">
        <v>51</v>
      </c>
      <c r="G47" s="27" t="s">
        <v>46</v>
      </c>
      <c r="H47" s="20" t="s">
        <v>33</v>
      </c>
      <c r="I47" s="44"/>
      <c r="J47" s="45"/>
      <c r="K47" s="28">
        <v>1.0046999999999999</v>
      </c>
      <c r="L47" s="28">
        <v>1.0309999999999999</v>
      </c>
      <c r="M47" s="20">
        <v>10</v>
      </c>
      <c r="N47" s="54">
        <f t="shared" si="0"/>
        <v>1.764343517259528E-3</v>
      </c>
      <c r="O47" s="29">
        <f t="shared" si="1"/>
        <v>6.574372378687506E-4</v>
      </c>
      <c r="P47" s="29">
        <f t="shared" si="2"/>
        <v>6.6094110645223522E-4</v>
      </c>
      <c r="Q47" s="54">
        <f t="shared" si="3"/>
        <v>6.5918917216049291E-4</v>
      </c>
      <c r="R47" s="29" t="s">
        <v>37</v>
      </c>
      <c r="S47" s="29"/>
      <c r="T47" s="20" t="s">
        <v>19</v>
      </c>
    </row>
    <row r="48" spans="1:20" hidden="1" x14ac:dyDescent="0.3">
      <c r="A48" s="20" t="s">
        <v>47</v>
      </c>
      <c r="B48" s="26" t="s">
        <v>39</v>
      </c>
      <c r="C48" s="27" t="s">
        <v>21</v>
      </c>
      <c r="D48" s="36"/>
      <c r="E48" s="28">
        <v>1.0077</v>
      </c>
      <c r="F48" s="27" t="s">
        <v>51</v>
      </c>
      <c r="G48" s="27" t="s">
        <v>46</v>
      </c>
      <c r="H48" s="20" t="s">
        <v>33</v>
      </c>
      <c r="I48" s="44"/>
      <c r="J48" s="45"/>
      <c r="K48" s="28">
        <v>0.97019999999999995</v>
      </c>
      <c r="L48" s="28">
        <v>1.0467</v>
      </c>
      <c r="M48" s="20">
        <v>10</v>
      </c>
      <c r="N48" s="54">
        <f t="shared" si="0"/>
        <v>7.6705063042197398E-4</v>
      </c>
      <c r="O48" s="29">
        <f t="shared" si="1"/>
        <v>1.9373393660449642E-3</v>
      </c>
      <c r="P48" s="29">
        <f t="shared" si="2"/>
        <v>1.9348749732265656E-3</v>
      </c>
      <c r="Q48" s="54">
        <f t="shared" si="3"/>
        <v>1.9361071696357649E-3</v>
      </c>
      <c r="R48" s="29" t="s">
        <v>37</v>
      </c>
      <c r="S48" s="29"/>
      <c r="T48" s="20" t="s">
        <v>19</v>
      </c>
    </row>
    <row r="49" spans="1:20" x14ac:dyDescent="0.3">
      <c r="A49" s="20" t="s">
        <v>47</v>
      </c>
      <c r="B49" s="26" t="s">
        <v>49</v>
      </c>
      <c r="C49" s="27" t="s">
        <v>20</v>
      </c>
      <c r="D49" s="36">
        <v>1.9</v>
      </c>
      <c r="E49" s="30">
        <f>1+(D49/100)</f>
        <v>1.0189999999999999</v>
      </c>
      <c r="F49" s="27" t="s">
        <v>51</v>
      </c>
      <c r="G49" s="27" t="s">
        <v>46</v>
      </c>
      <c r="H49" s="20" t="s">
        <v>33</v>
      </c>
      <c r="I49" s="44">
        <v>0.8</v>
      </c>
      <c r="J49" s="45">
        <v>3.01</v>
      </c>
      <c r="K49" s="30">
        <f>1+(I49/100)</f>
        <v>1.008</v>
      </c>
      <c r="L49" s="30">
        <f>1+(J49/100)</f>
        <v>1.0301</v>
      </c>
      <c r="M49" s="20">
        <v>10</v>
      </c>
      <c r="N49" s="54">
        <f t="shared" si="0"/>
        <v>1.8821754240587667E-3</v>
      </c>
      <c r="O49" s="29">
        <f t="shared" si="1"/>
        <v>5.5276176872056152E-4</v>
      </c>
      <c r="P49" s="29">
        <f t="shared" si="2"/>
        <v>5.5375431588830537E-4</v>
      </c>
      <c r="Q49" s="54">
        <f t="shared" si="3"/>
        <v>5.5325804230443344E-4</v>
      </c>
      <c r="R49" s="29" t="s">
        <v>37</v>
      </c>
      <c r="S49" s="29"/>
      <c r="T49" s="20" t="s">
        <v>19</v>
      </c>
    </row>
    <row r="50" spans="1:20" x14ac:dyDescent="0.3">
      <c r="A50" s="20" t="s">
        <v>47</v>
      </c>
      <c r="B50" s="26" t="s">
        <v>49</v>
      </c>
      <c r="C50" s="27" t="s">
        <v>35</v>
      </c>
      <c r="D50" s="36">
        <v>0.82</v>
      </c>
      <c r="E50" s="30">
        <f t="shared" ref="E50:E54" si="4">1+(D50/100)</f>
        <v>1.0082</v>
      </c>
      <c r="F50" s="27" t="s">
        <v>51</v>
      </c>
      <c r="G50" s="27" t="s">
        <v>45</v>
      </c>
      <c r="H50" s="20" t="s">
        <v>33</v>
      </c>
      <c r="I50" s="44">
        <v>0.03</v>
      </c>
      <c r="J50" s="45">
        <v>1.63</v>
      </c>
      <c r="K50" s="30">
        <f t="shared" ref="K50:L54" si="5">1+(I50/100)</f>
        <v>1.0003</v>
      </c>
      <c r="L50" s="30">
        <f t="shared" si="5"/>
        <v>1.0163</v>
      </c>
      <c r="M50" s="20">
        <v>10</v>
      </c>
      <c r="N50" s="54">
        <f t="shared" si="0"/>
        <v>8.1665626663934008E-4</v>
      </c>
      <c r="O50" s="29">
        <f t="shared" si="1"/>
        <v>4.0826624975460649E-4</v>
      </c>
      <c r="P50" s="29">
        <f t="shared" si="2"/>
        <v>4.0135753354058457E-4</v>
      </c>
      <c r="Q50" s="54">
        <f t="shared" si="3"/>
        <v>4.0481189164759553E-4</v>
      </c>
      <c r="R50" s="29" t="s">
        <v>37</v>
      </c>
      <c r="S50" s="29"/>
      <c r="T50" s="20" t="s">
        <v>19</v>
      </c>
    </row>
    <row r="51" spans="1:20" hidden="1" x14ac:dyDescent="0.3">
      <c r="A51" s="20" t="s">
        <v>47</v>
      </c>
      <c r="B51" s="26" t="s">
        <v>40</v>
      </c>
      <c r="C51" s="27" t="s">
        <v>34</v>
      </c>
      <c r="D51" s="36"/>
      <c r="E51" s="30">
        <f t="shared" si="4"/>
        <v>1</v>
      </c>
      <c r="F51" s="27" t="s">
        <v>51</v>
      </c>
      <c r="G51" s="27" t="s">
        <v>46</v>
      </c>
      <c r="H51" s="20" t="s">
        <v>33</v>
      </c>
      <c r="I51" s="44"/>
      <c r="J51" s="45"/>
      <c r="K51" s="30">
        <f t="shared" si="5"/>
        <v>1</v>
      </c>
      <c r="L51" s="30">
        <f t="shared" si="5"/>
        <v>1</v>
      </c>
      <c r="M51" s="20">
        <v>10</v>
      </c>
      <c r="N51" s="54">
        <f t="shared" si="0"/>
        <v>0</v>
      </c>
      <c r="O51" s="29">
        <f t="shared" si="1"/>
        <v>0</v>
      </c>
      <c r="P51" s="29">
        <f t="shared" si="2"/>
        <v>0</v>
      </c>
      <c r="Q51" s="54">
        <f t="shared" si="3"/>
        <v>0</v>
      </c>
      <c r="R51" s="29" t="s">
        <v>37</v>
      </c>
      <c r="S51" s="29"/>
      <c r="T51" s="20" t="s">
        <v>19</v>
      </c>
    </row>
    <row r="52" spans="1:20" hidden="1" x14ac:dyDescent="0.3">
      <c r="A52" s="20" t="s">
        <v>47</v>
      </c>
      <c r="B52" s="26" t="s">
        <v>40</v>
      </c>
      <c r="C52" s="27" t="s">
        <v>21</v>
      </c>
      <c r="D52" s="36"/>
      <c r="E52" s="30">
        <f t="shared" si="4"/>
        <v>1</v>
      </c>
      <c r="F52" s="27" t="s">
        <v>51</v>
      </c>
      <c r="G52" s="27" t="s">
        <v>46</v>
      </c>
      <c r="H52" s="20" t="s">
        <v>33</v>
      </c>
      <c r="I52" s="44"/>
      <c r="J52" s="45"/>
      <c r="K52" s="30">
        <f t="shared" si="5"/>
        <v>1</v>
      </c>
      <c r="L52" s="30">
        <f t="shared" si="5"/>
        <v>1</v>
      </c>
      <c r="M52" s="20">
        <v>10</v>
      </c>
      <c r="N52" s="54">
        <f t="shared" si="0"/>
        <v>0</v>
      </c>
      <c r="O52" s="29">
        <f t="shared" si="1"/>
        <v>0</v>
      </c>
      <c r="P52" s="29">
        <f t="shared" si="2"/>
        <v>0</v>
      </c>
      <c r="Q52" s="54">
        <f t="shared" si="3"/>
        <v>0</v>
      </c>
      <c r="R52" s="29" t="s">
        <v>37</v>
      </c>
      <c r="S52" s="29"/>
      <c r="T52" s="20" t="s">
        <v>19</v>
      </c>
    </row>
    <row r="53" spans="1:20" x14ac:dyDescent="0.3">
      <c r="A53" s="20" t="s">
        <v>47</v>
      </c>
      <c r="B53" s="26" t="s">
        <v>31</v>
      </c>
      <c r="C53" s="27" t="s">
        <v>20</v>
      </c>
      <c r="D53" s="36">
        <v>1.01</v>
      </c>
      <c r="E53" s="30">
        <f t="shared" si="4"/>
        <v>1.0101</v>
      </c>
      <c r="F53" s="27" t="s">
        <v>51</v>
      </c>
      <c r="G53" s="27" t="s">
        <v>46</v>
      </c>
      <c r="H53" s="20" t="s">
        <v>33</v>
      </c>
      <c r="I53" s="44">
        <v>-0.36</v>
      </c>
      <c r="J53" s="45">
        <v>2.4</v>
      </c>
      <c r="K53" s="30">
        <f t="shared" si="5"/>
        <v>0.99639999999999995</v>
      </c>
      <c r="L53" s="30">
        <f t="shared" si="5"/>
        <v>1.024</v>
      </c>
      <c r="M53" s="20">
        <v>10</v>
      </c>
      <c r="N53" s="54">
        <f t="shared" si="0"/>
        <v>1.0049335853001438E-3</v>
      </c>
      <c r="O53" s="29">
        <f t="shared" si="1"/>
        <v>6.9730565124054213E-4</v>
      </c>
      <c r="P53" s="29">
        <f t="shared" si="2"/>
        <v>6.9672609424046845E-4</v>
      </c>
      <c r="Q53" s="54">
        <f t="shared" si="3"/>
        <v>6.9701587274050535E-4</v>
      </c>
      <c r="R53" s="29" t="s">
        <v>37</v>
      </c>
      <c r="S53" s="29"/>
      <c r="T53" s="20" t="s">
        <v>19</v>
      </c>
    </row>
    <row r="54" spans="1:20" ht="14.25" thickBot="1" x14ac:dyDescent="0.35">
      <c r="A54" s="20" t="s">
        <v>47</v>
      </c>
      <c r="B54" s="26" t="s">
        <v>31</v>
      </c>
      <c r="C54" s="27" t="s">
        <v>35</v>
      </c>
      <c r="D54" s="37">
        <v>0.89</v>
      </c>
      <c r="E54" s="30">
        <f t="shared" si="4"/>
        <v>1.0088999999999999</v>
      </c>
      <c r="F54" s="27" t="s">
        <v>51</v>
      </c>
      <c r="G54" s="27" t="s">
        <v>45</v>
      </c>
      <c r="H54" s="20" t="s">
        <v>33</v>
      </c>
      <c r="I54" s="48">
        <v>-0.1</v>
      </c>
      <c r="J54" s="49">
        <v>1.9</v>
      </c>
      <c r="K54" s="30">
        <f t="shared" si="5"/>
        <v>0.999</v>
      </c>
      <c r="L54" s="30">
        <f t="shared" si="5"/>
        <v>1.0189999999999999</v>
      </c>
      <c r="M54" s="20">
        <v>10</v>
      </c>
      <c r="N54" s="57">
        <f t="shared" si="0"/>
        <v>8.8606284321964663E-4</v>
      </c>
      <c r="O54" s="29">
        <f t="shared" si="1"/>
        <v>5.082207045097551E-4</v>
      </c>
      <c r="P54" s="29">
        <f t="shared" si="2"/>
        <v>5.0311881458061226E-4</v>
      </c>
      <c r="Q54" s="57">
        <f t="shared" si="3"/>
        <v>5.0566975954518373E-4</v>
      </c>
      <c r="R54" s="29" t="s">
        <v>37</v>
      </c>
      <c r="S54" s="29"/>
      <c r="T54" s="20" t="s">
        <v>19</v>
      </c>
    </row>
    <row r="55" spans="1:20" x14ac:dyDescent="0.3">
      <c r="N55" s="14"/>
      <c r="O55" s="14"/>
      <c r="P55" s="14"/>
      <c r="Q55" s="14"/>
      <c r="R55" s="14"/>
      <c r="S55" s="14"/>
    </row>
    <row r="56" spans="1:20" x14ac:dyDescent="0.3">
      <c r="A56" s="1" t="s">
        <v>52</v>
      </c>
      <c r="N56" s="14"/>
      <c r="O56" s="14"/>
      <c r="P56" s="14"/>
      <c r="Q56" s="14"/>
      <c r="R56" s="14"/>
      <c r="S56" s="14"/>
    </row>
    <row r="57" spans="1:20" x14ac:dyDescent="0.3">
      <c r="A57" s="1" t="s">
        <v>53</v>
      </c>
      <c r="N57" s="14"/>
      <c r="O57" s="14"/>
      <c r="P57" s="14"/>
      <c r="Q57" s="14"/>
      <c r="R57" s="14"/>
      <c r="S57" s="14"/>
    </row>
    <row r="58" spans="1:20" x14ac:dyDescent="0.3">
      <c r="N58" s="14"/>
      <c r="O58" s="14"/>
      <c r="P58" s="14"/>
      <c r="Q58" s="14"/>
      <c r="R58" s="14"/>
      <c r="S58" s="14"/>
    </row>
    <row r="59" spans="1:20" x14ac:dyDescent="0.3">
      <c r="N59" s="14"/>
      <c r="O59" s="14"/>
      <c r="P59" s="14"/>
      <c r="Q59" s="14"/>
      <c r="R59" s="14"/>
      <c r="S59" s="14"/>
    </row>
    <row r="60" spans="1:20" x14ac:dyDescent="0.3">
      <c r="N60" s="14"/>
      <c r="O60" s="14"/>
      <c r="P60" s="14"/>
      <c r="Q60" s="14"/>
      <c r="R60" s="14"/>
      <c r="S60" s="14"/>
    </row>
    <row r="61" spans="1:20" x14ac:dyDescent="0.3">
      <c r="N61" s="14"/>
      <c r="O61" s="14"/>
      <c r="P61" s="14"/>
      <c r="Q61" s="14"/>
      <c r="R61" s="14"/>
      <c r="S61" s="14"/>
    </row>
    <row r="62" spans="1:20" x14ac:dyDescent="0.3">
      <c r="N62" s="14"/>
      <c r="O62" s="14"/>
      <c r="P62" s="14"/>
      <c r="Q62" s="14"/>
      <c r="R62" s="14"/>
      <c r="S62" s="14"/>
    </row>
    <row r="63" spans="1:20" x14ac:dyDescent="0.3">
      <c r="N63" s="14"/>
      <c r="O63" s="14"/>
      <c r="P63" s="14"/>
      <c r="Q63" s="14"/>
      <c r="R63" s="14"/>
      <c r="S63" s="14"/>
    </row>
    <row r="64" spans="1:20" x14ac:dyDescent="0.3">
      <c r="N64" s="14"/>
      <c r="O64" s="14"/>
      <c r="P64" s="14"/>
      <c r="Q64" s="14"/>
      <c r="R64" s="14"/>
      <c r="S64" s="14"/>
    </row>
    <row r="65" spans="14:19" x14ac:dyDescent="0.3">
      <c r="N65" s="14"/>
      <c r="O65" s="14"/>
      <c r="P65" s="14"/>
      <c r="Q65" s="14"/>
      <c r="R65" s="14"/>
      <c r="S65" s="14"/>
    </row>
    <row r="66" spans="14:19" x14ac:dyDescent="0.3">
      <c r="N66" s="14"/>
      <c r="O66" s="14"/>
      <c r="P66" s="14"/>
      <c r="Q66" s="14"/>
      <c r="R66" s="14"/>
      <c r="S66" s="14"/>
    </row>
    <row r="67" spans="14:19" x14ac:dyDescent="0.3">
      <c r="N67" s="14"/>
      <c r="O67" s="14"/>
      <c r="P67" s="14"/>
      <c r="Q67" s="14"/>
      <c r="R67" s="14"/>
      <c r="S67" s="14"/>
    </row>
    <row r="68" spans="14:19" x14ac:dyDescent="0.3">
      <c r="N68" s="14"/>
      <c r="O68" s="14"/>
      <c r="P68" s="14"/>
      <c r="Q68" s="14"/>
      <c r="R68" s="14"/>
      <c r="S68" s="14"/>
    </row>
    <row r="69" spans="14:19" x14ac:dyDescent="0.3">
      <c r="N69" s="14"/>
      <c r="O69" s="14"/>
      <c r="P69" s="14"/>
      <c r="Q69" s="14"/>
      <c r="R69" s="14"/>
      <c r="S69" s="14"/>
    </row>
    <row r="70" spans="14:19" x14ac:dyDescent="0.3">
      <c r="N70" s="14"/>
      <c r="O70" s="14"/>
      <c r="P70" s="14"/>
      <c r="Q70" s="14"/>
      <c r="R70" s="14"/>
      <c r="S70" s="14"/>
    </row>
    <row r="71" spans="14:19" x14ac:dyDescent="0.3">
      <c r="N71" s="14"/>
      <c r="O71" s="14"/>
      <c r="P71" s="14"/>
      <c r="Q71" s="14"/>
      <c r="R71" s="14"/>
      <c r="S71" s="14"/>
    </row>
    <row r="72" spans="14:19" x14ac:dyDescent="0.3">
      <c r="N72" s="14"/>
      <c r="O72" s="14"/>
      <c r="P72" s="14"/>
      <c r="Q72" s="14"/>
      <c r="R72" s="14"/>
      <c r="S72" s="14"/>
    </row>
    <row r="73" spans="14:19" x14ac:dyDescent="0.3">
      <c r="N73" s="14"/>
      <c r="O73" s="14"/>
      <c r="P73" s="14"/>
      <c r="Q73" s="14"/>
      <c r="R73" s="14"/>
      <c r="S73" s="14"/>
    </row>
    <row r="74" spans="14:19" x14ac:dyDescent="0.3">
      <c r="N74" s="14"/>
      <c r="O74" s="14"/>
      <c r="P74" s="14"/>
      <c r="Q74" s="14"/>
      <c r="R74" s="14"/>
      <c r="S74" s="14"/>
    </row>
    <row r="75" spans="14:19" x14ac:dyDescent="0.3">
      <c r="N75" s="14"/>
      <c r="O75" s="14"/>
      <c r="P75" s="14"/>
      <c r="Q75" s="14"/>
      <c r="R75" s="14"/>
      <c r="S75" s="14"/>
    </row>
    <row r="76" spans="14:19" x14ac:dyDescent="0.3">
      <c r="N76" s="14"/>
      <c r="O76" s="14"/>
      <c r="P76" s="14"/>
      <c r="Q76" s="14"/>
      <c r="R76" s="14"/>
      <c r="S76" s="14"/>
    </row>
    <row r="77" spans="14:19" x14ac:dyDescent="0.3">
      <c r="N77" s="14"/>
      <c r="O77" s="14"/>
      <c r="P77" s="14"/>
      <c r="Q77" s="14"/>
      <c r="R77" s="14"/>
      <c r="S77" s="14"/>
    </row>
    <row r="78" spans="14:19" x14ac:dyDescent="0.3">
      <c r="N78" s="14"/>
      <c r="O78" s="14"/>
      <c r="P78" s="14"/>
      <c r="Q78" s="14"/>
      <c r="R78" s="14"/>
      <c r="S78" s="14"/>
    </row>
    <row r="79" spans="14:19" x14ac:dyDescent="0.3">
      <c r="N79" s="14"/>
      <c r="O79" s="14"/>
      <c r="P79" s="14"/>
      <c r="Q79" s="14"/>
      <c r="R79" s="14"/>
      <c r="S79" s="14"/>
    </row>
    <row r="80" spans="14:19" x14ac:dyDescent="0.3">
      <c r="N80" s="14"/>
      <c r="O80" s="14"/>
      <c r="P80" s="14"/>
      <c r="Q80" s="14"/>
      <c r="R80" s="14"/>
      <c r="S80" s="14"/>
    </row>
    <row r="81" spans="14:19" x14ac:dyDescent="0.3">
      <c r="N81" s="14"/>
      <c r="O81" s="14"/>
      <c r="P81" s="14"/>
      <c r="Q81" s="14"/>
      <c r="R81" s="14"/>
      <c r="S81" s="14"/>
    </row>
    <row r="82" spans="14:19" x14ac:dyDescent="0.3">
      <c r="N82" s="14"/>
      <c r="O82" s="14"/>
      <c r="P82" s="14"/>
      <c r="Q82" s="14"/>
      <c r="R82" s="14"/>
      <c r="S82" s="14"/>
    </row>
    <row r="83" spans="14:19" x14ac:dyDescent="0.3">
      <c r="N83" s="14"/>
      <c r="O83" s="14"/>
      <c r="P83" s="14"/>
      <c r="Q83" s="14"/>
      <c r="R83" s="14"/>
      <c r="S83" s="14"/>
    </row>
    <row r="84" spans="14:19" x14ac:dyDescent="0.3">
      <c r="N84" s="14"/>
      <c r="O84" s="14"/>
      <c r="P84" s="14"/>
      <c r="Q84" s="14"/>
      <c r="R84" s="14"/>
      <c r="S84" s="14"/>
    </row>
    <row r="85" spans="14:19" x14ac:dyDescent="0.3">
      <c r="N85" s="14"/>
      <c r="O85" s="14"/>
      <c r="P85" s="14"/>
      <c r="Q85" s="14"/>
      <c r="R85" s="14"/>
      <c r="S85" s="14"/>
    </row>
    <row r="86" spans="14:19" x14ac:dyDescent="0.3">
      <c r="N86" s="14"/>
      <c r="O86" s="14"/>
      <c r="P86" s="14"/>
      <c r="Q86" s="14"/>
      <c r="R86" s="14"/>
      <c r="S86" s="14"/>
    </row>
    <row r="87" spans="14:19" x14ac:dyDescent="0.3">
      <c r="N87" s="14"/>
      <c r="O87" s="14"/>
      <c r="P87" s="14"/>
      <c r="Q87" s="14"/>
      <c r="R87" s="14"/>
      <c r="S87" s="14"/>
    </row>
    <row r="88" spans="14:19" x14ac:dyDescent="0.3">
      <c r="N88" s="14"/>
      <c r="O88" s="14"/>
      <c r="P88" s="14"/>
      <c r="Q88" s="14"/>
      <c r="R88" s="14"/>
      <c r="S88" s="14"/>
    </row>
    <row r="89" spans="14:19" x14ac:dyDescent="0.3">
      <c r="N89" s="14"/>
      <c r="O89" s="14"/>
      <c r="P89" s="14"/>
      <c r="Q89" s="14"/>
      <c r="R89" s="14"/>
      <c r="S89" s="14"/>
    </row>
    <row r="90" spans="14:19" x14ac:dyDescent="0.3">
      <c r="N90" s="14"/>
      <c r="O90" s="14"/>
      <c r="P90" s="14"/>
      <c r="Q90" s="14"/>
      <c r="R90" s="14"/>
      <c r="S90" s="14"/>
    </row>
    <row r="91" spans="14:19" x14ac:dyDescent="0.3">
      <c r="N91" s="14"/>
      <c r="O91" s="14"/>
      <c r="P91" s="14"/>
      <c r="Q91" s="14"/>
      <c r="R91" s="14"/>
      <c r="S91" s="14"/>
    </row>
    <row r="92" spans="14:19" x14ac:dyDescent="0.3">
      <c r="N92" s="14"/>
      <c r="O92" s="14"/>
      <c r="P92" s="14"/>
      <c r="Q92" s="14"/>
      <c r="R92" s="14"/>
      <c r="S92" s="14"/>
    </row>
    <row r="93" spans="14:19" x14ac:dyDescent="0.3">
      <c r="N93" s="14"/>
      <c r="O93" s="14"/>
      <c r="P93" s="14"/>
      <c r="Q93" s="14"/>
      <c r="R93" s="14"/>
      <c r="S93" s="14"/>
    </row>
    <row r="94" spans="14:19" x14ac:dyDescent="0.3">
      <c r="N94" s="14"/>
      <c r="O94" s="14"/>
      <c r="P94" s="14"/>
      <c r="Q94" s="14"/>
      <c r="R94" s="14"/>
      <c r="S94" s="14"/>
    </row>
    <row r="95" spans="14:19" x14ac:dyDescent="0.3">
      <c r="N95" s="14"/>
      <c r="O95" s="14"/>
      <c r="P95" s="14"/>
      <c r="Q95" s="14"/>
      <c r="R95" s="14"/>
      <c r="S95" s="14"/>
    </row>
    <row r="96" spans="14:19" x14ac:dyDescent="0.3">
      <c r="N96" s="14"/>
      <c r="O96" s="14"/>
      <c r="P96" s="14"/>
      <c r="Q96" s="14"/>
      <c r="R96" s="14"/>
      <c r="S96" s="14"/>
    </row>
    <row r="97" spans="14:19" x14ac:dyDescent="0.3">
      <c r="N97" s="14"/>
      <c r="O97" s="14"/>
      <c r="P97" s="14"/>
      <c r="Q97" s="14"/>
      <c r="R97" s="14"/>
      <c r="S97" s="14"/>
    </row>
    <row r="98" spans="14:19" x14ac:dyDescent="0.3">
      <c r="N98" s="14"/>
      <c r="O98" s="14"/>
      <c r="P98" s="14"/>
      <c r="Q98" s="14"/>
      <c r="R98" s="14"/>
      <c r="S98" s="14"/>
    </row>
    <row r="99" spans="14:19" x14ac:dyDescent="0.3">
      <c r="N99" s="14"/>
      <c r="O99" s="14"/>
      <c r="P99" s="14"/>
      <c r="Q99" s="14"/>
      <c r="R99" s="14"/>
      <c r="S99" s="14"/>
    </row>
    <row r="100" spans="14:19" x14ac:dyDescent="0.3">
      <c r="N100" s="14"/>
      <c r="O100" s="14"/>
      <c r="P100" s="14"/>
      <c r="Q100" s="14"/>
      <c r="R100" s="14"/>
      <c r="S100" s="14"/>
    </row>
    <row r="101" spans="14:19" x14ac:dyDescent="0.3">
      <c r="N101" s="14"/>
      <c r="O101" s="14"/>
      <c r="P101" s="14"/>
      <c r="Q101" s="14"/>
      <c r="R101" s="14"/>
      <c r="S101" s="14"/>
    </row>
    <row r="102" spans="14:19" x14ac:dyDescent="0.3">
      <c r="N102" s="14"/>
      <c r="O102" s="14"/>
      <c r="P102" s="14"/>
      <c r="Q102" s="14"/>
      <c r="R102" s="14"/>
      <c r="S102" s="14"/>
    </row>
    <row r="103" spans="14:19" x14ac:dyDescent="0.3">
      <c r="N103" s="14"/>
      <c r="O103" s="14"/>
      <c r="P103" s="14"/>
      <c r="Q103" s="14"/>
      <c r="R103" s="14"/>
      <c r="S103" s="14"/>
    </row>
    <row r="104" spans="14:19" x14ac:dyDescent="0.3">
      <c r="N104" s="14"/>
      <c r="O104" s="14"/>
      <c r="P104" s="14"/>
      <c r="Q104" s="14"/>
      <c r="R104" s="14"/>
      <c r="S104" s="14"/>
    </row>
    <row r="105" spans="14:19" x14ac:dyDescent="0.3">
      <c r="N105" s="14"/>
      <c r="O105" s="14"/>
      <c r="P105" s="14"/>
      <c r="Q105" s="14"/>
      <c r="R105" s="14"/>
      <c r="S105" s="14"/>
    </row>
    <row r="106" spans="14:19" x14ac:dyDescent="0.3">
      <c r="N106" s="14"/>
      <c r="O106" s="14"/>
      <c r="P106" s="14"/>
      <c r="Q106" s="14"/>
      <c r="R106" s="14"/>
      <c r="S106" s="14"/>
    </row>
    <row r="107" spans="14:19" x14ac:dyDescent="0.3">
      <c r="N107" s="14"/>
      <c r="O107" s="14"/>
      <c r="P107" s="14"/>
      <c r="Q107" s="14"/>
      <c r="R107" s="14"/>
      <c r="S107" s="14"/>
    </row>
    <row r="108" spans="14:19" x14ac:dyDescent="0.3">
      <c r="N108" s="14"/>
      <c r="O108" s="14"/>
      <c r="P108" s="14"/>
      <c r="Q108" s="14"/>
      <c r="R108" s="14"/>
      <c r="S108" s="14"/>
    </row>
    <row r="109" spans="14:19" x14ac:dyDescent="0.3">
      <c r="N109" s="14"/>
      <c r="O109" s="14"/>
      <c r="P109" s="14"/>
      <c r="Q109" s="14"/>
      <c r="R109" s="14"/>
      <c r="S109" s="14"/>
    </row>
    <row r="110" spans="14:19" x14ac:dyDescent="0.3">
      <c r="N110" s="14"/>
      <c r="O110" s="14"/>
      <c r="P110" s="14"/>
      <c r="Q110" s="14"/>
      <c r="R110" s="14"/>
      <c r="S110" s="14"/>
    </row>
    <row r="111" spans="14:19" x14ac:dyDescent="0.3">
      <c r="N111" s="14"/>
      <c r="O111" s="14"/>
      <c r="P111" s="14"/>
      <c r="Q111" s="14"/>
      <c r="R111" s="14"/>
      <c r="S111" s="14"/>
    </row>
    <row r="112" spans="14:19" x14ac:dyDescent="0.3">
      <c r="N112" s="14"/>
      <c r="O112" s="14"/>
      <c r="P112" s="14"/>
      <c r="Q112" s="14"/>
      <c r="R112" s="14"/>
      <c r="S112" s="14"/>
    </row>
    <row r="113" spans="14:19" x14ac:dyDescent="0.3">
      <c r="N113" s="14"/>
      <c r="O113" s="14"/>
      <c r="P113" s="14"/>
      <c r="Q113" s="14"/>
      <c r="R113" s="14"/>
      <c r="S113" s="14"/>
    </row>
    <row r="114" spans="14:19" x14ac:dyDescent="0.3">
      <c r="N114" s="14"/>
      <c r="O114" s="14"/>
      <c r="P114" s="14"/>
      <c r="Q114" s="14"/>
      <c r="R114" s="14"/>
      <c r="S114" s="14"/>
    </row>
    <row r="115" spans="14:19" x14ac:dyDescent="0.3">
      <c r="N115" s="14"/>
      <c r="O115" s="14"/>
      <c r="P115" s="14"/>
      <c r="Q115" s="14"/>
      <c r="R115" s="14"/>
      <c r="S115" s="14"/>
    </row>
    <row r="116" spans="14:19" x14ac:dyDescent="0.3">
      <c r="N116" s="14"/>
      <c r="O116" s="14"/>
      <c r="P116" s="14"/>
      <c r="Q116" s="14"/>
      <c r="R116" s="14"/>
      <c r="S116" s="14"/>
    </row>
    <row r="117" spans="14:19" x14ac:dyDescent="0.3">
      <c r="N117" s="14"/>
      <c r="O117" s="14"/>
      <c r="P117" s="14"/>
      <c r="Q117" s="14"/>
      <c r="R117" s="14"/>
      <c r="S117" s="14"/>
    </row>
    <row r="118" spans="14:19" x14ac:dyDescent="0.3">
      <c r="N118" s="14"/>
      <c r="O118" s="14"/>
      <c r="P118" s="14"/>
      <c r="Q118" s="14"/>
      <c r="R118" s="14"/>
      <c r="S118" s="14"/>
    </row>
    <row r="119" spans="14:19" x14ac:dyDescent="0.3">
      <c r="N119" s="14"/>
      <c r="O119" s="14"/>
      <c r="P119" s="14"/>
      <c r="Q119" s="14"/>
      <c r="R119" s="14"/>
      <c r="S119" s="14"/>
    </row>
    <row r="120" spans="14:19" x14ac:dyDescent="0.3">
      <c r="N120" s="14"/>
      <c r="O120" s="14"/>
      <c r="P120" s="14"/>
      <c r="Q120" s="14"/>
      <c r="R120" s="14"/>
      <c r="S120" s="14"/>
    </row>
    <row r="121" spans="14:19" x14ac:dyDescent="0.3">
      <c r="N121" s="14"/>
      <c r="O121" s="14"/>
      <c r="P121" s="14"/>
      <c r="Q121" s="14"/>
      <c r="R121" s="14"/>
      <c r="S121" s="14"/>
    </row>
    <row r="122" spans="14:19" x14ac:dyDescent="0.3">
      <c r="N122" s="14"/>
      <c r="O122" s="14"/>
      <c r="P122" s="14"/>
      <c r="Q122" s="14"/>
      <c r="R122" s="14"/>
      <c r="S122" s="14"/>
    </row>
    <row r="123" spans="14:19" x14ac:dyDescent="0.3">
      <c r="N123" s="14"/>
      <c r="O123" s="14"/>
      <c r="P123" s="14"/>
      <c r="Q123" s="14"/>
      <c r="R123" s="14"/>
      <c r="S123" s="14"/>
    </row>
    <row r="124" spans="14:19" x14ac:dyDescent="0.3">
      <c r="N124" s="14"/>
      <c r="O124" s="14"/>
      <c r="P124" s="14"/>
      <c r="Q124" s="14"/>
      <c r="R124" s="14"/>
      <c r="S124" s="14"/>
    </row>
    <row r="125" spans="14:19" x14ac:dyDescent="0.3">
      <c r="N125" s="14"/>
      <c r="O125" s="14"/>
      <c r="P125" s="14"/>
      <c r="Q125" s="14"/>
      <c r="R125" s="14"/>
      <c r="S125" s="14"/>
    </row>
    <row r="126" spans="14:19" x14ac:dyDescent="0.3">
      <c r="N126" s="14"/>
      <c r="O126" s="14"/>
      <c r="P126" s="14"/>
      <c r="Q126" s="14"/>
      <c r="R126" s="14"/>
      <c r="S126" s="14"/>
    </row>
    <row r="127" spans="14:19" x14ac:dyDescent="0.3">
      <c r="N127" s="14"/>
      <c r="O127" s="14"/>
      <c r="P127" s="14"/>
      <c r="Q127" s="14"/>
      <c r="R127" s="14"/>
      <c r="S127" s="14"/>
    </row>
    <row r="128" spans="14:19" x14ac:dyDescent="0.3">
      <c r="N128" s="14"/>
      <c r="O128" s="14"/>
      <c r="P128" s="14"/>
      <c r="Q128" s="14"/>
      <c r="R128" s="14"/>
      <c r="S128" s="14"/>
    </row>
    <row r="129" spans="14:19" x14ac:dyDescent="0.3">
      <c r="N129" s="14"/>
      <c r="O129" s="14"/>
      <c r="P129" s="14"/>
      <c r="Q129" s="14"/>
      <c r="R129" s="14"/>
      <c r="S129" s="14"/>
    </row>
    <row r="130" spans="14:19" x14ac:dyDescent="0.3">
      <c r="N130" s="14"/>
      <c r="O130" s="14"/>
      <c r="P130" s="14"/>
      <c r="Q130" s="14"/>
      <c r="R130" s="14"/>
      <c r="S130" s="14"/>
    </row>
    <row r="131" spans="14:19" x14ac:dyDescent="0.3">
      <c r="N131" s="14"/>
      <c r="O131" s="14"/>
      <c r="P131" s="14"/>
      <c r="Q131" s="14"/>
      <c r="R131" s="14"/>
      <c r="S131" s="14"/>
    </row>
    <row r="132" spans="14:19" x14ac:dyDescent="0.3">
      <c r="N132" s="14"/>
      <c r="O132" s="14"/>
      <c r="P132" s="14"/>
      <c r="Q132" s="14"/>
      <c r="R132" s="14"/>
      <c r="S132" s="14"/>
    </row>
    <row r="133" spans="14:19" x14ac:dyDescent="0.3">
      <c r="N133" s="14"/>
      <c r="O133" s="14"/>
      <c r="P133" s="14"/>
      <c r="Q133" s="14"/>
      <c r="R133" s="14"/>
      <c r="S133" s="14"/>
    </row>
    <row r="134" spans="14:19" x14ac:dyDescent="0.3">
      <c r="N134" s="14"/>
      <c r="O134" s="14"/>
      <c r="P134" s="14"/>
      <c r="Q134" s="14"/>
      <c r="R134" s="14"/>
      <c r="S134" s="14"/>
    </row>
    <row r="135" spans="14:19" x14ac:dyDescent="0.3">
      <c r="N135" s="14"/>
      <c r="O135" s="14"/>
      <c r="P135" s="14"/>
      <c r="Q135" s="14"/>
      <c r="R135" s="14"/>
      <c r="S135" s="14"/>
    </row>
    <row r="136" spans="14:19" x14ac:dyDescent="0.3">
      <c r="N136" s="14"/>
      <c r="O136" s="14"/>
      <c r="P136" s="14"/>
      <c r="Q136" s="14"/>
      <c r="R136" s="14"/>
      <c r="S136" s="14"/>
    </row>
    <row r="137" spans="14:19" x14ac:dyDescent="0.3">
      <c r="N137" s="14"/>
      <c r="O137" s="14"/>
      <c r="P137" s="14"/>
      <c r="Q137" s="14"/>
      <c r="R137" s="14"/>
      <c r="S137" s="14"/>
    </row>
    <row r="138" spans="14:19" x14ac:dyDescent="0.3">
      <c r="N138" s="14"/>
      <c r="O138" s="14"/>
      <c r="P138" s="14"/>
      <c r="Q138" s="14"/>
      <c r="R138" s="14"/>
      <c r="S138" s="14"/>
    </row>
    <row r="139" spans="14:19" x14ac:dyDescent="0.3">
      <c r="N139" s="14"/>
      <c r="O139" s="14"/>
      <c r="P139" s="14"/>
      <c r="Q139" s="14"/>
      <c r="R139" s="14"/>
      <c r="S139" s="14"/>
    </row>
    <row r="140" spans="14:19" x14ac:dyDescent="0.3">
      <c r="N140" s="14"/>
      <c r="O140" s="14"/>
      <c r="P140" s="14"/>
      <c r="Q140" s="14"/>
      <c r="R140" s="14"/>
      <c r="S140" s="14"/>
    </row>
    <row r="141" spans="14:19" x14ac:dyDescent="0.3">
      <c r="N141" s="14"/>
      <c r="O141" s="14"/>
      <c r="P141" s="14"/>
      <c r="Q141" s="14"/>
      <c r="R141" s="14"/>
      <c r="S141" s="14"/>
    </row>
    <row r="142" spans="14:19" x14ac:dyDescent="0.3">
      <c r="N142" s="14"/>
      <c r="O142" s="14"/>
      <c r="P142" s="14"/>
      <c r="Q142" s="14"/>
      <c r="R142" s="14"/>
      <c r="S142" s="14"/>
    </row>
    <row r="143" spans="14:19" x14ac:dyDescent="0.3">
      <c r="N143" s="14"/>
      <c r="O143" s="14"/>
      <c r="P143" s="14"/>
      <c r="Q143" s="14"/>
      <c r="R143" s="14"/>
      <c r="S143" s="14"/>
    </row>
    <row r="144" spans="14:19" x14ac:dyDescent="0.3">
      <c r="N144" s="14"/>
      <c r="O144" s="14"/>
      <c r="P144" s="14"/>
      <c r="Q144" s="14"/>
      <c r="R144" s="14"/>
      <c r="S144" s="14"/>
    </row>
    <row r="145" spans="14:19" x14ac:dyDescent="0.3">
      <c r="N145" s="14"/>
      <c r="O145" s="14"/>
      <c r="P145" s="14"/>
      <c r="Q145" s="14"/>
      <c r="R145" s="14"/>
      <c r="S145" s="14"/>
    </row>
    <row r="146" spans="14:19" x14ac:dyDescent="0.3">
      <c r="N146" s="14"/>
      <c r="O146" s="14"/>
      <c r="P146" s="14"/>
      <c r="Q146" s="14"/>
      <c r="R146" s="14"/>
      <c r="S146" s="14"/>
    </row>
    <row r="147" spans="14:19" x14ac:dyDescent="0.3">
      <c r="N147" s="14"/>
      <c r="O147" s="14"/>
      <c r="P147" s="14"/>
      <c r="Q147" s="14"/>
      <c r="R147" s="14"/>
      <c r="S147" s="14"/>
    </row>
    <row r="148" spans="14:19" x14ac:dyDescent="0.3">
      <c r="N148" s="14"/>
      <c r="O148" s="14"/>
      <c r="P148" s="14"/>
      <c r="Q148" s="14"/>
      <c r="R148" s="14"/>
      <c r="S148" s="14"/>
    </row>
    <row r="149" spans="14:19" x14ac:dyDescent="0.3">
      <c r="N149" s="14"/>
      <c r="O149" s="14"/>
      <c r="P149" s="14"/>
      <c r="Q149" s="14"/>
      <c r="R149" s="14"/>
      <c r="S149" s="14"/>
    </row>
    <row r="150" spans="14:19" x14ac:dyDescent="0.3">
      <c r="N150" s="14"/>
      <c r="O150" s="14"/>
      <c r="P150" s="14"/>
      <c r="Q150" s="14"/>
      <c r="R150" s="14"/>
      <c r="S150" s="14"/>
    </row>
    <row r="151" spans="14:19" x14ac:dyDescent="0.3">
      <c r="N151" s="14"/>
      <c r="O151" s="14"/>
      <c r="P151" s="14"/>
      <c r="Q151" s="14"/>
      <c r="R151" s="14"/>
      <c r="S151" s="14"/>
    </row>
    <row r="152" spans="14:19" x14ac:dyDescent="0.3">
      <c r="N152" s="14"/>
      <c r="O152" s="14"/>
      <c r="P152" s="14"/>
      <c r="Q152" s="14"/>
      <c r="R152" s="14"/>
      <c r="S152" s="14"/>
    </row>
    <row r="153" spans="14:19" x14ac:dyDescent="0.3">
      <c r="N153" s="14"/>
      <c r="O153" s="14"/>
      <c r="P153" s="14"/>
      <c r="Q153" s="14"/>
      <c r="R153" s="14"/>
      <c r="S153" s="14"/>
    </row>
    <row r="154" spans="14:19" x14ac:dyDescent="0.3">
      <c r="N154" s="14"/>
      <c r="O154" s="14"/>
      <c r="P154" s="14"/>
      <c r="Q154" s="14"/>
      <c r="R154" s="14"/>
      <c r="S154" s="14"/>
    </row>
    <row r="155" spans="14:19" x14ac:dyDescent="0.3">
      <c r="N155" s="14"/>
      <c r="O155" s="14"/>
      <c r="P155" s="14"/>
      <c r="Q155" s="14"/>
      <c r="R155" s="14"/>
      <c r="S155" s="14"/>
    </row>
    <row r="156" spans="14:19" x14ac:dyDescent="0.3">
      <c r="N156" s="14"/>
      <c r="O156" s="14"/>
      <c r="P156" s="14"/>
      <c r="Q156" s="14"/>
      <c r="R156" s="14"/>
      <c r="S156" s="14"/>
    </row>
    <row r="157" spans="14:19" x14ac:dyDescent="0.3">
      <c r="N157" s="14"/>
      <c r="O157" s="14"/>
      <c r="P157" s="14"/>
      <c r="Q157" s="14"/>
      <c r="R157" s="14"/>
      <c r="S157" s="14"/>
    </row>
    <row r="158" spans="14:19" x14ac:dyDescent="0.3">
      <c r="N158" s="14"/>
      <c r="O158" s="14"/>
      <c r="P158" s="14"/>
      <c r="Q158" s="14"/>
      <c r="R158" s="14"/>
      <c r="S158" s="14"/>
    </row>
    <row r="159" spans="14:19" x14ac:dyDescent="0.3">
      <c r="N159" s="14"/>
      <c r="O159" s="14"/>
      <c r="P159" s="14"/>
      <c r="Q159" s="14"/>
      <c r="R159" s="14"/>
      <c r="S159" s="14"/>
    </row>
    <row r="160" spans="14:19" x14ac:dyDescent="0.3">
      <c r="N160" s="14"/>
      <c r="O160" s="14"/>
      <c r="P160" s="14"/>
      <c r="Q160" s="14"/>
      <c r="R160" s="14"/>
      <c r="S160" s="14"/>
    </row>
    <row r="161" spans="14:19" x14ac:dyDescent="0.3">
      <c r="N161" s="14"/>
      <c r="O161" s="14"/>
      <c r="P161" s="14"/>
      <c r="Q161" s="14"/>
      <c r="R161" s="14"/>
      <c r="S161" s="14"/>
    </row>
    <row r="162" spans="14:19" x14ac:dyDescent="0.3">
      <c r="N162" s="14"/>
      <c r="O162" s="14"/>
      <c r="P162" s="14"/>
      <c r="Q162" s="14"/>
      <c r="R162" s="14"/>
      <c r="S162" s="14"/>
    </row>
    <row r="163" spans="14:19" x14ac:dyDescent="0.3">
      <c r="N163" s="14"/>
      <c r="O163" s="14"/>
      <c r="P163" s="14"/>
      <c r="Q163" s="14"/>
      <c r="R163" s="14"/>
      <c r="S163" s="14"/>
    </row>
    <row r="164" spans="14:19" x14ac:dyDescent="0.3">
      <c r="N164" s="14"/>
      <c r="O164" s="14"/>
      <c r="P164" s="14"/>
      <c r="Q164" s="14"/>
      <c r="R164" s="14"/>
      <c r="S164" s="14"/>
    </row>
    <row r="165" spans="14:19" x14ac:dyDescent="0.3">
      <c r="N165" s="14"/>
      <c r="O165" s="14"/>
      <c r="P165" s="14"/>
      <c r="Q165" s="14"/>
      <c r="R165" s="14"/>
      <c r="S165" s="14"/>
    </row>
    <row r="166" spans="14:19" x14ac:dyDescent="0.3">
      <c r="N166" s="14"/>
      <c r="O166" s="14"/>
      <c r="P166" s="14"/>
      <c r="Q166" s="14"/>
      <c r="R166" s="14"/>
      <c r="S166" s="14"/>
    </row>
    <row r="167" spans="14:19" x14ac:dyDescent="0.3">
      <c r="N167" s="14"/>
      <c r="O167" s="14"/>
      <c r="P167" s="14"/>
      <c r="Q167" s="14"/>
      <c r="R167" s="14"/>
      <c r="S167" s="14"/>
    </row>
    <row r="168" spans="14:19" x14ac:dyDescent="0.3">
      <c r="N168" s="14"/>
      <c r="O168" s="14"/>
      <c r="P168" s="14"/>
      <c r="Q168" s="14"/>
      <c r="R168" s="14"/>
      <c r="S168" s="14"/>
    </row>
    <row r="169" spans="14:19" x14ac:dyDescent="0.3">
      <c r="N169" s="14"/>
      <c r="O169" s="14"/>
      <c r="P169" s="14"/>
      <c r="Q169" s="14"/>
      <c r="R169" s="14"/>
      <c r="S169" s="14"/>
    </row>
    <row r="170" spans="14:19" x14ac:dyDescent="0.3">
      <c r="N170" s="14"/>
      <c r="O170" s="14"/>
      <c r="P170" s="14"/>
      <c r="Q170" s="14"/>
      <c r="R170" s="14"/>
      <c r="S170" s="14"/>
    </row>
    <row r="171" spans="14:19" x14ac:dyDescent="0.3">
      <c r="N171" s="14"/>
      <c r="O171" s="14"/>
      <c r="P171" s="14"/>
      <c r="Q171" s="14"/>
      <c r="R171" s="14"/>
      <c r="S171" s="14"/>
    </row>
    <row r="172" spans="14:19" x14ac:dyDescent="0.3">
      <c r="N172" s="14"/>
      <c r="O172" s="14"/>
      <c r="P172" s="14"/>
      <c r="Q172" s="14"/>
      <c r="R172" s="14"/>
      <c r="S172" s="14"/>
    </row>
    <row r="173" spans="14:19" x14ac:dyDescent="0.3">
      <c r="N173" s="14"/>
      <c r="O173" s="14"/>
      <c r="P173" s="14"/>
      <c r="Q173" s="14"/>
      <c r="R173" s="14"/>
      <c r="S173" s="14"/>
    </row>
    <row r="174" spans="14:19" x14ac:dyDescent="0.3">
      <c r="N174" s="14"/>
      <c r="O174" s="14"/>
      <c r="P174" s="14"/>
      <c r="Q174" s="14"/>
      <c r="R174" s="14"/>
      <c r="S174" s="14"/>
    </row>
    <row r="175" spans="14:19" x14ac:dyDescent="0.3">
      <c r="N175" s="14"/>
      <c r="O175" s="14"/>
      <c r="P175" s="14"/>
      <c r="Q175" s="14"/>
      <c r="R175" s="14"/>
      <c r="S175" s="14"/>
    </row>
    <row r="176" spans="14:19" x14ac:dyDescent="0.3">
      <c r="N176" s="14"/>
      <c r="O176" s="14"/>
      <c r="P176" s="14"/>
      <c r="Q176" s="14"/>
      <c r="R176" s="14"/>
      <c r="S176" s="14"/>
    </row>
    <row r="177" spans="14:19" x14ac:dyDescent="0.3">
      <c r="N177" s="14"/>
      <c r="O177" s="14"/>
      <c r="P177" s="14"/>
      <c r="Q177" s="14"/>
      <c r="R177" s="14"/>
      <c r="S177" s="14"/>
    </row>
    <row r="178" spans="14:19" x14ac:dyDescent="0.3">
      <c r="N178" s="14"/>
      <c r="O178" s="14"/>
      <c r="P178" s="14"/>
      <c r="Q178" s="14"/>
      <c r="R178" s="14"/>
      <c r="S178" s="14"/>
    </row>
    <row r="179" spans="14:19" x14ac:dyDescent="0.3">
      <c r="N179" s="14"/>
      <c r="O179" s="14"/>
      <c r="P179" s="14"/>
      <c r="Q179" s="14"/>
      <c r="R179" s="14"/>
      <c r="S179" s="14"/>
    </row>
    <row r="180" spans="14:19" x14ac:dyDescent="0.3">
      <c r="N180" s="14"/>
      <c r="O180" s="14"/>
      <c r="P180" s="14"/>
      <c r="Q180" s="14"/>
      <c r="R180" s="14"/>
      <c r="S180" s="14"/>
    </row>
    <row r="181" spans="14:19" x14ac:dyDescent="0.3">
      <c r="N181" s="14"/>
      <c r="O181" s="14"/>
      <c r="P181" s="14"/>
      <c r="Q181" s="14"/>
      <c r="R181" s="14"/>
      <c r="S181" s="14"/>
    </row>
    <row r="182" spans="14:19" x14ac:dyDescent="0.3">
      <c r="N182" s="14"/>
      <c r="O182" s="14"/>
      <c r="P182" s="14"/>
      <c r="Q182" s="14"/>
      <c r="R182" s="14"/>
      <c r="S182" s="14"/>
    </row>
    <row r="183" spans="14:19" x14ac:dyDescent="0.3">
      <c r="N183" s="14"/>
      <c r="O183" s="14"/>
      <c r="P183" s="14"/>
      <c r="Q183" s="14"/>
      <c r="R183" s="14"/>
      <c r="S183" s="14"/>
    </row>
    <row r="184" spans="14:19" x14ac:dyDescent="0.3">
      <c r="N184" s="14"/>
      <c r="O184" s="14"/>
      <c r="P184" s="14"/>
      <c r="Q184" s="14"/>
      <c r="R184" s="14"/>
      <c r="S184" s="14"/>
    </row>
    <row r="185" spans="14:19" x14ac:dyDescent="0.3">
      <c r="N185" s="14"/>
      <c r="O185" s="14"/>
      <c r="P185" s="14"/>
      <c r="Q185" s="14"/>
      <c r="R185" s="14"/>
      <c r="S185" s="14"/>
    </row>
    <row r="186" spans="14:19" x14ac:dyDescent="0.3">
      <c r="N186" s="14"/>
      <c r="O186" s="14"/>
      <c r="P186" s="14"/>
      <c r="Q186" s="14"/>
      <c r="R186" s="14"/>
      <c r="S186" s="14"/>
    </row>
    <row r="187" spans="14:19" x14ac:dyDescent="0.3">
      <c r="N187" s="14"/>
      <c r="O187" s="14"/>
      <c r="P187" s="14"/>
      <c r="Q187" s="14"/>
      <c r="R187" s="14"/>
      <c r="S187" s="14"/>
    </row>
    <row r="188" spans="14:19" x14ac:dyDescent="0.3">
      <c r="N188" s="14"/>
      <c r="O188" s="14"/>
      <c r="P188" s="14"/>
      <c r="Q188" s="14"/>
      <c r="R188" s="14"/>
      <c r="S188" s="14"/>
    </row>
    <row r="189" spans="14:19" x14ac:dyDescent="0.3">
      <c r="N189" s="14"/>
      <c r="O189" s="14"/>
      <c r="P189" s="14"/>
      <c r="Q189" s="14"/>
      <c r="R189" s="14"/>
      <c r="S189" s="14"/>
    </row>
    <row r="190" spans="14:19" x14ac:dyDescent="0.3">
      <c r="N190" s="14"/>
      <c r="O190" s="14"/>
      <c r="P190" s="14"/>
      <c r="Q190" s="14"/>
      <c r="R190" s="14"/>
      <c r="S190" s="14"/>
    </row>
    <row r="191" spans="14:19" x14ac:dyDescent="0.3">
      <c r="N191" s="14"/>
      <c r="O191" s="14"/>
      <c r="P191" s="14"/>
      <c r="Q191" s="14"/>
      <c r="R191" s="14"/>
      <c r="S191" s="14"/>
    </row>
    <row r="192" spans="14:19" x14ac:dyDescent="0.3">
      <c r="N192" s="14"/>
      <c r="O192" s="14"/>
      <c r="P192" s="14"/>
      <c r="Q192" s="14"/>
      <c r="R192" s="14"/>
      <c r="S192" s="14"/>
    </row>
    <row r="193" spans="14:19" x14ac:dyDescent="0.3">
      <c r="N193" s="14"/>
      <c r="O193" s="14"/>
      <c r="P193" s="14"/>
      <c r="Q193" s="14"/>
      <c r="R193" s="14"/>
      <c r="S193" s="14"/>
    </row>
    <row r="194" spans="14:19" x14ac:dyDescent="0.3">
      <c r="N194" s="14"/>
      <c r="O194" s="14"/>
      <c r="P194" s="14"/>
      <c r="Q194" s="14"/>
      <c r="R194" s="14"/>
      <c r="S194" s="14"/>
    </row>
    <row r="195" spans="14:19" x14ac:dyDescent="0.3">
      <c r="N195" s="14"/>
      <c r="O195" s="14"/>
      <c r="P195" s="14"/>
      <c r="Q195" s="14"/>
      <c r="R195" s="14"/>
      <c r="S195" s="14"/>
    </row>
    <row r="196" spans="14:19" x14ac:dyDescent="0.3">
      <c r="N196" s="14"/>
      <c r="O196" s="14"/>
      <c r="P196" s="14"/>
      <c r="Q196" s="14"/>
      <c r="R196" s="14"/>
      <c r="S196" s="14"/>
    </row>
    <row r="197" spans="14:19" x14ac:dyDescent="0.3">
      <c r="N197" s="14"/>
      <c r="O197" s="14"/>
      <c r="P197" s="14"/>
      <c r="Q197" s="14"/>
      <c r="R197" s="14"/>
      <c r="S197" s="14"/>
    </row>
    <row r="198" spans="14:19" x14ac:dyDescent="0.3">
      <c r="N198" s="14"/>
      <c r="O198" s="14"/>
      <c r="P198" s="14"/>
      <c r="Q198" s="14"/>
      <c r="R198" s="14"/>
      <c r="S198" s="14"/>
    </row>
    <row r="199" spans="14:19" x14ac:dyDescent="0.3">
      <c r="N199" s="14"/>
      <c r="O199" s="14"/>
      <c r="P199" s="14"/>
      <c r="Q199" s="14"/>
      <c r="R199" s="14"/>
      <c r="S199" s="14"/>
    </row>
    <row r="200" spans="14:19" x14ac:dyDescent="0.3">
      <c r="N200" s="14"/>
      <c r="O200" s="14"/>
      <c r="P200" s="14"/>
      <c r="Q200" s="14"/>
      <c r="R200" s="14"/>
      <c r="S200" s="14"/>
    </row>
    <row r="201" spans="14:19" x14ac:dyDescent="0.3">
      <c r="N201" s="14"/>
      <c r="O201" s="14"/>
      <c r="P201" s="14"/>
      <c r="Q201" s="14"/>
      <c r="R201" s="14"/>
      <c r="S201" s="14"/>
    </row>
    <row r="202" spans="14:19" x14ac:dyDescent="0.3">
      <c r="N202" s="14"/>
      <c r="O202" s="14"/>
      <c r="P202" s="14"/>
      <c r="Q202" s="14"/>
      <c r="R202" s="14"/>
      <c r="S202" s="14"/>
    </row>
    <row r="203" spans="14:19" x14ac:dyDescent="0.3">
      <c r="N203" s="14"/>
      <c r="O203" s="14"/>
      <c r="P203" s="14"/>
      <c r="Q203" s="14"/>
      <c r="R203" s="14"/>
      <c r="S203" s="14"/>
    </row>
  </sheetData>
  <phoneticPr fontId="1" type="noConversion"/>
  <pageMargins left="0.25" right="0.25" top="0.75" bottom="0.75" header="0.3" footer="0.3"/>
  <pageSetup orientation="landscape" r:id="rId1"/>
  <headerFooter alignWithMargins="0">
    <oddHeader>&amp;L&amp;Z&amp;F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e3f09c3df709400db2417a7161762d62 xmlns="4ffa91fb-a0ff-4ac5-b2db-65c790d184a4">
      <Terms xmlns="http://schemas.microsoft.com/office/infopath/2007/PartnerControls"/>
    </e3f09c3df709400db2417a7161762d62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Rights xmlns="4ffa91fb-a0ff-4ac5-b2db-65c790d184a4" xsi:nil="true"/>
    <Document_x0020_Creation_x0020_Date xmlns="4ffa91fb-a0ff-4ac5-b2db-65c790d184a4">2015-11-05T17:30:17+00:00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6AD69336C9684697196BD1E6E2E80A" ma:contentTypeVersion="26" ma:contentTypeDescription="Create a new document." ma:contentTypeScope="" ma:versionID="bd3b55d80547cbb2e5278b2f433edcba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a5cdfec9-6c42-4416-9938-6d01166e3ae1" xmlns:ns6="37813a3c-3f2e-4d62-813d-7470b3a9f247" targetNamespace="http://schemas.microsoft.com/office/2006/metadata/properties" ma:root="true" ma:fieldsID="a82541cab535638a3a351e57571dac74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a5cdfec9-6c42-4416-9938-6d01166e3ae1"/>
    <xsd:import namespace="37813a3c-3f2e-4d62-813d-7470b3a9f247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2:e3f09c3df709400db2417a7161762d62" minOccurs="0"/>
                <xsd:element ref="ns5:SharedWithUsers" minOccurs="0"/>
                <xsd:element ref="ns5:SharingHintHash" minOccurs="0"/>
                <xsd:element ref="ns5:SharedWithDetails" minOccurs="0"/>
                <xsd:element ref="ns6:MediaServiceMetadata" minOccurs="0"/>
                <xsd:element ref="ns6:MediaServiceFastMetadata" minOccurs="0"/>
                <xsd:element ref="ns6:MediaServiceAutoTags" minOccurs="0"/>
                <xsd:element ref="ns6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description="" ma:hidden="true" ma:list="{aec54597-794d-48fd-aaaa-4eaa50f4ff1d}" ma:internalName="TaxCatchAllLabel" ma:readOnly="true" ma:showField="CatchAllDataLabel" ma:web="7d8dd676-26ca-4e08-b90f-b4e0026a58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description="" ma:hidden="true" ma:list="{aec54597-794d-48fd-aaaa-4eaa50f4ff1d}" ma:internalName="TaxCatchAll" ma:showField="CatchAllData" ma:web="7d8dd676-26ca-4e08-b90f-b4e0026a58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f09c3df709400db2417a7161762d62" ma:index="28" nillable="true" ma:taxonomy="true" ma:internalName="e3f09c3df709400db2417a7161762d62" ma:taxonomyFieldName="EPA_x0020_Subject" ma:displayName="EPA Subject" ma:readOnly="false" ma:default="" ma:fieldId="{e3f09c3d-f709-400d-b241-7a7161762d62}" ma:taxonomyMulti="true" ma:sspId="29f62856-1543-49d4-a736-4569d363f533" ma:termSetId="7a3d4ae0-7e62-45a2-a406-c6a8a6a8eee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cdfec9-6c42-4416-9938-6d01166e3ae1" elementFormDefault="qualified">
    <xsd:import namespace="http://schemas.microsoft.com/office/2006/documentManagement/types"/>
    <xsd:import namespace="http://schemas.microsoft.com/office/infopath/2007/PartnerControls"/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30" nillable="true" ma:displayName="Sharing Hint Hash" ma:internalName="SharingHintHash" ma:readOnly="true">
      <xsd:simpleType>
        <xsd:restriction base="dms:Text"/>
      </xsd:simple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813a3c-3f2e-4d62-813d-7470b3a9f2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34" nillable="true" ma:displayName="MediaServiceAutoTags" ma:internalName="MediaServiceAutoTags" ma:readOnly="true">
      <xsd:simpleType>
        <xsd:restriction base="dms:Text"/>
      </xsd:simpleType>
    </xsd:element>
    <xsd:element name="MediaServiceOCR" ma:index="3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29f62856-1543-49d4-a736-4569d363f533" ContentTypeId="0x01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12CDBE-D292-43C6-88DF-137783822167}">
  <ds:schemaRefs>
    <ds:schemaRef ds:uri="http://schemas.microsoft.com/sharepoint/v3"/>
    <ds:schemaRef ds:uri="http://schemas.microsoft.com/sharepoint/v3/field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37813a3c-3f2e-4d62-813d-7470b3a9f247"/>
    <ds:schemaRef ds:uri="http://schemas.microsoft.com/office/2006/documentManagement/types"/>
    <ds:schemaRef ds:uri="a5cdfec9-6c42-4416-9938-6d01166e3ae1"/>
    <ds:schemaRef ds:uri="4ffa91fb-a0ff-4ac5-b2db-65c790d184a4"/>
    <ds:schemaRef ds:uri="http://schemas.microsoft.com/office/2006/metadata/properties"/>
    <ds:schemaRef ds:uri="http://purl.org/dc/elements/1.1/"/>
    <ds:schemaRef ds:uri="http://schemas.microsoft.com/sharepoint.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1A7C45-4592-4884-B2EB-903FA357C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a5cdfec9-6c42-4416-9938-6d01166e3ae1"/>
    <ds:schemaRef ds:uri="37813a3c-3f2e-4d62-813d-7470b3a9f2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820448-556F-48D8-BCF7-F5DC1ABC04EB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CB128042-AE17-483A-96E4-71F3487147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Input--US Studies</vt:lpstr>
      <vt:lpstr>Calculations</vt:lpstr>
      <vt:lpstr>Sheet3</vt:lpstr>
      <vt:lpstr>Calculations!Print_Area</vt:lpstr>
      <vt:lpstr>Calculations!Print_Titles</vt:lpstr>
    </vt:vector>
  </TitlesOfParts>
  <Company>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svoorhee</dc:creator>
  <cp:lastModifiedBy>Fann, Neal</cp:lastModifiedBy>
  <cp:lastPrinted>2015-10-30T15:12:54Z</cp:lastPrinted>
  <dcterms:created xsi:type="dcterms:W3CDTF">2007-08-16T14:57:52Z</dcterms:created>
  <dcterms:modified xsi:type="dcterms:W3CDTF">2018-02-27T19:32:20Z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0x010100BD6AD69336C9684697196BD1E6E2E80A</vt:lpwstr>
  </property>
  <property fmtid="{D5CDD505-2E9C-101B-9397-08002B2CF9AE}" pid="3" name="TaxKeyword">
    <vt:lpwstr/>
  </property>
  <property fmtid="{D5CDD505-2E9C-101B-9397-08002B2CF9AE}" pid="4" name="EPA Subject">
    <vt:lpwstr/>
  </property>
  <property fmtid="{D5CDD505-2E9C-101B-9397-08002B2CF9AE}" pid="5" name="Document Type">
    <vt:lpwstr/>
  </property>
</Properties>
</file>