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CD\SMTPC\Conformity Team\PM Hot-spot\Training\2016 course\Course Files\AERMOD files\Example Analysis\"/>
    </mc:Choice>
  </mc:AlternateContent>
  <bookViews>
    <workbookView xWindow="792" yWindow="312" windowWidth="16752" windowHeight="8880" tabRatio="930"/>
  </bookViews>
  <sheets>
    <sheet name="Off-model Start Calcs" sheetId="3" r:id="rId1"/>
  </sheets>
  <calcPr calcId="171027"/>
</workbook>
</file>

<file path=xl/calcChain.xml><?xml version="1.0" encoding="utf-8"?>
<calcChain xmlns="http://schemas.openxmlformats.org/spreadsheetml/2006/main">
  <c r="E2" i="3" l="1"/>
  <c r="E44" i="3"/>
  <c r="G44" i="3" s="1"/>
  <c r="H44" i="3" s="1"/>
  <c r="E43" i="3"/>
  <c r="G43" i="3" s="1"/>
  <c r="H43" i="3" s="1"/>
  <c r="E42" i="3"/>
  <c r="G42" i="3" s="1"/>
  <c r="H42" i="3" s="1"/>
  <c r="E41" i="3"/>
  <c r="G41" i="3" s="1"/>
  <c r="H41" i="3" s="1"/>
  <c r="E40" i="3"/>
  <c r="G40" i="3" s="1"/>
  <c r="H40" i="3" s="1"/>
  <c r="E39" i="3"/>
  <c r="G39" i="3" s="1"/>
  <c r="H39" i="3" s="1"/>
  <c r="E38" i="3"/>
  <c r="G38" i="3" s="1"/>
  <c r="H38" i="3" s="1"/>
  <c r="E37" i="3"/>
  <c r="G37" i="3" s="1"/>
  <c r="H37" i="3" s="1"/>
  <c r="E36" i="3"/>
  <c r="G36" i="3" s="1"/>
  <c r="H36" i="3" s="1"/>
  <c r="E35" i="3"/>
  <c r="G35" i="3" s="1"/>
  <c r="H35" i="3" s="1"/>
  <c r="E34" i="3"/>
  <c r="G34" i="3" s="1"/>
  <c r="H34" i="3" s="1"/>
  <c r="E33" i="3"/>
  <c r="G33" i="3" s="1"/>
  <c r="H33" i="3" s="1"/>
  <c r="E32" i="3"/>
  <c r="G32" i="3" s="1"/>
  <c r="H32" i="3" s="1"/>
  <c r="E31" i="3"/>
  <c r="G31" i="3" s="1"/>
  <c r="H31" i="3" s="1"/>
  <c r="E30" i="3"/>
  <c r="G30" i="3" s="1"/>
  <c r="H30" i="3" s="1"/>
  <c r="E29" i="3"/>
  <c r="G29" i="3" s="1"/>
  <c r="H29" i="3" s="1"/>
  <c r="E24" i="3"/>
  <c r="G24" i="3" s="1"/>
  <c r="H24" i="3" s="1"/>
  <c r="E23" i="3"/>
  <c r="G23" i="3" s="1"/>
  <c r="H23" i="3" s="1"/>
  <c r="E22" i="3"/>
  <c r="G22" i="3" s="1"/>
  <c r="H22" i="3" s="1"/>
  <c r="E21" i="3"/>
  <c r="G21" i="3" s="1"/>
  <c r="H21" i="3" s="1"/>
  <c r="E20" i="3"/>
  <c r="G20" i="3" s="1"/>
  <c r="H20" i="3" s="1"/>
  <c r="E19" i="3"/>
  <c r="G19" i="3" s="1"/>
  <c r="H19" i="3" s="1"/>
  <c r="E18" i="3"/>
  <c r="G18" i="3" s="1"/>
  <c r="H18" i="3" s="1"/>
  <c r="E17" i="3"/>
  <c r="G17" i="3" s="1"/>
  <c r="H17" i="3" s="1"/>
  <c r="E16" i="3"/>
  <c r="G16" i="3" s="1"/>
  <c r="H16" i="3" s="1"/>
  <c r="E15" i="3"/>
  <c r="G15" i="3" s="1"/>
  <c r="H15" i="3" s="1"/>
  <c r="E14" i="3"/>
  <c r="G14" i="3" s="1"/>
  <c r="H14" i="3" s="1"/>
  <c r="E13" i="3"/>
  <c r="G13" i="3" s="1"/>
  <c r="H13" i="3" s="1"/>
  <c r="E12" i="3"/>
  <c r="G12" i="3" s="1"/>
  <c r="H12" i="3" s="1"/>
  <c r="E11" i="3"/>
  <c r="G11" i="3" s="1"/>
  <c r="H11" i="3" s="1"/>
  <c r="E10" i="3"/>
  <c r="G10" i="3" s="1"/>
  <c r="H10" i="3" s="1"/>
  <c r="E9" i="3"/>
  <c r="G9" i="3" s="1"/>
  <c r="H9" i="3" s="1"/>
  <c r="E4" i="3"/>
  <c r="G4" i="3" s="1"/>
  <c r="I43" i="3" s="1"/>
  <c r="E3" i="3"/>
  <c r="F2" i="3"/>
  <c r="I23" i="3" s="1"/>
  <c r="J23" i="3" l="1"/>
  <c r="J43" i="3"/>
  <c r="I10" i="3"/>
  <c r="J10" i="3" s="1"/>
  <c r="I18" i="3"/>
  <c r="J18" i="3" s="1"/>
  <c r="I30" i="3"/>
  <c r="J30" i="3" s="1"/>
  <c r="I38" i="3"/>
  <c r="J38" i="3" s="1"/>
  <c r="I13" i="3"/>
  <c r="J13" i="3" s="1"/>
  <c r="I21" i="3"/>
  <c r="J21" i="3" s="1"/>
  <c r="I33" i="3"/>
  <c r="J33" i="3" s="1"/>
  <c r="I41" i="3"/>
  <c r="J41" i="3" s="1"/>
  <c r="I16" i="3"/>
  <c r="J16" i="3" s="1"/>
  <c r="I24" i="3"/>
  <c r="J24" i="3" s="1"/>
  <c r="I36" i="3"/>
  <c r="J36" i="3" s="1"/>
  <c r="I44" i="3"/>
  <c r="J44" i="3" s="1"/>
  <c r="I11" i="3"/>
  <c r="J11" i="3" s="1"/>
  <c r="I19" i="3"/>
  <c r="J19" i="3" s="1"/>
  <c r="I31" i="3"/>
  <c r="J31" i="3" s="1"/>
  <c r="I39" i="3"/>
  <c r="J39" i="3" s="1"/>
  <c r="I14" i="3"/>
  <c r="J14" i="3" s="1"/>
  <c r="I22" i="3"/>
  <c r="J22" i="3" s="1"/>
  <c r="I34" i="3"/>
  <c r="J34" i="3" s="1"/>
  <c r="I42" i="3"/>
  <c r="J42" i="3" s="1"/>
  <c r="I9" i="3"/>
  <c r="J9" i="3" s="1"/>
  <c r="I17" i="3"/>
  <c r="J17" i="3" s="1"/>
  <c r="I29" i="3"/>
  <c r="J29" i="3" s="1"/>
  <c r="I37" i="3"/>
  <c r="J37" i="3" s="1"/>
  <c r="I12" i="3"/>
  <c r="J12" i="3" s="1"/>
  <c r="I20" i="3"/>
  <c r="J20" i="3" s="1"/>
  <c r="I32" i="3"/>
  <c r="J32" i="3" s="1"/>
  <c r="I40" i="3"/>
  <c r="J40" i="3" s="1"/>
  <c r="I15" i="3"/>
  <c r="J15" i="3" s="1"/>
  <c r="I35" i="3"/>
  <c r="J35" i="3" s="1"/>
</calcChain>
</file>

<file path=xl/sharedStrings.xml><?xml version="1.0" encoding="utf-8"?>
<sst xmlns="http://schemas.openxmlformats.org/spreadsheetml/2006/main" count="37" uniqueCount="26">
  <si>
    <t>GramsPerHour</t>
  </si>
  <si>
    <t>linkseasonhourid</t>
  </si>
  <si>
    <t>off-network link</t>
  </si>
  <si>
    <t>off-network area</t>
  </si>
  <si>
    <t>length (meters)</t>
  </si>
  <si>
    <t>width (meters)</t>
  </si>
  <si>
    <t>total parking lot area</t>
  </si>
  <si>
    <t>total parking garage area</t>
  </si>
  <si>
    <t>75A</t>
  </si>
  <si>
    <t>west parking lot</t>
  </si>
  <si>
    <t>75B</t>
  </si>
  <si>
    <t>75c</t>
  </si>
  <si>
    <t>east parking garage</t>
  </si>
  <si>
    <t>Link 75a and 75b</t>
  </si>
  <si>
    <t>Start Emission calculations</t>
  </si>
  <si>
    <t>number of starts (from MOVESactivityoutput)</t>
  </si>
  <si>
    <t>grams per start</t>
  </si>
  <si>
    <t>actual starts</t>
  </si>
  <si>
    <t>Update GramsperHour</t>
  </si>
  <si>
    <t>GramsPerSecond</t>
  </si>
  <si>
    <t>total area (m2)</t>
  </si>
  <si>
    <t>grams per m2</t>
  </si>
  <si>
    <t>Link 75c (Link 76 in MOVES emission rates tab)</t>
  </si>
  <si>
    <t>m-2</t>
  </si>
  <si>
    <t>starts (from MOVESactivityoutput)</t>
  </si>
  <si>
    <t>grams per sec per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</si>
</sst>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NumberFormat="1" applyFont="1" applyFill="1" applyBorder="1" applyAlignment="1" applyProtection="1"/>
    <xf numFmtId="0" fontId="18" fillId="0" borderId="0" xfId="0" applyFont="1"/>
    <xf numFmtId="0" fontId="0" fillId="0" borderId="0" xfId="0" applyFill="1"/>
    <xf numFmtId="0" fontId="0" fillId="33" borderId="0" xfId="0" applyFill="1"/>
    <xf numFmtId="0" fontId="18" fillId="33" borderId="0" xfId="0" applyFont="1" applyFill="1"/>
    <xf numFmtId="0" fontId="18" fillId="34" borderId="0" xfId="0" applyFont="1" applyFill="1"/>
    <xf numFmtId="0" fontId="0" fillId="34" borderId="0" xfId="0" applyFill="1"/>
    <xf numFmtId="0" fontId="18" fillId="34" borderId="0" xfId="0" applyFont="1" applyFill="1" applyAlignment="1">
      <alignment wrapText="1"/>
    </xf>
    <xf numFmtId="0" fontId="0" fillId="34" borderId="0" xfId="0" applyFill="1" applyAlignment="1">
      <alignment wrapText="1"/>
    </xf>
    <xf numFmtId="0" fontId="18" fillId="33" borderId="0" xfId="0" applyFont="1" applyFill="1" applyAlignment="1">
      <alignment wrapText="1"/>
    </xf>
    <xf numFmtId="0" fontId="0" fillId="33" borderId="0" xfId="0" applyFill="1" applyAlignment="1">
      <alignment wrapText="1"/>
    </xf>
    <xf numFmtId="0" fontId="0" fillId="0" borderId="0" xfId="0" applyFill="1" applyAlignment="1">
      <alignment wrapText="1"/>
    </xf>
    <xf numFmtId="0" fontId="19" fillId="34" borderId="0" xfId="0" applyFont="1" applyFill="1" applyAlignment="1">
      <alignment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topLeftCell="A3" zoomScale="88" zoomScaleNormal="88" workbookViewId="0">
      <selection activeCell="L1" sqref="L1"/>
    </sheetView>
  </sheetViews>
  <sheetFormatPr defaultRowHeight="15" customHeight="1" x14ac:dyDescent="0.3"/>
  <cols>
    <col min="1" max="1" width="15" customWidth="1"/>
    <col min="2" max="2" width="16.6640625" customWidth="1"/>
    <col min="3" max="3" width="15" bestFit="1" customWidth="1"/>
    <col min="4" max="4" width="14" customWidth="1"/>
    <col min="5" max="5" width="14.33203125" bestFit="1" customWidth="1"/>
    <col min="6" max="6" width="17.6640625" customWidth="1"/>
    <col min="7" max="7" width="14.6640625" customWidth="1"/>
    <col min="8" max="8" width="15.88671875" customWidth="1"/>
    <col min="9" max="10" width="14" customWidth="1"/>
    <col min="11" max="11" width="16" style="3" customWidth="1"/>
    <col min="12" max="12" width="12" customWidth="1"/>
    <col min="13" max="13" width="19.5546875" customWidth="1"/>
    <col min="14" max="14" width="16.109375" customWidth="1"/>
    <col min="15" max="15" width="13.109375" customWidth="1"/>
  </cols>
  <sheetData>
    <row r="1" spans="1:11" ht="15" customHeight="1" x14ac:dyDescent="0.3">
      <c r="A1" t="s">
        <v>2</v>
      </c>
      <c r="B1" t="s">
        <v>3</v>
      </c>
      <c r="C1" t="s">
        <v>4</v>
      </c>
      <c r="D1" t="s">
        <v>5</v>
      </c>
      <c r="E1" t="s">
        <v>23</v>
      </c>
      <c r="F1" t="s">
        <v>6</v>
      </c>
      <c r="G1" t="s">
        <v>7</v>
      </c>
    </row>
    <row r="2" spans="1:11" ht="15" customHeight="1" x14ac:dyDescent="0.3">
      <c r="A2" s="7" t="s">
        <v>8</v>
      </c>
      <c r="B2" s="7" t="s">
        <v>9</v>
      </c>
      <c r="C2" s="7">
        <v>149.5</v>
      </c>
      <c r="D2" s="7">
        <v>54.5</v>
      </c>
      <c r="E2" s="7">
        <f>C2*D2</f>
        <v>8147.75</v>
      </c>
      <c r="F2" s="6">
        <f>E2+E3</f>
        <v>10728.81</v>
      </c>
      <c r="G2" s="7"/>
    </row>
    <row r="3" spans="1:11" ht="15" customHeight="1" x14ac:dyDescent="0.3">
      <c r="A3" s="7" t="s">
        <v>10</v>
      </c>
      <c r="B3" s="7" t="s">
        <v>9</v>
      </c>
      <c r="C3" s="7">
        <v>71.3</v>
      </c>
      <c r="D3" s="7">
        <v>36.200000000000003</v>
      </c>
      <c r="E3" s="7">
        <f>C3*D3</f>
        <v>2581.06</v>
      </c>
      <c r="F3" s="7"/>
      <c r="G3" s="7"/>
    </row>
    <row r="4" spans="1:11" ht="15" customHeight="1" x14ac:dyDescent="0.3">
      <c r="A4" s="4" t="s">
        <v>11</v>
      </c>
      <c r="B4" s="4" t="s">
        <v>12</v>
      </c>
      <c r="C4" s="4">
        <v>65.8</v>
      </c>
      <c r="D4" s="4">
        <v>117.1</v>
      </c>
      <c r="E4" s="4">
        <f>C4*D4</f>
        <v>7705.1799999999994</v>
      </c>
      <c r="F4" s="4"/>
      <c r="G4" s="5">
        <f>E4</f>
        <v>7705.1799999999994</v>
      </c>
    </row>
    <row r="5" spans="1:11" ht="15" customHeight="1" x14ac:dyDescent="0.3">
      <c r="G5" s="2"/>
    </row>
    <row r="7" spans="1:11" ht="15" customHeight="1" x14ac:dyDescent="0.3">
      <c r="A7" s="6" t="s">
        <v>13</v>
      </c>
      <c r="B7" s="7"/>
      <c r="C7" s="7"/>
      <c r="D7" s="7"/>
      <c r="E7" s="7"/>
      <c r="F7" s="7"/>
      <c r="G7" s="7"/>
      <c r="H7" s="7"/>
      <c r="I7" s="7"/>
      <c r="J7" s="7"/>
    </row>
    <row r="8" spans="1:11" ht="47.25" customHeight="1" x14ac:dyDescent="0.3">
      <c r="A8" s="8" t="s">
        <v>14</v>
      </c>
      <c r="B8" s="9" t="s">
        <v>1</v>
      </c>
      <c r="C8" s="9" t="s">
        <v>0</v>
      </c>
      <c r="D8" s="13" t="s">
        <v>24</v>
      </c>
      <c r="E8" s="9" t="s">
        <v>16</v>
      </c>
      <c r="F8" s="9" t="s">
        <v>17</v>
      </c>
      <c r="G8" s="9" t="s">
        <v>18</v>
      </c>
      <c r="H8" s="9" t="s">
        <v>19</v>
      </c>
      <c r="I8" s="9" t="s">
        <v>20</v>
      </c>
      <c r="J8" s="9" t="s">
        <v>25</v>
      </c>
      <c r="K8" s="12"/>
    </row>
    <row r="9" spans="1:11" ht="17.25" customHeight="1" x14ac:dyDescent="0.3">
      <c r="A9" s="6" t="s">
        <v>9</v>
      </c>
      <c r="B9" s="7">
        <v>7511</v>
      </c>
      <c r="C9" s="7">
        <v>58.380707919597597</v>
      </c>
      <c r="D9" s="7">
        <v>637</v>
      </c>
      <c r="E9" s="7">
        <f t="shared" ref="E9:E24" si="0">C9/D9</f>
        <v>9.1649462982099833E-2</v>
      </c>
      <c r="F9" s="7">
        <v>55</v>
      </c>
      <c r="G9" s="7">
        <f t="shared" ref="G9:G24" si="1">F9*E9</f>
        <v>5.0407204640154912</v>
      </c>
      <c r="H9" s="7">
        <f t="shared" ref="H9:H24" si="2">G9/3600</f>
        <v>1.400200128893192E-3</v>
      </c>
      <c r="I9" s="7">
        <f t="shared" ref="I9:I24" si="3">$F$2</f>
        <v>10728.81</v>
      </c>
      <c r="J9" s="7">
        <f t="shared" ref="J9:J24" si="4">H9/I9</f>
        <v>1.3050842813818047E-7</v>
      </c>
    </row>
    <row r="10" spans="1:11" ht="15" customHeight="1" x14ac:dyDescent="0.3">
      <c r="A10" s="7"/>
      <c r="B10" s="7">
        <v>7517</v>
      </c>
      <c r="C10" s="7">
        <v>68.219392970204296</v>
      </c>
      <c r="D10" s="7">
        <v>637</v>
      </c>
      <c r="E10" s="7">
        <f t="shared" si="0"/>
        <v>0.107094808430462</v>
      </c>
      <c r="F10" s="7">
        <v>55</v>
      </c>
      <c r="G10" s="7">
        <f t="shared" si="1"/>
        <v>5.8902144636754104</v>
      </c>
      <c r="H10" s="7">
        <f t="shared" si="2"/>
        <v>1.6361706843542807E-3</v>
      </c>
      <c r="I10" s="7">
        <f t="shared" si="3"/>
        <v>10728.81</v>
      </c>
      <c r="J10" s="7">
        <f t="shared" si="4"/>
        <v>1.5250253144144418E-7</v>
      </c>
    </row>
    <row r="11" spans="1:11" ht="15" customHeight="1" x14ac:dyDescent="0.3">
      <c r="A11" s="7"/>
      <c r="B11" s="7">
        <v>75113</v>
      </c>
      <c r="C11" s="7">
        <v>43.928006485104497</v>
      </c>
      <c r="D11" s="7">
        <v>637</v>
      </c>
      <c r="E11" s="7">
        <f t="shared" si="0"/>
        <v>6.8960763712879902E-2</v>
      </c>
      <c r="F11" s="7">
        <v>55</v>
      </c>
      <c r="G11" s="7">
        <f t="shared" si="1"/>
        <v>3.7928420042083948</v>
      </c>
      <c r="H11" s="7">
        <f t="shared" si="2"/>
        <v>1.0535672233912207E-3</v>
      </c>
      <c r="I11" s="7">
        <f t="shared" si="3"/>
        <v>10728.81</v>
      </c>
      <c r="J11" s="7">
        <f t="shared" si="4"/>
        <v>9.8199821172266151E-8</v>
      </c>
    </row>
    <row r="12" spans="1:11" ht="15" customHeight="1" x14ac:dyDescent="0.3">
      <c r="A12" s="7"/>
      <c r="B12" s="7">
        <v>75119</v>
      </c>
      <c r="C12" s="7">
        <v>44.9165040105581</v>
      </c>
      <c r="D12" s="7">
        <v>637</v>
      </c>
      <c r="E12" s="7">
        <f t="shared" si="0"/>
        <v>7.0512565165711305E-2</v>
      </c>
      <c r="F12" s="7">
        <v>120</v>
      </c>
      <c r="G12" s="7">
        <f t="shared" si="1"/>
        <v>8.4615078198853571</v>
      </c>
      <c r="H12" s="7">
        <f t="shared" si="2"/>
        <v>2.3504188388570437E-3</v>
      </c>
      <c r="I12" s="7">
        <f t="shared" si="3"/>
        <v>10728.81</v>
      </c>
      <c r="J12" s="7">
        <f t="shared" si="4"/>
        <v>2.1907544628500679E-7</v>
      </c>
    </row>
    <row r="13" spans="1:11" ht="15" customHeight="1" x14ac:dyDescent="0.3">
      <c r="A13" s="7"/>
      <c r="B13" s="7">
        <v>7541</v>
      </c>
      <c r="C13" s="7">
        <v>24.336619444191399</v>
      </c>
      <c r="D13" s="7">
        <v>637</v>
      </c>
      <c r="E13" s="7">
        <f t="shared" si="0"/>
        <v>3.8205054072513969E-2</v>
      </c>
      <c r="F13" s="7">
        <v>55</v>
      </c>
      <c r="G13" s="7">
        <f t="shared" si="1"/>
        <v>2.1012779739882683</v>
      </c>
      <c r="H13" s="7">
        <f t="shared" si="2"/>
        <v>5.8368832610785227E-4</v>
      </c>
      <c r="I13" s="7">
        <f t="shared" si="3"/>
        <v>10728.81</v>
      </c>
      <c r="J13" s="7">
        <f t="shared" si="4"/>
        <v>5.4403827275145362E-8</v>
      </c>
    </row>
    <row r="14" spans="1:11" ht="15" customHeight="1" x14ac:dyDescent="0.3">
      <c r="A14" s="7"/>
      <c r="B14" s="7">
        <v>7547</v>
      </c>
      <c r="C14" s="7">
        <v>30.086351402103901</v>
      </c>
      <c r="D14" s="7">
        <v>637</v>
      </c>
      <c r="E14" s="7">
        <f t="shared" si="0"/>
        <v>4.7231320882423704E-2</v>
      </c>
      <c r="F14" s="7">
        <v>55</v>
      </c>
      <c r="G14" s="7">
        <f t="shared" si="1"/>
        <v>2.5977226485333036</v>
      </c>
      <c r="H14" s="7">
        <f t="shared" si="2"/>
        <v>7.2158962459258438E-4</v>
      </c>
      <c r="I14" s="7">
        <f t="shared" si="3"/>
        <v>10728.81</v>
      </c>
      <c r="J14" s="7">
        <f t="shared" si="4"/>
        <v>6.7257191113700815E-8</v>
      </c>
    </row>
    <row r="15" spans="1:11" ht="15" customHeight="1" x14ac:dyDescent="0.3">
      <c r="A15" s="7"/>
      <c r="B15" s="7">
        <v>75413</v>
      </c>
      <c r="C15" s="7">
        <v>13.609856095165</v>
      </c>
      <c r="D15" s="7">
        <v>637</v>
      </c>
      <c r="E15" s="7">
        <f t="shared" si="0"/>
        <v>2.1365551169803768E-2</v>
      </c>
      <c r="F15" s="7">
        <v>55</v>
      </c>
      <c r="G15" s="7">
        <f t="shared" si="1"/>
        <v>1.1751053143392072</v>
      </c>
      <c r="H15" s="7">
        <f t="shared" si="2"/>
        <v>3.2641814287200197E-4</v>
      </c>
      <c r="I15" s="7">
        <f t="shared" si="3"/>
        <v>10728.81</v>
      </c>
      <c r="J15" s="7">
        <f t="shared" si="4"/>
        <v>3.0424449950367469E-8</v>
      </c>
    </row>
    <row r="16" spans="1:11" ht="15" customHeight="1" x14ac:dyDescent="0.3">
      <c r="A16" s="7"/>
      <c r="B16" s="7">
        <v>75419</v>
      </c>
      <c r="C16" s="7">
        <v>13.1968702562153</v>
      </c>
      <c r="D16" s="7">
        <v>637</v>
      </c>
      <c r="E16" s="7">
        <f t="shared" si="0"/>
        <v>2.0717221752300313E-2</v>
      </c>
      <c r="F16" s="7">
        <v>120</v>
      </c>
      <c r="G16" s="7">
        <f t="shared" si="1"/>
        <v>2.4860666102760378</v>
      </c>
      <c r="H16" s="7">
        <f t="shared" si="2"/>
        <v>6.9057405841001056E-4</v>
      </c>
      <c r="I16" s="7">
        <f t="shared" si="3"/>
        <v>10728.81</v>
      </c>
      <c r="J16" s="7">
        <f t="shared" si="4"/>
        <v>6.436632379639593E-8</v>
      </c>
    </row>
    <row r="17" spans="1:11" ht="15" customHeight="1" x14ac:dyDescent="0.3">
      <c r="A17" s="7"/>
      <c r="B17" s="7">
        <v>7571</v>
      </c>
      <c r="C17" s="7">
        <v>10.9296446591615</v>
      </c>
      <c r="D17" s="7">
        <v>637</v>
      </c>
      <c r="E17" s="7">
        <f t="shared" si="0"/>
        <v>1.7157997895073E-2</v>
      </c>
      <c r="F17" s="7">
        <v>55</v>
      </c>
      <c r="G17" s="7">
        <f t="shared" si="1"/>
        <v>0.94368988422901501</v>
      </c>
      <c r="H17" s="7">
        <f t="shared" si="2"/>
        <v>2.6213607895250415E-4</v>
      </c>
      <c r="I17" s="7">
        <f t="shared" si="3"/>
        <v>10728.81</v>
      </c>
      <c r="J17" s="7">
        <f t="shared" si="4"/>
        <v>2.4432912779003836E-8</v>
      </c>
    </row>
    <row r="18" spans="1:11" ht="15" customHeight="1" x14ac:dyDescent="0.3">
      <c r="A18" s="7"/>
      <c r="B18" s="7">
        <v>7577</v>
      </c>
      <c r="C18" s="7">
        <v>13.4160172753036</v>
      </c>
      <c r="D18" s="7">
        <v>637</v>
      </c>
      <c r="E18" s="7">
        <f t="shared" si="0"/>
        <v>2.1061251609581791E-2</v>
      </c>
      <c r="F18" s="7">
        <v>55</v>
      </c>
      <c r="G18" s="7">
        <f t="shared" si="1"/>
        <v>1.1583688385269986</v>
      </c>
      <c r="H18" s="7">
        <f t="shared" si="2"/>
        <v>3.2176912181305516E-4</v>
      </c>
      <c r="I18" s="7">
        <f t="shared" si="3"/>
        <v>10728.81</v>
      </c>
      <c r="J18" s="7">
        <f t="shared" si="4"/>
        <v>2.9991128728447535E-8</v>
      </c>
    </row>
    <row r="19" spans="1:11" ht="15" customHeight="1" x14ac:dyDescent="0.3">
      <c r="A19" s="7"/>
      <c r="B19" s="7">
        <v>75713</v>
      </c>
      <c r="C19" s="7">
        <v>8.5307659227401</v>
      </c>
      <c r="D19" s="7">
        <v>637</v>
      </c>
      <c r="E19" s="7">
        <f t="shared" si="0"/>
        <v>1.3392097209953061E-2</v>
      </c>
      <c r="F19" s="7">
        <v>55</v>
      </c>
      <c r="G19" s="7">
        <f t="shared" si="1"/>
        <v>0.73656534654741834</v>
      </c>
      <c r="H19" s="7">
        <f t="shared" si="2"/>
        <v>2.0460148515206064E-4</v>
      </c>
      <c r="I19" s="7">
        <f t="shared" si="3"/>
        <v>10728.81</v>
      </c>
      <c r="J19" s="7">
        <f t="shared" si="4"/>
        <v>1.9070286933225647E-8</v>
      </c>
    </row>
    <row r="20" spans="1:11" ht="15" customHeight="1" x14ac:dyDescent="0.3">
      <c r="A20" s="7"/>
      <c r="B20" s="7">
        <v>75719</v>
      </c>
      <c r="C20" s="7">
        <v>8.5290642008185298</v>
      </c>
      <c r="D20" s="7">
        <v>637</v>
      </c>
      <c r="E20" s="7">
        <f t="shared" si="0"/>
        <v>1.3389425746967864E-2</v>
      </c>
      <c r="F20" s="7">
        <v>120</v>
      </c>
      <c r="G20" s="7">
        <f t="shared" si="1"/>
        <v>1.6067310896361437</v>
      </c>
      <c r="H20" s="7">
        <f t="shared" si="2"/>
        <v>4.4631419156559548E-4</v>
      </c>
      <c r="I20" s="7">
        <f t="shared" si="3"/>
        <v>10728.81</v>
      </c>
      <c r="J20" s="7">
        <f t="shared" si="4"/>
        <v>4.1599598796660162E-8</v>
      </c>
    </row>
    <row r="21" spans="1:11" ht="15" customHeight="1" x14ac:dyDescent="0.3">
      <c r="A21" s="7"/>
      <c r="B21" s="7">
        <v>75101</v>
      </c>
      <c r="C21" s="7">
        <v>20.399844221770699</v>
      </c>
      <c r="D21" s="7">
        <v>637</v>
      </c>
      <c r="E21" s="7">
        <f t="shared" si="0"/>
        <v>3.2024873189592934E-2</v>
      </c>
      <c r="F21" s="7">
        <v>55</v>
      </c>
      <c r="G21" s="7">
        <f t="shared" si="1"/>
        <v>1.7613680254276114</v>
      </c>
      <c r="H21" s="7">
        <f t="shared" si="2"/>
        <v>4.8926889595211432E-4</v>
      </c>
      <c r="I21" s="7">
        <f t="shared" si="3"/>
        <v>10728.81</v>
      </c>
      <c r="J21" s="7">
        <f t="shared" si="4"/>
        <v>4.5603277153022035E-8</v>
      </c>
    </row>
    <row r="22" spans="1:11" ht="15" customHeight="1" x14ac:dyDescent="0.3">
      <c r="A22" s="7"/>
      <c r="B22" s="7">
        <v>75107</v>
      </c>
      <c r="C22" s="7">
        <v>24.6611943989992</v>
      </c>
      <c r="D22" s="7">
        <v>637</v>
      </c>
      <c r="E22" s="7">
        <f t="shared" si="0"/>
        <v>3.871459089324835E-2</v>
      </c>
      <c r="F22" s="7">
        <v>55</v>
      </c>
      <c r="G22" s="7">
        <f t="shared" si="1"/>
        <v>2.1293024991286593</v>
      </c>
      <c r="H22" s="7">
        <f t="shared" si="2"/>
        <v>5.9147291642462759E-4</v>
      </c>
      <c r="I22" s="7">
        <f t="shared" si="3"/>
        <v>10728.81</v>
      </c>
      <c r="J22" s="7">
        <f t="shared" si="4"/>
        <v>5.5129405444278314E-8</v>
      </c>
    </row>
    <row r="23" spans="1:11" ht="15" customHeight="1" x14ac:dyDescent="0.3">
      <c r="A23" s="7"/>
      <c r="B23" s="7">
        <v>751013</v>
      </c>
      <c r="C23" s="7">
        <v>11.6731852851808</v>
      </c>
      <c r="D23" s="7">
        <v>637</v>
      </c>
      <c r="E23" s="7">
        <f t="shared" si="0"/>
        <v>1.8325251625087597E-2</v>
      </c>
      <c r="F23" s="7">
        <v>55</v>
      </c>
      <c r="G23" s="7">
        <f t="shared" si="1"/>
        <v>1.0078888393798178</v>
      </c>
      <c r="H23" s="7">
        <f t="shared" si="2"/>
        <v>2.7996912204994939E-4</v>
      </c>
      <c r="I23" s="7">
        <f t="shared" si="3"/>
        <v>10728.81</v>
      </c>
      <c r="J23" s="7">
        <f t="shared" si="4"/>
        <v>2.6095076905076089E-8</v>
      </c>
    </row>
    <row r="24" spans="1:11" ht="15" customHeight="1" x14ac:dyDescent="0.3">
      <c r="A24" s="7"/>
      <c r="B24" s="7">
        <v>751019</v>
      </c>
      <c r="C24" s="7">
        <v>13.1968702562153</v>
      </c>
      <c r="D24" s="7">
        <v>637</v>
      </c>
      <c r="E24" s="7">
        <f t="shared" si="0"/>
        <v>2.0717221752300313E-2</v>
      </c>
      <c r="F24" s="7">
        <v>120</v>
      </c>
      <c r="G24" s="7">
        <f t="shared" si="1"/>
        <v>2.4860666102760378</v>
      </c>
      <c r="H24" s="7">
        <f t="shared" si="2"/>
        <v>6.9057405841001056E-4</v>
      </c>
      <c r="I24" s="7">
        <f t="shared" si="3"/>
        <v>10728.81</v>
      </c>
      <c r="J24" s="7">
        <f t="shared" si="4"/>
        <v>6.436632379639593E-8</v>
      </c>
    </row>
    <row r="26" spans="1:11" ht="24" customHeight="1" x14ac:dyDescent="0.3">
      <c r="A26" s="5" t="s">
        <v>22</v>
      </c>
      <c r="B26" s="4"/>
      <c r="C26" s="4"/>
      <c r="D26" s="4"/>
      <c r="E26" s="4"/>
      <c r="F26" s="4"/>
      <c r="G26" s="4"/>
      <c r="H26" s="4"/>
      <c r="I26" s="4"/>
      <c r="J26" s="4"/>
    </row>
    <row r="27" spans="1:11" ht="15" customHeight="1" x14ac:dyDescent="0.3">
      <c r="A27" s="5" t="s">
        <v>14</v>
      </c>
      <c r="B27" s="4"/>
      <c r="C27" s="4"/>
      <c r="D27" s="4"/>
      <c r="E27" s="4"/>
      <c r="F27" s="4"/>
      <c r="G27" s="4"/>
      <c r="H27" s="4"/>
      <c r="I27" s="4"/>
      <c r="J27" s="4"/>
    </row>
    <row r="28" spans="1:11" ht="32.25" customHeight="1" x14ac:dyDescent="0.3">
      <c r="A28" s="10" t="s">
        <v>12</v>
      </c>
      <c r="B28" s="11" t="s">
        <v>1</v>
      </c>
      <c r="C28" s="11" t="s">
        <v>0</v>
      </c>
      <c r="D28" s="11" t="s">
        <v>15</v>
      </c>
      <c r="E28" s="11" t="s">
        <v>16</v>
      </c>
      <c r="F28" s="11" t="s">
        <v>17</v>
      </c>
      <c r="G28" s="11" t="s">
        <v>18</v>
      </c>
      <c r="H28" s="11" t="s">
        <v>19</v>
      </c>
      <c r="I28" s="11" t="s">
        <v>20</v>
      </c>
      <c r="J28" s="11" t="s">
        <v>21</v>
      </c>
      <c r="K28" s="12"/>
    </row>
    <row r="29" spans="1:11" ht="15" customHeight="1" x14ac:dyDescent="0.3">
      <c r="A29" s="4"/>
      <c r="B29" s="4">
        <v>7511</v>
      </c>
      <c r="C29" s="4">
        <v>58.380707919597597</v>
      </c>
      <c r="D29" s="4">
        <v>637</v>
      </c>
      <c r="E29" s="4">
        <f t="shared" ref="E29:E44" si="5">C29/D29</f>
        <v>9.1649462982099833E-2</v>
      </c>
      <c r="F29" s="4">
        <v>259</v>
      </c>
      <c r="G29" s="4">
        <f t="shared" ref="G29:G44" si="6">F29*E29</f>
        <v>23.737210912363857</v>
      </c>
      <c r="H29" s="4">
        <f t="shared" ref="H29:H44" si="7">G29/3600</f>
        <v>6.5936696978788492E-3</v>
      </c>
      <c r="I29" s="4">
        <f t="shared" ref="I29:I44" si="8">$G$4</f>
        <v>7705.1799999999994</v>
      </c>
      <c r="J29" s="4">
        <f t="shared" ref="J29:J44" si="9">H29/I29</f>
        <v>8.5574505694595706E-7</v>
      </c>
    </row>
    <row r="30" spans="1:11" ht="15" customHeight="1" x14ac:dyDescent="0.3">
      <c r="A30" s="4"/>
      <c r="B30" s="4">
        <v>7517</v>
      </c>
      <c r="C30" s="4">
        <v>68.219392970204296</v>
      </c>
      <c r="D30" s="4">
        <v>637</v>
      </c>
      <c r="E30" s="4">
        <f t="shared" si="5"/>
        <v>0.107094808430462</v>
      </c>
      <c r="F30" s="4">
        <v>259</v>
      </c>
      <c r="G30" s="4">
        <f t="shared" si="6"/>
        <v>27.737555383489656</v>
      </c>
      <c r="H30" s="4">
        <f t="shared" si="7"/>
        <v>7.7048764954137936E-3</v>
      </c>
      <c r="I30" s="4">
        <f t="shared" si="8"/>
        <v>7705.1799999999994</v>
      </c>
      <c r="J30" s="4">
        <f t="shared" si="9"/>
        <v>9.999606103184863E-7</v>
      </c>
    </row>
    <row r="31" spans="1:11" ht="15" customHeight="1" x14ac:dyDescent="0.3">
      <c r="A31" s="4"/>
      <c r="B31" s="4">
        <v>75113</v>
      </c>
      <c r="C31" s="4">
        <v>43.928006485104497</v>
      </c>
      <c r="D31" s="4">
        <v>637</v>
      </c>
      <c r="E31" s="4">
        <f t="shared" si="5"/>
        <v>6.8960763712879902E-2</v>
      </c>
      <c r="F31" s="4">
        <v>259</v>
      </c>
      <c r="G31" s="4">
        <f t="shared" si="6"/>
        <v>17.860837801635896</v>
      </c>
      <c r="H31" s="4">
        <f t="shared" si="7"/>
        <v>4.9613438337877489E-3</v>
      </c>
      <c r="I31" s="4">
        <f t="shared" si="8"/>
        <v>7705.1799999999994</v>
      </c>
      <c r="J31" s="4">
        <f t="shared" si="9"/>
        <v>6.4389720081656093E-7</v>
      </c>
    </row>
    <row r="32" spans="1:11" ht="15" customHeight="1" x14ac:dyDescent="0.3">
      <c r="A32" s="4"/>
      <c r="B32" s="4">
        <v>75119</v>
      </c>
      <c r="C32" s="4">
        <v>44.9165040105581</v>
      </c>
      <c r="D32" s="4">
        <v>637</v>
      </c>
      <c r="E32" s="4">
        <f t="shared" si="5"/>
        <v>7.0512565165711305E-2</v>
      </c>
      <c r="F32" s="4">
        <v>517</v>
      </c>
      <c r="G32" s="4">
        <f t="shared" si="6"/>
        <v>36.454996190672745</v>
      </c>
      <c r="H32" s="4">
        <f t="shared" si="7"/>
        <v>1.0126387830742429E-2</v>
      </c>
      <c r="I32" s="4">
        <f t="shared" si="8"/>
        <v>7705.1799999999994</v>
      </c>
      <c r="J32" s="4">
        <f t="shared" si="9"/>
        <v>1.3142311835339901E-6</v>
      </c>
    </row>
    <row r="33" spans="1:11" ht="15" customHeight="1" x14ac:dyDescent="0.3">
      <c r="A33" s="4"/>
      <c r="B33" s="4">
        <v>7541</v>
      </c>
      <c r="C33" s="4">
        <v>24.336619444191399</v>
      </c>
      <c r="D33" s="4">
        <v>637</v>
      </c>
      <c r="E33" s="4">
        <f t="shared" si="5"/>
        <v>3.8205054072513969E-2</v>
      </c>
      <c r="F33" s="4">
        <v>259</v>
      </c>
      <c r="G33" s="4">
        <f t="shared" si="6"/>
        <v>9.8951090047811174</v>
      </c>
      <c r="H33" s="4">
        <f t="shared" si="7"/>
        <v>2.7486413902169772E-3</v>
      </c>
      <c r="I33" s="4">
        <f t="shared" si="8"/>
        <v>7705.1799999999994</v>
      </c>
      <c r="J33" s="4">
        <f t="shared" si="9"/>
        <v>3.5672643471235939E-7</v>
      </c>
    </row>
    <row r="34" spans="1:11" ht="15" customHeight="1" x14ac:dyDescent="0.3">
      <c r="A34" s="4"/>
      <c r="B34" s="4">
        <v>7547</v>
      </c>
      <c r="C34" s="4">
        <v>30.086351402103901</v>
      </c>
      <c r="D34" s="4">
        <v>637</v>
      </c>
      <c r="E34" s="4">
        <f t="shared" si="5"/>
        <v>4.7231320882423704E-2</v>
      </c>
      <c r="F34" s="4">
        <v>259</v>
      </c>
      <c r="G34" s="4">
        <f t="shared" si="6"/>
        <v>12.232912108547739</v>
      </c>
      <c r="H34" s="4">
        <f t="shared" si="7"/>
        <v>3.3980311412632608E-3</v>
      </c>
      <c r="I34" s="4">
        <f t="shared" si="8"/>
        <v>7705.1799999999994</v>
      </c>
      <c r="J34" s="4">
        <f t="shared" si="9"/>
        <v>4.4100606880867949E-7</v>
      </c>
    </row>
    <row r="35" spans="1:11" ht="15" customHeight="1" x14ac:dyDescent="0.3">
      <c r="A35" s="4"/>
      <c r="B35" s="4">
        <v>75413</v>
      </c>
      <c r="C35" s="4">
        <v>13.609856095165</v>
      </c>
      <c r="D35" s="4">
        <v>637</v>
      </c>
      <c r="E35" s="4">
        <f t="shared" si="5"/>
        <v>2.1365551169803768E-2</v>
      </c>
      <c r="F35" s="4">
        <v>259</v>
      </c>
      <c r="G35" s="4">
        <f t="shared" si="6"/>
        <v>5.5336777529791759</v>
      </c>
      <c r="H35" s="4">
        <f t="shared" si="7"/>
        <v>1.5371327091608822E-3</v>
      </c>
      <c r="I35" s="4">
        <f t="shared" si="8"/>
        <v>7705.1799999999994</v>
      </c>
      <c r="J35" s="4">
        <f t="shared" si="9"/>
        <v>1.9949341990205061E-7</v>
      </c>
    </row>
    <row r="36" spans="1:11" ht="15" customHeight="1" x14ac:dyDescent="0.3">
      <c r="A36" s="4"/>
      <c r="B36" s="4">
        <v>75419</v>
      </c>
      <c r="C36" s="4">
        <v>13.1968702562153</v>
      </c>
      <c r="D36" s="4">
        <v>637</v>
      </c>
      <c r="E36" s="4">
        <f t="shared" si="5"/>
        <v>2.0717221752300313E-2</v>
      </c>
      <c r="F36" s="4">
        <v>517</v>
      </c>
      <c r="G36" s="4">
        <f t="shared" si="6"/>
        <v>10.710803645939261</v>
      </c>
      <c r="H36" s="4">
        <f t="shared" si="7"/>
        <v>2.9752232349831284E-3</v>
      </c>
      <c r="I36" s="4">
        <f t="shared" si="8"/>
        <v>7705.1799999999994</v>
      </c>
      <c r="J36" s="4">
        <f t="shared" si="9"/>
        <v>3.8613286581016001E-7</v>
      </c>
    </row>
    <row r="37" spans="1:11" ht="15" customHeight="1" x14ac:dyDescent="0.3">
      <c r="A37" s="4"/>
      <c r="B37" s="4">
        <v>7571</v>
      </c>
      <c r="C37" s="4">
        <v>10.9296446591615</v>
      </c>
      <c r="D37" s="4">
        <v>637</v>
      </c>
      <c r="E37" s="4">
        <f t="shared" si="5"/>
        <v>1.7157997895073E-2</v>
      </c>
      <c r="F37" s="4">
        <v>259</v>
      </c>
      <c r="G37" s="4">
        <f t="shared" si="6"/>
        <v>4.443921454823907</v>
      </c>
      <c r="H37" s="4">
        <f t="shared" si="7"/>
        <v>1.2344226263399742E-3</v>
      </c>
      <c r="I37" s="4">
        <f t="shared" si="8"/>
        <v>7705.1799999999994</v>
      </c>
      <c r="J37" s="4">
        <f t="shared" si="9"/>
        <v>1.6020685127926593E-7</v>
      </c>
    </row>
    <row r="38" spans="1:11" ht="15" customHeight="1" x14ac:dyDescent="0.3">
      <c r="A38" s="4"/>
      <c r="B38" s="4">
        <v>7577</v>
      </c>
      <c r="C38" s="4">
        <v>13.4160172753036</v>
      </c>
      <c r="D38" s="4">
        <v>637</v>
      </c>
      <c r="E38" s="4">
        <f t="shared" si="5"/>
        <v>2.1061251609581791E-2</v>
      </c>
      <c r="F38" s="4">
        <v>259</v>
      </c>
      <c r="G38" s="4">
        <f t="shared" si="6"/>
        <v>5.4548641668816842</v>
      </c>
      <c r="H38" s="4">
        <f t="shared" si="7"/>
        <v>1.5152400463560233E-3</v>
      </c>
      <c r="I38" s="4">
        <f t="shared" si="8"/>
        <v>7705.1799999999994</v>
      </c>
      <c r="J38" s="4">
        <f t="shared" si="9"/>
        <v>1.966521283546943E-7</v>
      </c>
    </row>
    <row r="39" spans="1:11" ht="15" customHeight="1" x14ac:dyDescent="0.3">
      <c r="A39" s="4"/>
      <c r="B39" s="4">
        <v>75713</v>
      </c>
      <c r="C39" s="4">
        <v>8.5307659227401</v>
      </c>
      <c r="D39" s="4">
        <v>637</v>
      </c>
      <c r="E39" s="4">
        <f t="shared" si="5"/>
        <v>1.3392097209953061E-2</v>
      </c>
      <c r="F39" s="4">
        <v>259</v>
      </c>
      <c r="G39" s="4">
        <f t="shared" si="6"/>
        <v>3.4685531773778426</v>
      </c>
      <c r="H39" s="4">
        <f t="shared" si="7"/>
        <v>9.6348699371606738E-4</v>
      </c>
      <c r="I39" s="4">
        <f t="shared" si="8"/>
        <v>7705.1799999999994</v>
      </c>
      <c r="J39" s="4">
        <f t="shared" si="9"/>
        <v>1.2504406045232785E-7</v>
      </c>
    </row>
    <row r="40" spans="1:11" ht="15" customHeight="1" x14ac:dyDescent="0.3">
      <c r="A40" s="4"/>
      <c r="B40" s="4">
        <v>75719</v>
      </c>
      <c r="C40" s="4">
        <v>8.5290642008185298</v>
      </c>
      <c r="D40" s="4">
        <v>637</v>
      </c>
      <c r="E40" s="4">
        <f t="shared" si="5"/>
        <v>1.3389425746967864E-2</v>
      </c>
      <c r="F40" s="4">
        <v>517</v>
      </c>
      <c r="G40" s="4">
        <f t="shared" si="6"/>
        <v>6.922333111182386</v>
      </c>
      <c r="H40" s="4">
        <f t="shared" si="7"/>
        <v>1.9228703086617738E-3</v>
      </c>
      <c r="I40" s="4">
        <f t="shared" si="8"/>
        <v>7705.1799999999994</v>
      </c>
      <c r="J40" s="4">
        <f t="shared" si="9"/>
        <v>2.4955553389560972E-7</v>
      </c>
    </row>
    <row r="41" spans="1:11" ht="15" customHeight="1" x14ac:dyDescent="0.3">
      <c r="A41" s="4"/>
      <c r="B41" s="4">
        <v>75101</v>
      </c>
      <c r="C41" s="4">
        <v>20.399844221770699</v>
      </c>
      <c r="D41" s="4">
        <v>637</v>
      </c>
      <c r="E41" s="4">
        <f t="shared" si="5"/>
        <v>3.2024873189592934E-2</v>
      </c>
      <c r="F41" s="4">
        <v>259</v>
      </c>
      <c r="G41" s="4">
        <f t="shared" si="6"/>
        <v>8.2944421561045694</v>
      </c>
      <c r="H41" s="4">
        <f t="shared" si="7"/>
        <v>2.3040117100290472E-3</v>
      </c>
      <c r="I41" s="4">
        <f t="shared" si="8"/>
        <v>7705.1799999999994</v>
      </c>
      <c r="J41" s="4">
        <f t="shared" si="9"/>
        <v>2.9902114032755203E-7</v>
      </c>
    </row>
    <row r="42" spans="1:11" ht="15" customHeight="1" x14ac:dyDescent="0.3">
      <c r="A42" s="4"/>
      <c r="B42" s="4">
        <v>75107</v>
      </c>
      <c r="C42" s="4">
        <v>24.6611943989992</v>
      </c>
      <c r="D42" s="4">
        <v>637</v>
      </c>
      <c r="E42" s="4">
        <f t="shared" si="5"/>
        <v>3.871459089324835E-2</v>
      </c>
      <c r="F42" s="4">
        <v>259</v>
      </c>
      <c r="G42" s="4">
        <f t="shared" si="6"/>
        <v>10.027079041351323</v>
      </c>
      <c r="H42" s="4">
        <f t="shared" si="7"/>
        <v>2.7852997337087008E-3</v>
      </c>
      <c r="I42" s="4">
        <f t="shared" si="8"/>
        <v>7705.1799999999994</v>
      </c>
      <c r="J42" s="4">
        <f t="shared" si="9"/>
        <v>3.6148405795954161E-7</v>
      </c>
    </row>
    <row r="43" spans="1:11" ht="15" customHeight="1" x14ac:dyDescent="0.3">
      <c r="A43" s="4"/>
      <c r="B43" s="4">
        <v>751013</v>
      </c>
      <c r="C43" s="4">
        <v>11.6731852851808</v>
      </c>
      <c r="D43" s="4">
        <v>637</v>
      </c>
      <c r="E43" s="4">
        <f t="shared" si="5"/>
        <v>1.8325251625087597E-2</v>
      </c>
      <c r="F43" s="4">
        <v>259</v>
      </c>
      <c r="G43" s="4">
        <f t="shared" si="6"/>
        <v>4.7462401708976873</v>
      </c>
      <c r="H43" s="4">
        <f t="shared" si="7"/>
        <v>1.3184000474715798E-3</v>
      </c>
      <c r="I43" s="4">
        <f t="shared" si="8"/>
        <v>7705.1799999999994</v>
      </c>
      <c r="J43" s="4">
        <f t="shared" si="9"/>
        <v>1.7110567792985757E-7</v>
      </c>
    </row>
    <row r="44" spans="1:11" ht="15" customHeight="1" x14ac:dyDescent="0.3">
      <c r="A44" s="4"/>
      <c r="B44" s="4">
        <v>751019</v>
      </c>
      <c r="C44" s="4">
        <v>13.1968702562153</v>
      </c>
      <c r="D44" s="4">
        <v>637</v>
      </c>
      <c r="E44" s="4">
        <f t="shared" si="5"/>
        <v>2.0717221752300313E-2</v>
      </c>
      <c r="F44" s="4">
        <v>517</v>
      </c>
      <c r="G44" s="4">
        <f t="shared" si="6"/>
        <v>10.710803645939261</v>
      </c>
      <c r="H44" s="4">
        <f t="shared" si="7"/>
        <v>2.9752232349831284E-3</v>
      </c>
      <c r="I44" s="4">
        <f t="shared" si="8"/>
        <v>7705.1799999999994</v>
      </c>
      <c r="J44" s="4">
        <f t="shared" si="9"/>
        <v>3.8613286581016001E-7</v>
      </c>
    </row>
    <row r="46" spans="1:11" ht="15" customHeight="1" x14ac:dyDescent="0.3">
      <c r="A46" s="2"/>
    </row>
    <row r="47" spans="1:11" s="3" customFormat="1" ht="15" customHeight="1" x14ac:dyDescent="0.3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" customHeight="1" x14ac:dyDescent="0.3">
      <c r="A48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Off-model Start Calcs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Berry, Laura</dc:creator>
  <cp:lastModifiedBy>Laura Berry</cp:lastModifiedBy>
  <dcterms:created xsi:type="dcterms:W3CDTF">2011-02-15T14:02:37Z</dcterms:created>
  <dcterms:modified xsi:type="dcterms:W3CDTF">2017-06-12T21:12:33Z</dcterms:modified>
</cp:coreProperties>
</file>