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89ABE057-FBA1-4E1A-8681-C58D6B710ED4}" xr6:coauthVersionLast="36" xr6:coauthVersionMax="36" xr10:uidLastSave="{00000000-0000-0000-0000-000000000000}"/>
  <bookViews>
    <workbookView xWindow="10800" yWindow="32760" windowWidth="15480" windowHeight="9360" tabRatio="893" firstSheet="1" activeTab="1" xr2:uid="{00000000-000D-0000-FFFF-FFFF00000000}"/>
  </bookViews>
  <sheets>
    <sheet name="INPUT test-ranges" sheetId="74" state="hidden" r:id="rId1"/>
    <sheet name="SL-Data_T.1_P.1" sheetId="47" r:id="rId2"/>
    <sheet name="SL-Data_T.2_P.1" sheetId="191" r:id="rId3"/>
    <sheet name="SL-Data_T.1_P.2" sheetId="244" r:id="rId4"/>
    <sheet name="SL-Data_T.2_P.2" sheetId="245" r:id="rId5"/>
  </sheets>
  <definedNames>
    <definedName name="_xlnm.Print_Area" localSheetId="1">'SL-Data_T.1_P.1'!$A$3:$H$32</definedName>
    <definedName name="_xlnm.Print_Area" localSheetId="3">'SL-Data_T.1_P.2'!#REF!</definedName>
    <definedName name="_xlnm.Print_Area" localSheetId="2">'SL-Data_T.2_P.1'!$A$3:$M$32</definedName>
    <definedName name="_xlnm.Print_Area" localSheetId="4">'SL-Data_T.2_P.2'!#REF!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5" i="245" l="1"/>
  <c r="F74" i="245"/>
  <c r="F73" i="245"/>
  <c r="F72" i="245"/>
  <c r="F71" i="245"/>
  <c r="F70" i="245"/>
  <c r="F69" i="245"/>
  <c r="F68" i="245"/>
  <c r="F67" i="245"/>
  <c r="F66" i="245"/>
  <c r="F65" i="245"/>
  <c r="F75" i="244"/>
  <c r="F74" i="244"/>
  <c r="F73" i="244"/>
  <c r="F72" i="244"/>
  <c r="F71" i="244"/>
  <c r="F70" i="244"/>
  <c r="F69" i="244"/>
  <c r="F68" i="244"/>
  <c r="F67" i="244"/>
  <c r="F66" i="244"/>
  <c r="F65" i="244"/>
  <c r="F75" i="191"/>
  <c r="F74" i="191"/>
  <c r="F73" i="191"/>
  <c r="F72" i="191"/>
  <c r="F71" i="191"/>
  <c r="F70" i="191"/>
  <c r="F69" i="191"/>
  <c r="F68" i="191"/>
  <c r="F67" i="191"/>
  <c r="F66" i="191"/>
  <c r="F65" i="191"/>
  <c r="F66" i="47"/>
  <c r="F67" i="47"/>
  <c r="F68" i="47"/>
  <c r="F69" i="47"/>
  <c r="F70" i="47"/>
  <c r="F71" i="47"/>
  <c r="F72" i="47"/>
  <c r="F73" i="47"/>
  <c r="F74" i="47"/>
  <c r="F75" i="47"/>
  <c r="F65" i="47"/>
  <c r="F15" i="244"/>
  <c r="F14" i="244"/>
  <c r="B59" i="245"/>
  <c r="F58" i="245"/>
  <c r="B58" i="245"/>
  <c r="F57" i="245"/>
  <c r="B57" i="245"/>
  <c r="F56" i="245"/>
  <c r="B56" i="245"/>
  <c r="F55" i="245"/>
  <c r="B55" i="245"/>
  <c r="F54" i="245"/>
  <c r="B54" i="245"/>
  <c r="F53" i="245"/>
  <c r="B53" i="245"/>
  <c r="F52" i="245"/>
  <c r="B52" i="245"/>
  <c r="F51" i="245"/>
  <c r="B51" i="245"/>
  <c r="F50" i="245"/>
  <c r="B50" i="245"/>
  <c r="F46" i="245"/>
  <c r="B46" i="245"/>
  <c r="F45" i="245"/>
  <c r="B45" i="245"/>
  <c r="F44" i="245"/>
  <c r="B44" i="245"/>
  <c r="F43" i="245"/>
  <c r="B43" i="245"/>
  <c r="F42" i="245"/>
  <c r="B42" i="245"/>
  <c r="F41" i="245"/>
  <c r="B41" i="245"/>
  <c r="F40" i="245"/>
  <c r="B40" i="245"/>
  <c r="F39" i="245"/>
  <c r="B39" i="245"/>
  <c r="F38" i="245"/>
  <c r="B38" i="245"/>
  <c r="F37" i="245"/>
  <c r="B37" i="245"/>
  <c r="F36" i="245"/>
  <c r="B36" i="245"/>
  <c r="F32" i="245"/>
  <c r="B32" i="245"/>
  <c r="F31" i="245"/>
  <c r="B31" i="245"/>
  <c r="F30" i="245"/>
  <c r="B30" i="245"/>
  <c r="F29" i="245"/>
  <c r="B29" i="245"/>
  <c r="F28" i="245"/>
  <c r="B28" i="245"/>
  <c r="F27" i="245"/>
  <c r="B27" i="245"/>
  <c r="F26" i="245"/>
  <c r="B26" i="245"/>
  <c r="F25" i="245"/>
  <c r="B25" i="245"/>
  <c r="F24" i="245"/>
  <c r="B24" i="245"/>
  <c r="F23" i="245"/>
  <c r="B23" i="245"/>
  <c r="F22" i="245"/>
  <c r="B22" i="245"/>
  <c r="F16" i="245"/>
  <c r="F15" i="245"/>
  <c r="F14" i="245"/>
  <c r="B59" i="244"/>
  <c r="F58" i="244"/>
  <c r="B58" i="244"/>
  <c r="F57" i="244"/>
  <c r="B57" i="244"/>
  <c r="F56" i="244"/>
  <c r="B56" i="244"/>
  <c r="F55" i="244"/>
  <c r="B55" i="244"/>
  <c r="F54" i="244"/>
  <c r="B54" i="244"/>
  <c r="F53" i="244"/>
  <c r="B53" i="244"/>
  <c r="F52" i="244"/>
  <c r="B52" i="244"/>
  <c r="F51" i="244"/>
  <c r="B51" i="244"/>
  <c r="F50" i="244"/>
  <c r="B50" i="244"/>
  <c r="F46" i="244"/>
  <c r="B46" i="244"/>
  <c r="F45" i="244"/>
  <c r="B45" i="244"/>
  <c r="F44" i="244"/>
  <c r="B44" i="244"/>
  <c r="F43" i="244"/>
  <c r="B43" i="244"/>
  <c r="F42" i="244"/>
  <c r="B42" i="244"/>
  <c r="F41" i="244"/>
  <c r="B41" i="244"/>
  <c r="F40" i="244"/>
  <c r="B40" i="244"/>
  <c r="F39" i="244"/>
  <c r="B39" i="244"/>
  <c r="F38" i="244"/>
  <c r="B38" i="244"/>
  <c r="F37" i="244"/>
  <c r="B37" i="244"/>
  <c r="F36" i="244"/>
  <c r="B36" i="244"/>
  <c r="F32" i="244"/>
  <c r="B32" i="244"/>
  <c r="F31" i="244"/>
  <c r="B31" i="244"/>
  <c r="F30" i="244"/>
  <c r="B30" i="244"/>
  <c r="F29" i="244"/>
  <c r="B29" i="244"/>
  <c r="F28" i="244"/>
  <c r="B28" i="244"/>
  <c r="F27" i="244"/>
  <c r="B27" i="244"/>
  <c r="F26" i="244"/>
  <c r="B26" i="244"/>
  <c r="F25" i="244"/>
  <c r="B25" i="244"/>
  <c r="F24" i="244"/>
  <c r="B24" i="244"/>
  <c r="F23" i="244"/>
  <c r="B23" i="244"/>
  <c r="F22" i="244"/>
  <c r="B22" i="244"/>
  <c r="F16" i="244"/>
  <c r="F14" i="191"/>
  <c r="F16" i="191"/>
  <c r="F15" i="191"/>
  <c r="F15" i="47"/>
  <c r="F16" i="47"/>
  <c r="F14" i="47"/>
  <c r="F51" i="47"/>
  <c r="F52" i="47"/>
  <c r="F53" i="47"/>
  <c r="F54" i="47"/>
  <c r="F55" i="47"/>
  <c r="F56" i="47"/>
  <c r="F57" i="47"/>
  <c r="F58" i="47"/>
  <c r="F50" i="47"/>
  <c r="B51" i="47"/>
  <c r="B52" i="47"/>
  <c r="B53" i="47"/>
  <c r="B54" i="47"/>
  <c r="B55" i="47"/>
  <c r="B56" i="47"/>
  <c r="B57" i="47"/>
  <c r="B58" i="47"/>
  <c r="B59" i="47"/>
  <c r="B50" i="47"/>
  <c r="F37" i="47"/>
  <c r="F38" i="47"/>
  <c r="F39" i="47"/>
  <c r="F40" i="47"/>
  <c r="F41" i="47"/>
  <c r="F42" i="47"/>
  <c r="F43" i="47"/>
  <c r="F44" i="47"/>
  <c r="F45" i="47"/>
  <c r="F46" i="47"/>
  <c r="F36" i="47"/>
  <c r="B37" i="47"/>
  <c r="B38" i="47"/>
  <c r="B39" i="47"/>
  <c r="B40" i="47"/>
  <c r="B41" i="47"/>
  <c r="B42" i="47"/>
  <c r="B43" i="47"/>
  <c r="B44" i="47"/>
  <c r="B45" i="47"/>
  <c r="B46" i="47"/>
  <c r="B36" i="47"/>
  <c r="F23" i="47"/>
  <c r="F24" i="47"/>
  <c r="F25" i="47"/>
  <c r="F26" i="47"/>
  <c r="F27" i="47"/>
  <c r="F28" i="47"/>
  <c r="F29" i="47"/>
  <c r="F30" i="47"/>
  <c r="F31" i="47"/>
  <c r="F32" i="47"/>
  <c r="F22" i="47"/>
  <c r="B23" i="47"/>
  <c r="B24" i="47"/>
  <c r="B25" i="47"/>
  <c r="B26" i="47"/>
  <c r="B27" i="47"/>
  <c r="B28" i="47"/>
  <c r="B29" i="47"/>
  <c r="B30" i="47"/>
  <c r="B31" i="47"/>
  <c r="B32" i="47"/>
  <c r="B22" i="47"/>
  <c r="B14" i="74"/>
  <c r="C14" i="74" s="1"/>
  <c r="B15" i="74"/>
  <c r="C15" i="74" s="1"/>
  <c r="P20" i="74"/>
  <c r="J23" i="74"/>
  <c r="P23" i="74"/>
  <c r="J22" i="74"/>
  <c r="P22" i="74"/>
  <c r="J19" i="74"/>
  <c r="P19" i="74" s="1"/>
  <c r="J18" i="74"/>
  <c r="P18" i="74"/>
</calcChain>
</file>

<file path=xl/sharedStrings.xml><?xml version="1.0" encoding="utf-8"?>
<sst xmlns="http://schemas.openxmlformats.org/spreadsheetml/2006/main" count="1702" uniqueCount="57">
  <si>
    <t>Transmission:</t>
  </si>
  <si>
    <t>test date:</t>
  </si>
  <si>
    <t>1st Gear</t>
  </si>
  <si>
    <t>2nd Gear</t>
  </si>
  <si>
    <t>3rd Gear</t>
  </si>
  <si>
    <t>4th Gear</t>
  </si>
  <si>
    <t>5th Gear</t>
  </si>
  <si>
    <t>6th Gear</t>
  </si>
  <si>
    <t>7th Gear</t>
  </si>
  <si>
    <t>8th Gear</t>
  </si>
  <si>
    <t>Oil Temperature</t>
  </si>
  <si>
    <t>C</t>
  </si>
  <si>
    <t>Line Pressure</t>
  </si>
  <si>
    <t>Transmission Spin Loss Matrix</t>
  </si>
  <si>
    <t>speed steps [RPM]</t>
  </si>
  <si>
    <t>[C]</t>
  </si>
  <si>
    <t>test-temperatures</t>
  </si>
  <si>
    <t>Bar</t>
  </si>
  <si>
    <t>temperature 1 (transmission efficiency testing)_cold</t>
  </si>
  <si>
    <t>temperature 2 (transmission efficiency testing)_hot</t>
  </si>
  <si>
    <t>spinloss Testing</t>
  </si>
  <si>
    <t>min</t>
  </si>
  <si>
    <t>max</t>
  </si>
  <si>
    <t>avg.</t>
  </si>
  <si>
    <t>overall ratio</t>
  </si>
  <si>
    <t>Spin Loss (Overall)</t>
  </si>
  <si>
    <t>Output Speed</t>
  </si>
  <si>
    <t>Chart Name</t>
  </si>
  <si>
    <t>Title Input</t>
  </si>
  <si>
    <t>End Name</t>
  </si>
  <si>
    <t>Spin Loss Results,</t>
  </si>
  <si>
    <t>Max. [Nm]:</t>
  </si>
  <si>
    <t>Avg. [Nm]:</t>
  </si>
  <si>
    <t>Min. [Nm]:</t>
  </si>
  <si>
    <t>°C Sump Temp,</t>
  </si>
  <si>
    <t>5 Bar</t>
  </si>
  <si>
    <t/>
  </si>
  <si>
    <t>1st, 93 °C</t>
  </si>
  <si>
    <t>2nd, 93 °C</t>
  </si>
  <si>
    <t>3rd, 93 °C</t>
  </si>
  <si>
    <t>4th, 93 °C</t>
  </si>
  <si>
    <t>5th, 93 °C</t>
  </si>
  <si>
    <t>6th, 93 °C</t>
  </si>
  <si>
    <t>Turning Torque (input torque)
[Nm]</t>
  </si>
  <si>
    <t>1st, 37 °C</t>
  </si>
  <si>
    <t>2nd, 37 °C</t>
  </si>
  <si>
    <t>3rd, 37 °C</t>
  </si>
  <si>
    <t>4th, 37 °C</t>
  </si>
  <si>
    <t>5th, 37 °C</t>
  </si>
  <si>
    <t>6th, 37 °C</t>
  </si>
  <si>
    <t>Engine Speed
[rpm]</t>
  </si>
  <si>
    <t>differential ratio</t>
  </si>
  <si>
    <t>10 Bar</t>
  </si>
  <si>
    <t>GM 6T40</t>
  </si>
  <si>
    <t>all gears averaged</t>
  </si>
  <si>
    <t>4c- 2013 GM 6T40 Spin Loss Results (FEV) - Test Data Set</t>
  </si>
  <si>
    <r>
      <t xml:space="preserve">SUGGESTED CITATION:  </t>
    </r>
    <r>
      <rPr>
        <i/>
        <sz val="11"/>
        <rFont val="Calibri"/>
        <family val="2"/>
        <scheme val="minor"/>
      </rPr>
      <t>2013 GM 6T40 Transmission Mapping - Test Data Package</t>
    </r>
    <r>
      <rPr>
        <sz val="11"/>
        <rFont val="Calibri"/>
        <family val="2"/>
        <scheme val="minor"/>
      </rPr>
      <t xml:space="preserve">. Version 2019-06. Ann Arbor, MI:  US EPA, National Vehicle and Fuel Emissions Laboratory, National Center for Advanced Technology, 2019.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</si>
</sst>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[$-409]mmm\-yy;@"/>
  </numFmts>
  <fonts count="4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20"/>
      <color indexed="10"/>
      <name val="Arial"/>
      <family val="2"/>
    </font>
    <font>
      <b/>
      <sz val="14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3">
    <xf numFmtId="0" fontId="0" fillId="0" borderId="0"/>
    <xf numFmtId="0" fontId="25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8" fillId="9" borderId="0" applyNumberFormat="0" applyBorder="0" applyAlignment="0" applyProtection="0"/>
    <xf numFmtId="0" fontId="25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31" borderId="0" applyNumberFormat="0" applyBorder="0" applyAlignment="0" applyProtection="0"/>
    <xf numFmtId="0" fontId="8" fillId="5" borderId="0" applyNumberFormat="0" applyBorder="0" applyAlignment="0" applyProtection="0"/>
    <xf numFmtId="0" fontId="25" fillId="32" borderId="0" applyNumberFormat="0" applyBorder="0" applyAlignment="0" applyProtection="0"/>
    <xf numFmtId="0" fontId="8" fillId="8" borderId="0" applyNumberFormat="0" applyBorder="0" applyAlignment="0" applyProtection="0"/>
    <xf numFmtId="0" fontId="25" fillId="33" borderId="0" applyNumberFormat="0" applyBorder="0" applyAlignment="0" applyProtection="0"/>
    <xf numFmtId="0" fontId="8" fillId="11" borderId="0" applyNumberFormat="0" applyBorder="0" applyAlignment="0" applyProtection="0"/>
    <xf numFmtId="0" fontId="26" fillId="34" borderId="0" applyNumberFormat="0" applyBorder="0" applyAlignment="0" applyProtection="0"/>
    <xf numFmtId="0" fontId="9" fillId="12" borderId="0" applyNumberFormat="0" applyBorder="0" applyAlignment="0" applyProtection="0"/>
    <xf numFmtId="0" fontId="26" fillId="35" borderId="0" applyNumberFormat="0" applyBorder="0" applyAlignment="0" applyProtection="0"/>
    <xf numFmtId="0" fontId="9" fillId="9" borderId="0" applyNumberFormat="0" applyBorder="0" applyAlignment="0" applyProtection="0"/>
    <xf numFmtId="0" fontId="26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36" borderId="0" applyNumberFormat="0" applyBorder="0" applyAlignment="0" applyProtection="0"/>
    <xf numFmtId="0" fontId="9" fillId="14" borderId="0" applyNumberFormat="0" applyBorder="0" applyAlignment="0" applyProtection="0"/>
    <xf numFmtId="0" fontId="26" fillId="15" borderId="0" applyNumberFormat="0" applyBorder="0" applyAlignment="0" applyProtection="0"/>
    <xf numFmtId="0" fontId="9" fillId="15" borderId="0" applyNumberFormat="0" applyBorder="0" applyAlignment="0" applyProtection="0"/>
    <xf numFmtId="0" fontId="26" fillId="37" borderId="0" applyNumberFormat="0" applyBorder="0" applyAlignment="0" applyProtection="0"/>
    <xf numFmtId="0" fontId="9" fillId="16" borderId="0" applyNumberFormat="0" applyBorder="0" applyAlignment="0" applyProtection="0"/>
    <xf numFmtId="0" fontId="26" fillId="38" borderId="0" applyNumberFormat="0" applyBorder="0" applyAlignment="0" applyProtection="0"/>
    <xf numFmtId="0" fontId="9" fillId="17" borderId="0" applyNumberFormat="0" applyBorder="0" applyAlignment="0" applyProtection="0"/>
    <xf numFmtId="0" fontId="26" fillId="39" borderId="0" applyNumberFormat="0" applyBorder="0" applyAlignment="0" applyProtection="0"/>
    <xf numFmtId="0" fontId="9" fillId="18" borderId="0" applyNumberFormat="0" applyBorder="0" applyAlignment="0" applyProtection="0"/>
    <xf numFmtId="0" fontId="26" fillId="40" borderId="0" applyNumberFormat="0" applyBorder="0" applyAlignment="0" applyProtection="0"/>
    <xf numFmtId="0" fontId="9" fillId="13" borderId="0" applyNumberFormat="0" applyBorder="0" applyAlignment="0" applyProtection="0"/>
    <xf numFmtId="0" fontId="26" fillId="41" borderId="0" applyNumberFormat="0" applyBorder="0" applyAlignment="0" applyProtection="0"/>
    <xf numFmtId="0" fontId="9" fillId="14" borderId="0" applyNumberFormat="0" applyBorder="0" applyAlignment="0" applyProtection="0"/>
    <xf numFmtId="0" fontId="26" fillId="42" borderId="0" applyNumberFormat="0" applyBorder="0" applyAlignment="0" applyProtection="0"/>
    <xf numFmtId="0" fontId="9" fillId="19" borderId="0" applyNumberFormat="0" applyBorder="0" applyAlignment="0" applyProtection="0"/>
    <xf numFmtId="0" fontId="27" fillId="43" borderId="0" applyNumberFormat="0" applyBorder="0" applyAlignment="0" applyProtection="0"/>
    <xf numFmtId="0" fontId="10" fillId="3" borderId="0" applyNumberFormat="0" applyBorder="0" applyAlignment="0" applyProtection="0"/>
    <xf numFmtId="0" fontId="28" fillId="44" borderId="21" applyNumberFormat="0" applyAlignment="0" applyProtection="0"/>
    <xf numFmtId="0" fontId="11" fillId="20" borderId="1" applyNumberFormat="0" applyAlignment="0" applyProtection="0"/>
    <xf numFmtId="0" fontId="29" fillId="45" borderId="22" applyNumberFormat="0" applyAlignment="0" applyProtection="0"/>
    <xf numFmtId="0" fontId="12" fillId="21" borderId="2" applyNumberFormat="0" applyAlignment="0" applyProtection="0"/>
    <xf numFmtId="0" fontId="3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46" borderId="0" applyNumberFormat="0" applyBorder="0" applyAlignment="0" applyProtection="0"/>
    <xf numFmtId="0" fontId="14" fillId="4" borderId="0" applyNumberFormat="0" applyBorder="0" applyAlignment="0" applyProtection="0"/>
    <xf numFmtId="0" fontId="32" fillId="0" borderId="23" applyNumberFormat="0" applyFill="0" applyAlignment="0" applyProtection="0"/>
    <xf numFmtId="0" fontId="15" fillId="0" borderId="3" applyNumberFormat="0" applyFill="0" applyAlignment="0" applyProtection="0"/>
    <xf numFmtId="0" fontId="33" fillId="0" borderId="24" applyNumberFormat="0" applyFill="0" applyAlignment="0" applyProtection="0"/>
    <xf numFmtId="0" fontId="16" fillId="0" borderId="4" applyNumberFormat="0" applyFill="0" applyAlignment="0" applyProtection="0"/>
    <xf numFmtId="0" fontId="34" fillId="0" borderId="25" applyNumberFormat="0" applyFill="0" applyAlignment="0" applyProtection="0"/>
    <xf numFmtId="0" fontId="17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47" borderId="21" applyNumberFormat="0" applyAlignment="0" applyProtection="0"/>
    <xf numFmtId="0" fontId="18" fillId="7" borderId="1" applyNumberFormat="0" applyAlignment="0" applyProtection="0"/>
    <xf numFmtId="0" fontId="36" fillId="0" borderId="26" applyNumberFormat="0" applyFill="0" applyAlignment="0" applyProtection="0"/>
    <xf numFmtId="0" fontId="19" fillId="0" borderId="6" applyNumberFormat="0" applyFill="0" applyAlignment="0" applyProtection="0"/>
    <xf numFmtId="0" fontId="37" fillId="48" borderId="0" applyNumberFormat="0" applyBorder="0" applyAlignment="0" applyProtection="0"/>
    <xf numFmtId="0" fontId="20" fillId="22" borderId="0" applyNumberFormat="0" applyBorder="0" applyAlignment="0" applyProtection="0"/>
    <xf numFmtId="0" fontId="3" fillId="0" borderId="0"/>
    <xf numFmtId="0" fontId="8" fillId="49" borderId="27" applyNumberFormat="0" applyFont="0" applyAlignment="0" applyProtection="0"/>
    <xf numFmtId="0" fontId="3" fillId="23" borderId="7" applyNumberFormat="0" applyFont="0" applyAlignment="0" applyProtection="0"/>
    <xf numFmtId="0" fontId="8" fillId="49" borderId="27" applyNumberFormat="0" applyFont="0" applyAlignment="0" applyProtection="0"/>
    <xf numFmtId="0" fontId="8" fillId="49" borderId="27" applyNumberFormat="0" applyFont="0" applyAlignment="0" applyProtection="0"/>
    <xf numFmtId="0" fontId="8" fillId="49" borderId="27" applyNumberFormat="0" applyFont="0" applyAlignment="0" applyProtection="0"/>
    <xf numFmtId="0" fontId="8" fillId="49" borderId="27" applyNumberFormat="0" applyFont="0" applyAlignment="0" applyProtection="0"/>
    <xf numFmtId="0" fontId="8" fillId="49" borderId="27" applyNumberFormat="0" applyFont="0" applyAlignment="0" applyProtection="0"/>
    <xf numFmtId="0" fontId="8" fillId="49" borderId="27" applyNumberFormat="0" applyFont="0" applyAlignment="0" applyProtection="0"/>
    <xf numFmtId="0" fontId="8" fillId="49" borderId="27" applyNumberFormat="0" applyFont="0" applyAlignment="0" applyProtection="0"/>
    <xf numFmtId="0" fontId="38" fillId="44" borderId="28" applyNumberFormat="0" applyAlignment="0" applyProtection="0"/>
    <xf numFmtId="0" fontId="21" fillId="20" borderId="8" applyNumberForma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0" fillId="0" borderId="29" applyNumberFormat="0" applyFill="0" applyAlignment="0" applyProtection="0"/>
    <xf numFmtId="0" fontId="23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/>
    </xf>
    <xf numFmtId="164" fontId="0" fillId="0" borderId="10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6" fillId="0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164" fontId="3" fillId="0" borderId="0" xfId="85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24" borderId="10" xfId="0" applyFont="1" applyFill="1" applyBorder="1"/>
    <xf numFmtId="0" fontId="3" fillId="24" borderId="10" xfId="0" applyFont="1" applyFill="1" applyBorder="1" applyAlignment="1">
      <alignment horizontal="center" wrapText="1"/>
    </xf>
    <xf numFmtId="0" fontId="5" fillId="24" borderId="10" xfId="0" applyFont="1" applyFill="1" applyBorder="1"/>
    <xf numFmtId="0" fontId="0" fillId="24" borderId="10" xfId="0" applyFill="1" applyBorder="1"/>
    <xf numFmtId="0" fontId="5" fillId="24" borderId="10" xfId="0" applyFont="1" applyFill="1" applyBorder="1" applyAlignment="1">
      <alignment horizontal="left"/>
    </xf>
    <xf numFmtId="0" fontId="4" fillId="24" borderId="10" xfId="0" applyFont="1" applyFill="1" applyBorder="1"/>
    <xf numFmtId="0" fontId="0" fillId="25" borderId="10" xfId="0" applyFill="1" applyBorder="1" applyAlignment="1">
      <alignment horizontal="center"/>
    </xf>
    <xf numFmtId="0" fontId="5" fillId="25" borderId="10" xfId="0" applyFont="1" applyFill="1" applyBorder="1" applyAlignment="1">
      <alignment horizontal="center"/>
    </xf>
    <xf numFmtId="0" fontId="3" fillId="25" borderId="10" xfId="0" applyFont="1" applyFill="1" applyBorder="1" applyAlignment="1">
      <alignment horizontal="center"/>
    </xf>
    <xf numFmtId="0" fontId="5" fillId="24" borderId="10" xfId="0" applyFont="1" applyFill="1" applyBorder="1" applyAlignment="1">
      <alignment vertical="center"/>
    </xf>
    <xf numFmtId="0" fontId="5" fillId="24" borderId="10" xfId="0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24" borderId="10" xfId="0" applyFont="1" applyFill="1" applyBorder="1" applyAlignment="1">
      <alignment vertical="center"/>
    </xf>
    <xf numFmtId="0" fontId="0" fillId="24" borderId="10" xfId="0" applyFill="1" applyBorder="1" applyAlignment="1">
      <alignment horizontal="center" vertical="center"/>
    </xf>
    <xf numFmtId="0" fontId="0" fillId="24" borderId="10" xfId="0" applyFill="1" applyBorder="1" applyAlignment="1">
      <alignment horizontal="center"/>
    </xf>
    <xf numFmtId="0" fontId="3" fillId="24" borderId="10" xfId="0" applyFont="1" applyFill="1" applyBorder="1" applyAlignment="1">
      <alignment wrapText="1"/>
    </xf>
    <xf numFmtId="0" fontId="4" fillId="0" borderId="10" xfId="0" applyFont="1" applyFill="1" applyBorder="1"/>
    <xf numFmtId="164" fontId="0" fillId="0" borderId="10" xfId="0" applyNumberFormat="1" applyFill="1" applyBorder="1" applyAlignment="1">
      <alignment horizontal="center"/>
    </xf>
    <xf numFmtId="0" fontId="5" fillId="25" borderId="1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/>
    <xf numFmtId="166" fontId="0" fillId="24" borderId="10" xfId="0" applyNumberFormat="1" applyFill="1" applyBorder="1" applyAlignment="1">
      <alignment horizontal="left"/>
    </xf>
    <xf numFmtId="0" fontId="4" fillId="24" borderId="10" xfId="0" applyFont="1" applyFill="1" applyBorder="1" applyAlignment="1">
      <alignment horizontal="left" vertical="center"/>
    </xf>
    <xf numFmtId="165" fontId="0" fillId="24" borderId="10" xfId="0" applyNumberFormat="1" applyFill="1" applyBorder="1" applyAlignment="1">
      <alignment horizontal="center"/>
    </xf>
    <xf numFmtId="165" fontId="3" fillId="24" borderId="10" xfId="0" applyNumberFormat="1" applyFont="1" applyFill="1" applyBorder="1" applyAlignment="1">
      <alignment horizontal="center" vertical="center"/>
    </xf>
    <xf numFmtId="165" fontId="3" fillId="24" borderId="10" xfId="0" applyNumberFormat="1" applyFont="1" applyFill="1" applyBorder="1"/>
    <xf numFmtId="165" fontId="6" fillId="0" borderId="0" xfId="0" applyNumberFormat="1" applyFont="1" applyFill="1" applyBorder="1"/>
    <xf numFmtId="165" fontId="3" fillId="0" borderId="0" xfId="0" applyNumberFormat="1" applyFont="1" applyFill="1" applyBorder="1"/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0" fillId="0" borderId="10" xfId="0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4" fillId="25" borderId="1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0" fillId="50" borderId="0" xfId="0" applyFill="1"/>
    <xf numFmtId="0" fontId="3" fillId="50" borderId="0" xfId="0" applyFont="1" applyFill="1" applyBorder="1"/>
    <xf numFmtId="0" fontId="3" fillId="50" borderId="0" xfId="0" applyFont="1" applyFill="1" applyBorder="1" applyAlignment="1">
      <alignment vertical="center"/>
    </xf>
    <xf numFmtId="0" fontId="0" fillId="50" borderId="0" xfId="0" applyFill="1" applyAlignment="1">
      <alignment vertical="center"/>
    </xf>
    <xf numFmtId="0" fontId="3" fillId="50" borderId="0" xfId="0" applyFont="1" applyFill="1"/>
    <xf numFmtId="0" fontId="3" fillId="50" borderId="0" xfId="0" applyFont="1" applyFill="1" applyBorder="1" applyAlignment="1">
      <alignment horizontal="center"/>
    </xf>
    <xf numFmtId="164" fontId="3" fillId="50" borderId="0" xfId="85" applyNumberFormat="1" applyFont="1" applyFill="1" applyBorder="1" applyAlignment="1">
      <alignment horizontal="center" wrapText="1"/>
    </xf>
    <xf numFmtId="0" fontId="5" fillId="24" borderId="0" xfId="0" applyFont="1" applyFill="1" applyBorder="1" applyAlignment="1">
      <alignment vertical="center"/>
    </xf>
    <xf numFmtId="0" fontId="0" fillId="50" borderId="10" xfId="0" applyFill="1" applyBorder="1" applyAlignment="1">
      <alignment vertical="center"/>
    </xf>
    <xf numFmtId="0" fontId="3" fillId="50" borderId="10" xfId="0" applyFont="1" applyFill="1" applyBorder="1" applyAlignment="1">
      <alignment horizontal="center" vertical="center"/>
    </xf>
    <xf numFmtId="165" fontId="3" fillId="24" borderId="12" xfId="0" applyNumberFormat="1" applyFont="1" applyFill="1" applyBorder="1" applyAlignment="1">
      <alignment vertical="distributed"/>
    </xf>
    <xf numFmtId="165" fontId="3" fillId="24" borderId="13" xfId="0" applyNumberFormat="1" applyFont="1" applyFill="1" applyBorder="1" applyAlignment="1">
      <alignment vertical="distributed"/>
    </xf>
    <xf numFmtId="165" fontId="3" fillId="24" borderId="14" xfId="0" applyNumberFormat="1" applyFont="1" applyFill="1" applyBorder="1" applyAlignment="1">
      <alignment vertical="distributed"/>
    </xf>
    <xf numFmtId="0" fontId="5" fillId="24" borderId="0" xfId="0" applyFont="1" applyFill="1" applyBorder="1" applyAlignment="1">
      <alignment horizontal="center" vertical="center"/>
    </xf>
    <xf numFmtId="165" fontId="3" fillId="24" borderId="12" xfId="0" applyNumberFormat="1" applyFont="1" applyFill="1" applyBorder="1" applyAlignment="1">
      <alignment horizontal="center" vertical="distributed"/>
    </xf>
    <xf numFmtId="165" fontId="3" fillId="24" borderId="13" xfId="0" applyNumberFormat="1" applyFont="1" applyFill="1" applyBorder="1" applyAlignment="1">
      <alignment horizontal="center" vertical="distributed"/>
    </xf>
    <xf numFmtId="165" fontId="3" fillId="24" borderId="14" xfId="0" applyNumberFormat="1" applyFont="1" applyFill="1" applyBorder="1" applyAlignment="1">
      <alignment horizontal="center" vertical="distributed"/>
    </xf>
    <xf numFmtId="0" fontId="5" fillId="24" borderId="12" xfId="0" applyFont="1" applyFill="1" applyBorder="1" applyAlignment="1">
      <alignment horizontal="center"/>
    </xf>
    <xf numFmtId="0" fontId="5" fillId="24" borderId="13" xfId="0" applyFont="1" applyFill="1" applyBorder="1" applyAlignment="1">
      <alignment horizontal="center"/>
    </xf>
    <xf numFmtId="0" fontId="5" fillId="24" borderId="14" xfId="0" applyFont="1" applyFill="1" applyBorder="1" applyAlignment="1">
      <alignment horizontal="center"/>
    </xf>
    <xf numFmtId="0" fontId="0" fillId="24" borderId="12" xfId="0" applyFill="1" applyBorder="1" applyAlignment="1">
      <alignment horizontal="center"/>
    </xf>
    <xf numFmtId="0" fontId="0" fillId="24" borderId="13" xfId="0" applyFill="1" applyBorder="1" applyAlignment="1">
      <alignment horizontal="center"/>
    </xf>
    <xf numFmtId="0" fontId="0" fillId="24" borderId="14" xfId="0" applyFill="1" applyBorder="1" applyAlignment="1">
      <alignment horizontal="center"/>
    </xf>
    <xf numFmtId="0" fontId="42" fillId="25" borderId="12" xfId="0" applyFont="1" applyFill="1" applyBorder="1" applyAlignment="1">
      <alignment horizontal="left" wrapText="1"/>
    </xf>
    <xf numFmtId="0" fontId="42" fillId="25" borderId="13" xfId="0" applyFont="1" applyFill="1" applyBorder="1" applyAlignment="1">
      <alignment horizontal="left" wrapText="1"/>
    </xf>
    <xf numFmtId="0" fontId="42" fillId="25" borderId="14" xfId="0" applyFont="1" applyFill="1" applyBorder="1" applyAlignment="1">
      <alignment horizontal="left" wrapText="1"/>
    </xf>
    <xf numFmtId="0" fontId="44" fillId="26" borderId="15" xfId="0" applyFont="1" applyFill="1" applyBorder="1" applyAlignment="1">
      <alignment horizontal="center" vertical="center"/>
    </xf>
    <xf numFmtId="0" fontId="44" fillId="26" borderId="16" xfId="0" applyFont="1" applyFill="1" applyBorder="1" applyAlignment="1">
      <alignment horizontal="center" vertical="center"/>
    </xf>
    <xf numFmtId="0" fontId="43" fillId="0" borderId="16" xfId="0" applyFont="1" applyBorder="1" applyAlignment="1">
      <alignment vertical="center"/>
    </xf>
    <xf numFmtId="0" fontId="43" fillId="0" borderId="17" xfId="0" applyFont="1" applyBorder="1" applyAlignment="1">
      <alignment vertical="center"/>
    </xf>
    <xf numFmtId="0" fontId="46" fillId="0" borderId="18" xfId="0" applyFont="1" applyFill="1" applyBorder="1" applyAlignment="1">
      <alignment horizontal="center" vertical="center" wrapText="1"/>
    </xf>
    <xf numFmtId="0" fontId="48" fillId="0" borderId="19" xfId="0" applyFont="1" applyFill="1" applyBorder="1" applyAlignment="1">
      <alignment vertical="center"/>
    </xf>
    <xf numFmtId="0" fontId="48" fillId="0" borderId="20" xfId="0" applyFont="1" applyFill="1" applyBorder="1" applyAlignment="1">
      <alignment vertical="center"/>
    </xf>
    <xf numFmtId="0" fontId="44" fillId="0" borderId="18" xfId="0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vertical="center"/>
    </xf>
    <xf numFmtId="0" fontId="45" fillId="0" borderId="20" xfId="0" applyFont="1" applyFill="1" applyBorder="1" applyAlignment="1">
      <alignment vertical="center"/>
    </xf>
  </cellXfs>
  <cellStyles count="93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1 2" xfId="26" xr:uid="{00000000-0005-0000-0000-000019000000}"/>
    <cellStyle name="60% - Accent2" xfId="27" builtinId="36" customBuiltin="1"/>
    <cellStyle name="60% - Accent2 2" xfId="28" xr:uid="{00000000-0005-0000-0000-00001B000000}"/>
    <cellStyle name="60% - Accent3" xfId="29" builtinId="40" customBuiltin="1"/>
    <cellStyle name="60% - Accent3 2" xfId="30" xr:uid="{00000000-0005-0000-0000-00001D000000}"/>
    <cellStyle name="60% - Accent4" xfId="31" builtinId="44" customBuiltin="1"/>
    <cellStyle name="60% - Accent4 2" xfId="32" xr:uid="{00000000-0005-0000-0000-00001F000000}"/>
    <cellStyle name="60% - Accent5" xfId="33" builtinId="48" customBuiltin="1"/>
    <cellStyle name="60% - Accent5 2" xfId="34" xr:uid="{00000000-0005-0000-0000-000021000000}"/>
    <cellStyle name="60% - Accent6" xfId="35" builtinId="52" customBuiltin="1"/>
    <cellStyle name="60% - Accent6 2" xfId="36" xr:uid="{00000000-0005-0000-0000-000023000000}"/>
    <cellStyle name="Accent1" xfId="37" builtinId="29" customBuiltin="1"/>
    <cellStyle name="Accent1 2" xfId="38" xr:uid="{00000000-0005-0000-0000-000025000000}"/>
    <cellStyle name="Accent2" xfId="39" builtinId="33" customBuiltin="1"/>
    <cellStyle name="Accent2 2" xfId="40" xr:uid="{00000000-0005-0000-0000-000027000000}"/>
    <cellStyle name="Accent3" xfId="41" builtinId="37" customBuiltin="1"/>
    <cellStyle name="Accent3 2" xfId="42" xr:uid="{00000000-0005-0000-0000-000029000000}"/>
    <cellStyle name="Accent4" xfId="43" builtinId="41" customBuiltin="1"/>
    <cellStyle name="Accent4 2" xfId="44" xr:uid="{00000000-0005-0000-0000-00002B000000}"/>
    <cellStyle name="Accent5" xfId="45" builtinId="45" customBuiltin="1"/>
    <cellStyle name="Accent5 2" xfId="46" xr:uid="{00000000-0005-0000-0000-00002D000000}"/>
    <cellStyle name="Accent6" xfId="47" builtinId="49" customBuiltin="1"/>
    <cellStyle name="Accent6 2" xfId="48" xr:uid="{00000000-0005-0000-0000-00002F000000}"/>
    <cellStyle name="Bad" xfId="49" builtinId="27" customBuiltin="1"/>
    <cellStyle name="Bad 2" xfId="50" xr:uid="{00000000-0005-0000-0000-000031000000}"/>
    <cellStyle name="Calculation" xfId="51" builtinId="22" customBuiltin="1"/>
    <cellStyle name="Calculation 2" xfId="52" xr:uid="{00000000-0005-0000-0000-000033000000}"/>
    <cellStyle name="Check Cell" xfId="53" builtinId="23" customBuiltin="1"/>
    <cellStyle name="Check Cell 2" xfId="54" xr:uid="{00000000-0005-0000-0000-000035000000}"/>
    <cellStyle name="Explanatory Text" xfId="55" builtinId="53" customBuiltin="1"/>
    <cellStyle name="Explanatory Text 2" xfId="56" xr:uid="{00000000-0005-0000-0000-000037000000}"/>
    <cellStyle name="Good" xfId="57" builtinId="26" customBuiltin="1"/>
    <cellStyle name="Good 2" xfId="58" xr:uid="{00000000-0005-0000-0000-000039000000}"/>
    <cellStyle name="Heading 1" xfId="59" builtinId="16" customBuiltin="1"/>
    <cellStyle name="Heading 1 2" xfId="60" xr:uid="{00000000-0005-0000-0000-00003B000000}"/>
    <cellStyle name="Heading 2" xfId="61" builtinId="17" customBuiltin="1"/>
    <cellStyle name="Heading 2 2" xfId="62" xr:uid="{00000000-0005-0000-0000-00003D000000}"/>
    <cellStyle name="Heading 3" xfId="63" builtinId="18" customBuiltin="1"/>
    <cellStyle name="Heading 3 2" xfId="64" xr:uid="{00000000-0005-0000-0000-00003F000000}"/>
    <cellStyle name="Heading 4" xfId="65" builtinId="19" customBuiltin="1"/>
    <cellStyle name="Heading 4 2" xfId="66" xr:uid="{00000000-0005-0000-0000-000041000000}"/>
    <cellStyle name="Input" xfId="67" builtinId="20" customBuiltin="1"/>
    <cellStyle name="Input 2" xfId="68" xr:uid="{00000000-0005-0000-0000-000043000000}"/>
    <cellStyle name="Linked Cell" xfId="69" builtinId="24" customBuiltin="1"/>
    <cellStyle name="Linked Cell 2" xfId="70" xr:uid="{00000000-0005-0000-0000-000045000000}"/>
    <cellStyle name="Neutral" xfId="71" builtinId="28" customBuiltin="1"/>
    <cellStyle name="Neutral 2" xfId="72" xr:uid="{00000000-0005-0000-0000-000047000000}"/>
    <cellStyle name="Normal" xfId="0" builtinId="0"/>
    <cellStyle name="Normal 6" xfId="73" xr:uid="{00000000-0005-0000-0000-000049000000}"/>
    <cellStyle name="Note 2" xfId="74" xr:uid="{00000000-0005-0000-0000-00004A000000}"/>
    <cellStyle name="Note 2 2" xfId="75" xr:uid="{00000000-0005-0000-0000-00004B000000}"/>
    <cellStyle name="Note 2 3" xfId="76" xr:uid="{00000000-0005-0000-0000-00004C000000}"/>
    <cellStyle name="Note 3" xfId="77" xr:uid="{00000000-0005-0000-0000-00004D000000}"/>
    <cellStyle name="Note 3 2" xfId="78" xr:uid="{00000000-0005-0000-0000-00004E000000}"/>
    <cellStyle name="Note 4" xfId="79" xr:uid="{00000000-0005-0000-0000-00004F000000}"/>
    <cellStyle name="Note 4 2" xfId="80" xr:uid="{00000000-0005-0000-0000-000050000000}"/>
    <cellStyle name="Note 5" xfId="81" xr:uid="{00000000-0005-0000-0000-000051000000}"/>
    <cellStyle name="Note 5 2" xfId="82" xr:uid="{00000000-0005-0000-0000-000052000000}"/>
    <cellStyle name="Output" xfId="83" builtinId="21" customBuiltin="1"/>
    <cellStyle name="Output 2" xfId="84" xr:uid="{00000000-0005-0000-0000-000054000000}"/>
    <cellStyle name="Percent" xfId="85" builtinId="5"/>
    <cellStyle name="Percent 2" xfId="86" xr:uid="{00000000-0005-0000-0000-000056000000}"/>
    <cellStyle name="Title" xfId="87" builtinId="15" customBuiltin="1"/>
    <cellStyle name="Title 2" xfId="88" xr:uid="{00000000-0005-0000-0000-000058000000}"/>
    <cellStyle name="Total" xfId="89" builtinId="25" customBuiltin="1"/>
    <cellStyle name="Total 2" xfId="90" xr:uid="{00000000-0005-0000-0000-00005A000000}"/>
    <cellStyle name="Warning Text" xfId="91" builtinId="11" customBuiltin="1"/>
    <cellStyle name="Warning Text 2" xfId="92" xr:uid="{00000000-0005-0000-0000-00005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6"/>
  <dimension ref="A1:BS648"/>
  <sheetViews>
    <sheetView zoomScale="55" zoomScaleNormal="55" workbookViewId="0"/>
  </sheetViews>
  <sheetFormatPr defaultRowHeight="12.75" x14ac:dyDescent="0.2"/>
  <cols>
    <col min="1" max="1" width="56.5703125" bestFit="1" customWidth="1"/>
    <col min="2" max="2" width="21.5703125" customWidth="1"/>
    <col min="3" max="3" width="18" customWidth="1"/>
    <col min="4" max="4" width="17.7109375" bestFit="1" customWidth="1"/>
    <col min="5" max="5" width="6" customWidth="1"/>
    <col min="6" max="6" width="5.140625" customWidth="1"/>
    <col min="7" max="7" width="17.7109375" bestFit="1" customWidth="1"/>
    <col min="8" max="8" width="10.7109375" customWidth="1"/>
    <col min="9" max="9" width="21.7109375" bestFit="1" customWidth="1"/>
    <col min="10" max="10" width="27.28515625" bestFit="1" customWidth="1"/>
    <col min="11" max="11" width="23.85546875" bestFit="1" customWidth="1"/>
    <col min="13" max="13" width="16.140625" bestFit="1" customWidth="1"/>
    <col min="16" max="16" width="50.140625" bestFit="1" customWidth="1"/>
  </cols>
  <sheetData>
    <row r="1" spans="1:71" ht="12.75" customHeight="1" x14ac:dyDescent="0.2"/>
    <row r="2" spans="1:71" ht="12.75" customHeight="1" x14ac:dyDescent="0.35">
      <c r="A2" s="9"/>
      <c r="B2" s="9"/>
      <c r="C2" s="9"/>
      <c r="D2" s="9"/>
      <c r="E2" s="11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</row>
    <row r="3" spans="1:71" ht="12" customHeight="1" x14ac:dyDescent="0.2">
      <c r="A3" s="19" t="s">
        <v>0</v>
      </c>
      <c r="B3" s="17" t="s">
        <v>53</v>
      </c>
      <c r="C3" s="77"/>
      <c r="D3" s="78"/>
      <c r="E3" s="78"/>
      <c r="F3" s="7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</row>
    <row r="4" spans="1:71" ht="12" customHeight="1" x14ac:dyDescent="0.2">
      <c r="A4" s="21" t="s">
        <v>1</v>
      </c>
      <c r="B4" s="40"/>
      <c r="C4" s="77"/>
      <c r="D4" s="78"/>
      <c r="E4" s="78"/>
      <c r="F4" s="7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</row>
    <row r="5" spans="1:71" x14ac:dyDescent="0.2">
      <c r="A5" s="20"/>
      <c r="B5" s="20"/>
      <c r="C5" s="77"/>
      <c r="D5" s="78"/>
      <c r="E5" s="78"/>
      <c r="F5" s="7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</row>
    <row r="6" spans="1:71" x14ac:dyDescent="0.2">
      <c r="A6" s="19"/>
      <c r="B6" s="20"/>
      <c r="C6" s="77"/>
      <c r="D6" s="78"/>
      <c r="E6" s="78"/>
      <c r="F6" s="7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</row>
    <row r="7" spans="1:71" x14ac:dyDescent="0.2">
      <c r="A7" s="20"/>
      <c r="B7" s="20"/>
      <c r="C7" s="74" t="s">
        <v>24</v>
      </c>
      <c r="D7" s="75"/>
      <c r="E7" s="75"/>
      <c r="F7" s="76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</row>
    <row r="8" spans="1:71" ht="18" x14ac:dyDescent="0.25">
      <c r="A8" s="22" t="s">
        <v>2</v>
      </c>
      <c r="B8" s="42">
        <v>4.58</v>
      </c>
      <c r="C8" s="67">
        <v>13.2362</v>
      </c>
      <c r="D8" s="68"/>
      <c r="E8" s="68"/>
      <c r="F8" s="69"/>
      <c r="G8" s="3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</row>
    <row r="9" spans="1:71" ht="12.75" customHeight="1" x14ac:dyDescent="0.2">
      <c r="A9" s="22" t="s">
        <v>3</v>
      </c>
      <c r="B9" s="42">
        <v>2.96</v>
      </c>
      <c r="C9" s="67">
        <v>8.5544000000000011</v>
      </c>
      <c r="D9" s="68"/>
      <c r="E9" s="68"/>
      <c r="F9" s="6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</row>
    <row r="10" spans="1:71" ht="12.75" customHeight="1" x14ac:dyDescent="0.2">
      <c r="A10" s="22" t="s">
        <v>4</v>
      </c>
      <c r="B10" s="42">
        <v>1.91</v>
      </c>
      <c r="C10" s="67">
        <v>5.5198999999999998</v>
      </c>
      <c r="D10" s="68"/>
      <c r="E10" s="68"/>
      <c r="F10" s="6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</row>
    <row r="11" spans="1:71" ht="12.75" customHeight="1" x14ac:dyDescent="0.2">
      <c r="A11" s="22" t="s">
        <v>5</v>
      </c>
      <c r="B11" s="42">
        <v>1.45</v>
      </c>
      <c r="C11" s="67">
        <v>4.1905000000000001</v>
      </c>
      <c r="D11" s="68"/>
      <c r="E11" s="68"/>
      <c r="F11" s="6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</row>
    <row r="12" spans="1:71" ht="12.75" customHeight="1" x14ac:dyDescent="0.2">
      <c r="A12" s="22" t="s">
        <v>6</v>
      </c>
      <c r="B12" s="42">
        <v>1</v>
      </c>
      <c r="C12" s="67">
        <v>2.89</v>
      </c>
      <c r="D12" s="68"/>
      <c r="E12" s="68"/>
      <c r="F12" s="6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</row>
    <row r="13" spans="1:71" ht="12.75" customHeight="1" x14ac:dyDescent="0.2">
      <c r="A13" s="22" t="s">
        <v>7</v>
      </c>
      <c r="B13" s="42">
        <v>0.75</v>
      </c>
      <c r="C13" s="67">
        <v>2.1675</v>
      </c>
      <c r="D13" s="68"/>
      <c r="E13" s="68"/>
      <c r="F13" s="69"/>
      <c r="G13" s="9"/>
      <c r="H13" s="9"/>
      <c r="I13" s="64" t="s">
        <v>27</v>
      </c>
      <c r="J13" s="29"/>
      <c r="K13" s="29"/>
      <c r="L13" s="29"/>
      <c r="M13" s="29"/>
      <c r="N13" s="29"/>
      <c r="O13" s="29"/>
      <c r="P13" s="2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</row>
    <row r="14" spans="1:71" ht="12.75" customHeight="1" x14ac:dyDescent="0.2">
      <c r="A14" s="22" t="s">
        <v>8</v>
      </c>
      <c r="B14" s="43" t="e">
        <f>NA()</f>
        <v>#N/A</v>
      </c>
      <c r="C14" s="71" t="e">
        <f>B14*C16</f>
        <v>#N/A</v>
      </c>
      <c r="D14" s="72"/>
      <c r="E14" s="72"/>
      <c r="F14" s="73"/>
      <c r="G14" s="9"/>
      <c r="H14" s="9"/>
      <c r="I14" s="64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</row>
    <row r="15" spans="1:71" ht="12.75" customHeight="1" x14ac:dyDescent="0.2">
      <c r="A15" s="22" t="s">
        <v>9</v>
      </c>
      <c r="B15" s="44" t="e">
        <f>NA()</f>
        <v>#N/A</v>
      </c>
      <c r="C15" s="71" t="e">
        <f>IF(B16&gt;0, B15*B16, B15)</f>
        <v>#N/A</v>
      </c>
      <c r="D15" s="72"/>
      <c r="E15" s="72"/>
      <c r="F15" s="73"/>
      <c r="G15" s="9"/>
      <c r="H15" s="9"/>
      <c r="I15" s="70" t="s">
        <v>28</v>
      </c>
      <c r="J15" s="70"/>
      <c r="K15" s="70"/>
      <c r="L15" s="70"/>
      <c r="M15" s="70"/>
      <c r="N15" s="70"/>
      <c r="O15" s="70"/>
      <c r="P15" s="64" t="s">
        <v>29</v>
      </c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</row>
    <row r="16" spans="1:71" ht="12.75" customHeight="1" x14ac:dyDescent="0.35">
      <c r="A16" s="41" t="s">
        <v>51</v>
      </c>
      <c r="B16" s="43">
        <v>2.89</v>
      </c>
      <c r="C16" s="43"/>
      <c r="D16" s="43"/>
      <c r="E16" s="45"/>
      <c r="F16" s="46"/>
      <c r="G16" s="9"/>
      <c r="H16" s="9"/>
      <c r="I16" s="57"/>
      <c r="J16" s="57"/>
      <c r="K16" s="58"/>
      <c r="L16" s="58"/>
      <c r="M16" s="58"/>
      <c r="N16" s="58"/>
      <c r="O16" s="58"/>
      <c r="P16" s="58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</row>
    <row r="17" spans="1:71" ht="12.75" customHeight="1" x14ac:dyDescent="0.2">
      <c r="A17" s="29"/>
      <c r="B17" s="29"/>
      <c r="C17" s="29"/>
      <c r="D17" s="29"/>
      <c r="E17" s="30"/>
      <c r="F17" s="29"/>
      <c r="H17" s="29"/>
      <c r="I17" s="59"/>
      <c r="J17" s="59"/>
      <c r="K17" s="59"/>
      <c r="L17" s="59"/>
      <c r="M17" s="59"/>
      <c r="N17" s="59"/>
      <c r="O17" s="59"/>
      <c r="P17" s="60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</row>
    <row r="18" spans="1:71" ht="12.75" customHeight="1" x14ac:dyDescent="0.2">
      <c r="A18" s="26" t="s">
        <v>16</v>
      </c>
      <c r="B18" s="27" t="s">
        <v>15</v>
      </c>
      <c r="C18" s="29"/>
      <c r="D18" s="29"/>
      <c r="E18" s="30"/>
      <c r="F18" s="29"/>
      <c r="H18" s="29"/>
      <c r="I18" s="61" t="s">
        <v>30</v>
      </c>
      <c r="J18" s="58">
        <f>$B$20</f>
        <v>37</v>
      </c>
      <c r="K18" s="61" t="s">
        <v>34</v>
      </c>
      <c r="L18" s="59" t="s">
        <v>35</v>
      </c>
      <c r="M18" s="59"/>
      <c r="N18" s="59"/>
      <c r="O18" s="59"/>
      <c r="P18" s="59" t="str">
        <f>CONCATENATE(I18," ",J18," ",K18, " ",L18," ")</f>
        <v xml:space="preserve">Spin Loss Results, 37 °C Sump Temp, 5 Bar </v>
      </c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</row>
    <row r="19" spans="1:71" ht="12.75" customHeight="1" x14ac:dyDescent="0.35">
      <c r="A19" s="26"/>
      <c r="B19" s="28"/>
      <c r="C19" s="9"/>
      <c r="D19" s="26" t="s">
        <v>20</v>
      </c>
      <c r="E19" s="11"/>
      <c r="F19" s="9"/>
      <c r="H19" s="9"/>
      <c r="I19" s="61" t="s">
        <v>30</v>
      </c>
      <c r="J19" s="58">
        <f>$B$21</f>
        <v>93</v>
      </c>
      <c r="K19" s="61" t="s">
        <v>34</v>
      </c>
      <c r="L19" s="59" t="s">
        <v>35</v>
      </c>
      <c r="M19" s="58"/>
      <c r="N19" s="58"/>
      <c r="O19" s="58"/>
      <c r="P19" s="59" t="str">
        <f>CONCATENATE(I19," ",J19," ",K19, " ",L19," ")</f>
        <v xml:space="preserve">Spin Loss Results, 93 °C Sump Temp, 5 Bar </v>
      </c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</row>
    <row r="20" spans="1:71" ht="12.75" customHeight="1" x14ac:dyDescent="0.2">
      <c r="A20" s="65" t="s">
        <v>18</v>
      </c>
      <c r="B20" s="66">
        <v>37</v>
      </c>
      <c r="C20" s="29"/>
      <c r="D20" s="26" t="s">
        <v>14</v>
      </c>
      <c r="E20" s="30"/>
      <c r="F20" s="29"/>
      <c r="H20" s="29"/>
      <c r="I20" s="60"/>
      <c r="J20" s="60"/>
      <c r="K20" s="60"/>
      <c r="L20" s="60"/>
      <c r="M20" s="59"/>
      <c r="N20" s="59"/>
      <c r="O20" s="59"/>
      <c r="P20" s="59" t="str">
        <f>CONCATENATE(I21," ",J21," ",K21)</f>
        <v xml:space="preserve">  </v>
      </c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</row>
    <row r="21" spans="1:71" ht="12.75" customHeight="1" x14ac:dyDescent="0.2">
      <c r="A21" s="65" t="s">
        <v>19</v>
      </c>
      <c r="B21" s="66">
        <v>93</v>
      </c>
      <c r="C21" s="6"/>
      <c r="D21" s="31"/>
      <c r="E21" s="30"/>
      <c r="F21" s="29"/>
      <c r="H21" s="29"/>
      <c r="I21" s="60"/>
      <c r="J21" s="60"/>
      <c r="K21" s="60"/>
      <c r="L21" s="60"/>
      <c r="M21" s="59"/>
      <c r="N21" s="59"/>
      <c r="O21" s="59"/>
      <c r="P21" s="60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</row>
    <row r="22" spans="1:71" ht="12.75" customHeight="1" x14ac:dyDescent="0.2">
      <c r="A22" s="9"/>
      <c r="B22" s="9"/>
      <c r="C22" s="9"/>
      <c r="D22" s="32">
        <v>500</v>
      </c>
      <c r="E22" s="30"/>
      <c r="F22" s="29"/>
      <c r="H22" s="29"/>
      <c r="I22" s="61" t="s">
        <v>30</v>
      </c>
      <c r="J22" s="58">
        <f>$B$20</f>
        <v>37</v>
      </c>
      <c r="K22" s="61" t="s">
        <v>34</v>
      </c>
      <c r="L22" s="59" t="s">
        <v>52</v>
      </c>
      <c r="M22" s="59"/>
      <c r="N22" s="59"/>
      <c r="O22" s="59"/>
      <c r="P22" s="59" t="str">
        <f>CONCATENATE(I22," ",J22," ",K22, " ",L22," ")</f>
        <v xml:space="preserve">Spin Loss Results, 37 °C Sump Temp, 10 Bar </v>
      </c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</row>
    <row r="23" spans="1:71" ht="12.75" customHeight="1" x14ac:dyDescent="0.2">
      <c r="A23" s="9"/>
      <c r="B23" s="9"/>
      <c r="C23" s="9"/>
      <c r="D23" s="32">
        <v>750</v>
      </c>
      <c r="E23" s="30"/>
      <c r="F23" s="29"/>
      <c r="H23" s="29"/>
      <c r="I23" s="61" t="s">
        <v>30</v>
      </c>
      <c r="J23" s="58">
        <f>$B$21</f>
        <v>93</v>
      </c>
      <c r="K23" s="61" t="s">
        <v>34</v>
      </c>
      <c r="L23" s="59" t="s">
        <v>52</v>
      </c>
      <c r="M23" s="59"/>
      <c r="N23" s="59"/>
      <c r="O23" s="59"/>
      <c r="P23" s="59" t="str">
        <f>CONCATENATE(I23," ",J23," ",K23, " ",L23," ")</f>
        <v xml:space="preserve">Spin Loss Results, 93 °C Sump Temp, 10 Bar </v>
      </c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</row>
    <row r="24" spans="1:71" s="6" customFormat="1" ht="12.75" customHeight="1" x14ac:dyDescent="0.2">
      <c r="A24" s="9"/>
      <c r="B24" s="9"/>
      <c r="C24" s="9"/>
      <c r="D24" s="32">
        <v>1000</v>
      </c>
      <c r="E24" s="30"/>
      <c r="F24" s="29"/>
      <c r="H24" s="29"/>
      <c r="I24" s="60"/>
      <c r="J24" s="60"/>
      <c r="K24" s="60"/>
      <c r="L24" s="60"/>
      <c r="M24" s="59"/>
      <c r="N24" s="59"/>
      <c r="O24" s="59"/>
      <c r="P24" s="5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</row>
    <row r="25" spans="1:71" s="6" customFormat="1" ht="12.75" customHeight="1" x14ac:dyDescent="0.2">
      <c r="A25" s="9"/>
      <c r="B25" s="9"/>
      <c r="C25" s="9"/>
      <c r="D25" s="32">
        <v>1250</v>
      </c>
      <c r="E25" s="9"/>
      <c r="F25" s="9"/>
      <c r="H25" s="9"/>
      <c r="I25" s="60"/>
      <c r="J25" s="60"/>
      <c r="K25" s="60"/>
      <c r="L25" s="60"/>
      <c r="M25" s="59"/>
      <c r="N25" s="59"/>
      <c r="O25" s="59"/>
      <c r="P25" s="5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</row>
    <row r="26" spans="1:71" ht="12.75" customHeight="1" x14ac:dyDescent="0.2">
      <c r="A26" s="9"/>
      <c r="B26" s="9"/>
      <c r="C26" s="9"/>
      <c r="D26" s="32">
        <v>1500</v>
      </c>
      <c r="E26" s="9"/>
      <c r="F26" s="9"/>
      <c r="H26" s="9"/>
      <c r="I26" s="58"/>
      <c r="J26" s="58"/>
      <c r="K26" s="62"/>
      <c r="L26" s="63"/>
      <c r="M26" s="58"/>
      <c r="N26" s="58"/>
      <c r="O26" s="58"/>
      <c r="P26" s="58" t="s">
        <v>33</v>
      </c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</row>
    <row r="27" spans="1:71" s="6" customFormat="1" ht="12.75" customHeight="1" x14ac:dyDescent="0.2">
      <c r="A27" s="9"/>
      <c r="B27" s="9"/>
      <c r="C27" s="9"/>
      <c r="D27" s="33">
        <v>1750</v>
      </c>
      <c r="E27" s="10"/>
      <c r="F27" s="10"/>
      <c r="H27" s="9"/>
      <c r="I27" s="58"/>
      <c r="J27" s="58"/>
      <c r="K27" s="62"/>
      <c r="L27" s="63"/>
      <c r="M27" s="58"/>
      <c r="N27" s="58"/>
      <c r="O27" s="58"/>
      <c r="P27" s="58" t="s">
        <v>31</v>
      </c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</row>
    <row r="28" spans="1:71" s="6" customFormat="1" ht="12.75" customHeight="1" x14ac:dyDescent="0.2">
      <c r="A28" s="9"/>
      <c r="B28" s="9"/>
      <c r="C28" s="9"/>
      <c r="D28" s="33">
        <v>2000</v>
      </c>
      <c r="E28" s="10"/>
      <c r="F28" s="10"/>
      <c r="H28" s="9"/>
      <c r="I28" s="58"/>
      <c r="J28" s="58"/>
      <c r="K28" s="62"/>
      <c r="L28" s="63"/>
      <c r="M28" s="58"/>
      <c r="N28" s="58"/>
      <c r="O28" s="58"/>
      <c r="P28" s="58" t="s">
        <v>32</v>
      </c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</row>
    <row r="29" spans="1:71" s="6" customFormat="1" ht="12.75" customHeight="1" x14ac:dyDescent="0.2">
      <c r="A29" s="9"/>
      <c r="B29" s="9"/>
      <c r="C29" s="9"/>
      <c r="D29" s="33">
        <v>2500</v>
      </c>
      <c r="E29" s="10"/>
      <c r="F29" s="10"/>
      <c r="H29" s="9"/>
      <c r="I29" s="9"/>
      <c r="J29" s="9"/>
      <c r="K29" s="14"/>
      <c r="L29" s="15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</row>
    <row r="30" spans="1:71" s="6" customFormat="1" ht="12.75" customHeight="1" x14ac:dyDescent="0.2">
      <c r="A30" s="9"/>
      <c r="B30" s="9"/>
      <c r="C30" s="9"/>
      <c r="D30" s="33">
        <v>3000</v>
      </c>
      <c r="E30" s="10"/>
      <c r="F30" s="10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</row>
    <row r="31" spans="1:71" s="6" customFormat="1" ht="12.75" customHeight="1" x14ac:dyDescent="0.2">
      <c r="A31" s="9"/>
      <c r="B31" s="9"/>
      <c r="C31" s="9"/>
      <c r="D31" s="33">
        <v>4000</v>
      </c>
      <c r="E31" s="10"/>
      <c r="F31" s="10"/>
      <c r="H31" s="9"/>
      <c r="I31" s="9"/>
      <c r="J31" s="9"/>
      <c r="K31" s="14"/>
      <c r="L31" s="15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</row>
    <row r="32" spans="1:71" s="6" customFormat="1" ht="12.75" customHeight="1" x14ac:dyDescent="0.2">
      <c r="A32" s="9"/>
      <c r="B32" s="9"/>
      <c r="C32" s="9"/>
      <c r="D32" s="33">
        <v>5000</v>
      </c>
      <c r="E32" s="10"/>
      <c r="F32" s="10"/>
      <c r="H32" s="9"/>
      <c r="I32" s="9"/>
      <c r="J32" s="9"/>
      <c r="K32" s="14"/>
      <c r="L32" s="15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</row>
    <row r="33" spans="1:71" x14ac:dyDescent="0.2">
      <c r="A33" s="9"/>
      <c r="B33" s="9"/>
      <c r="C33" s="9"/>
      <c r="D33" s="33">
        <v>5500</v>
      </c>
      <c r="E33" s="10"/>
      <c r="F33" s="10"/>
      <c r="H33" s="9"/>
      <c r="I33" s="9"/>
      <c r="J33" s="9"/>
      <c r="K33" s="14"/>
      <c r="L33" s="15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</row>
    <row r="34" spans="1:71" x14ac:dyDescent="0.2">
      <c r="A34" s="9"/>
      <c r="B34" s="9"/>
      <c r="C34" s="9"/>
      <c r="D34" s="33"/>
      <c r="E34" s="10"/>
      <c r="F34" s="10"/>
      <c r="H34" s="9"/>
      <c r="I34" s="9"/>
      <c r="J34" s="9"/>
      <c r="K34" s="14"/>
      <c r="L34" s="15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</row>
    <row r="35" spans="1:71" x14ac:dyDescent="0.2">
      <c r="A35" s="9"/>
      <c r="B35" s="9"/>
      <c r="C35" s="9"/>
      <c r="D35" s="33"/>
      <c r="E35" s="9"/>
      <c r="F35" s="9"/>
      <c r="H35" s="9"/>
      <c r="I35" s="9"/>
      <c r="J35" s="9"/>
      <c r="K35" s="14"/>
      <c r="L35" s="15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</row>
    <row r="36" spans="1:71" x14ac:dyDescent="0.2">
      <c r="A36" s="9"/>
      <c r="B36" s="9"/>
      <c r="C36" s="9"/>
      <c r="D36" s="33"/>
      <c r="E36" s="16"/>
      <c r="F36" s="16"/>
      <c r="H36" s="16"/>
      <c r="I36" s="9"/>
      <c r="J36" s="9"/>
      <c r="K36" s="14"/>
      <c r="L36" s="15"/>
      <c r="M36" s="9"/>
      <c r="N36" s="9"/>
      <c r="O36" s="9"/>
      <c r="P36" s="9"/>
      <c r="Q36" s="16"/>
      <c r="R36" s="16"/>
      <c r="S36" s="16"/>
      <c r="T36" s="10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</row>
    <row r="37" spans="1:71" x14ac:dyDescent="0.2">
      <c r="A37" s="9"/>
      <c r="B37" s="9"/>
      <c r="C37" s="9"/>
      <c r="D37" s="34"/>
      <c r="E37" s="13"/>
      <c r="F37" s="13"/>
      <c r="H37" s="13"/>
      <c r="I37" s="9"/>
      <c r="J37" s="9"/>
      <c r="K37" s="14"/>
      <c r="L37" s="15"/>
      <c r="M37" s="9"/>
      <c r="N37" s="9"/>
      <c r="O37" s="9"/>
      <c r="P37" s="9"/>
      <c r="Q37" s="13"/>
      <c r="R37" s="13"/>
      <c r="S37" s="13"/>
      <c r="T37" s="13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</row>
    <row r="38" spans="1:71" x14ac:dyDescent="0.2">
      <c r="A38" s="9"/>
      <c r="B38" s="9"/>
      <c r="C38" s="9"/>
      <c r="D38" s="18"/>
      <c r="E38" s="9"/>
      <c r="F38" s="9"/>
      <c r="H38" s="9"/>
      <c r="I38" s="9"/>
      <c r="J38" s="9"/>
      <c r="K38" s="14"/>
      <c r="L38" s="15"/>
      <c r="M38" s="9"/>
      <c r="N38" s="9"/>
      <c r="O38" s="9"/>
      <c r="P38" s="9"/>
      <c r="Q38" s="9"/>
      <c r="R38" s="9"/>
      <c r="S38" s="9"/>
      <c r="T38" s="12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</row>
    <row r="39" spans="1:71" s="1" customFormat="1" x14ac:dyDescent="0.2">
      <c r="A39" s="9"/>
      <c r="B39" s="9"/>
      <c r="C39" s="9"/>
      <c r="D39" s="17"/>
      <c r="E39" s="9"/>
      <c r="F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12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</row>
    <row r="40" spans="1:71" s="1" customFormat="1" x14ac:dyDescent="0.2">
      <c r="A40" s="9"/>
      <c r="B40" s="9"/>
      <c r="C40" s="9"/>
      <c r="D40" s="17"/>
      <c r="E40" s="9"/>
      <c r="F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12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</row>
    <row r="41" spans="1:71" s="1" customFormat="1" ht="15.75" customHeight="1" x14ac:dyDescent="0.2">
      <c r="A41" s="9"/>
      <c r="B41" s="9"/>
      <c r="C41" s="9"/>
      <c r="D41" s="17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12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</row>
    <row r="42" spans="1:71" s="1" customFormat="1" x14ac:dyDescent="0.2">
      <c r="A42" s="9"/>
      <c r="B42" s="9"/>
      <c r="C42" s="9"/>
      <c r="D42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12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</row>
    <row r="43" spans="1:71" s="1" customFormat="1" x14ac:dyDescent="0.2">
      <c r="A43" s="9"/>
      <c r="B43" s="9"/>
      <c r="C43" s="9"/>
      <c r="D43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12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</row>
    <row r="44" spans="1:71" s="1" customFormat="1" x14ac:dyDescent="0.2">
      <c r="A44" s="9"/>
      <c r="B44" s="9"/>
      <c r="C44" s="9"/>
      <c r="D44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12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</row>
    <row r="45" spans="1:7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12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</row>
    <row r="46" spans="1:7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2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</row>
    <row r="47" spans="1:7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12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</row>
    <row r="48" spans="1:7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12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</row>
    <row r="49" spans="1:7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15"/>
      <c r="T49" s="12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</row>
    <row r="50" spans="1:71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15"/>
      <c r="T50" s="12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</row>
    <row r="51" spans="1:7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15"/>
      <c r="S51" s="15"/>
      <c r="T51" s="12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</row>
    <row r="52" spans="1:7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15"/>
      <c r="S52" s="15"/>
      <c r="T52" s="12"/>
      <c r="U52" s="15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</row>
    <row r="53" spans="1:7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5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</row>
    <row r="54" spans="1:7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</row>
    <row r="55" spans="1:7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</row>
    <row r="56" spans="1:71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</row>
    <row r="57" spans="1:71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</row>
    <row r="58" spans="1:7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</row>
    <row r="59" spans="1:7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</row>
    <row r="60" spans="1:7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</row>
    <row r="61" spans="1:7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</row>
    <row r="62" spans="1:7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</row>
    <row r="63" spans="1:7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</row>
    <row r="64" spans="1:7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</row>
    <row r="65" spans="1:7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</row>
    <row r="66" spans="1:7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</row>
    <row r="67" spans="1:7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</row>
    <row r="68" spans="1:7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</row>
    <row r="69" spans="1:7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</row>
    <row r="70" spans="1:71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</row>
    <row r="71" spans="1: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</row>
    <row r="72" spans="1:71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</row>
    <row r="73" spans="1:71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</row>
    <row r="74" spans="1:71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</row>
    <row r="75" spans="1:71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</row>
    <row r="76" spans="1:7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</row>
    <row r="77" spans="1:71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</row>
    <row r="78" spans="1:7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</row>
    <row r="79" spans="1:7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</row>
    <row r="80" spans="1:7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</row>
    <row r="81" spans="1:7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</row>
    <row r="82" spans="1:71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</row>
    <row r="83" spans="1:71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</row>
    <row r="84" spans="1:7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</row>
    <row r="85" spans="1:71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</row>
    <row r="86" spans="1:71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</row>
    <row r="87" spans="1:71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</row>
    <row r="88" spans="1:71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</row>
    <row r="89" spans="1:71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</row>
    <row r="90" spans="1:71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</row>
    <row r="91" spans="1:71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</row>
    <row r="92" spans="1:71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</row>
    <row r="93" spans="1:71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</row>
    <row r="94" spans="1:71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</row>
    <row r="95" spans="1:71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</row>
    <row r="96" spans="1:71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</row>
    <row r="97" spans="1:71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</row>
    <row r="98" spans="1:71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</row>
    <row r="99" spans="1:71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</row>
    <row r="100" spans="1:71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</row>
    <row r="101" spans="1:71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</row>
    <row r="102" spans="1:71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</row>
    <row r="103" spans="1:71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</row>
    <row r="104" spans="1:71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</row>
    <row r="105" spans="1:71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</row>
    <row r="106" spans="1:71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</row>
    <row r="107" spans="1:71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</row>
    <row r="108" spans="1:71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</row>
    <row r="109" spans="1:71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</row>
    <row r="110" spans="1:71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</row>
    <row r="111" spans="1:71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</row>
    <row r="112" spans="1:71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</row>
    <row r="113" spans="1:71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</row>
    <row r="114" spans="1:71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</row>
    <row r="115" spans="1:71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</row>
    <row r="116" spans="1:71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</row>
    <row r="117" spans="1:71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</row>
    <row r="118" spans="1:7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</row>
    <row r="119" spans="1:7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</row>
    <row r="120" spans="1:7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</row>
    <row r="121" spans="1:7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</row>
    <row r="122" spans="1:71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</row>
    <row r="123" spans="1:71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</row>
    <row r="124" spans="1:71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</row>
    <row r="125" spans="1:71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</row>
    <row r="126" spans="1:71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</row>
    <row r="127" spans="1:71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</row>
    <row r="128" spans="1:71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</row>
    <row r="129" spans="1:71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</row>
    <row r="130" spans="1:71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</row>
    <row r="131" spans="1:71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</row>
    <row r="132" spans="1:71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</row>
    <row r="133" spans="1:71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</row>
    <row r="134" spans="1:71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</row>
    <row r="135" spans="1:71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</row>
    <row r="136" spans="1:71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</row>
    <row r="137" spans="1:71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</row>
    <row r="138" spans="1:71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</row>
    <row r="139" spans="1:71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</row>
    <row r="140" spans="1:71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</row>
    <row r="141" spans="1:71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</row>
    <row r="142" spans="1:71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</row>
    <row r="143" spans="1:71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</row>
    <row r="144" spans="1:71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</row>
    <row r="145" spans="1:71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</row>
    <row r="146" spans="1:71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</row>
    <row r="147" spans="1:71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</row>
    <row r="148" spans="1:71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</row>
    <row r="149" spans="1:71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</row>
    <row r="150" spans="1:71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</row>
    <row r="151" spans="1:71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</row>
    <row r="152" spans="1:71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</row>
    <row r="153" spans="1:71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</row>
    <row r="154" spans="1:71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</row>
    <row r="155" spans="1:71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</row>
    <row r="156" spans="1:71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</row>
    <row r="157" spans="1:71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</row>
    <row r="158" spans="1:71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</row>
    <row r="159" spans="1:71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</row>
    <row r="160" spans="1:71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</row>
    <row r="161" spans="1:71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</row>
    <row r="162" spans="1:71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</row>
    <row r="163" spans="1:71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</row>
    <row r="164" spans="1:71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</row>
    <row r="165" spans="1:71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</row>
    <row r="166" spans="1:71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</row>
    <row r="167" spans="1:71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</row>
    <row r="168" spans="1:71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</row>
    <row r="169" spans="1:71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</row>
    <row r="170" spans="1:71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</row>
    <row r="171" spans="1:71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</row>
    <row r="172" spans="1:71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</row>
    <row r="173" spans="1:71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</row>
    <row r="174" spans="1:71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</row>
    <row r="175" spans="1:71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</row>
    <row r="176" spans="1:71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</row>
    <row r="177" spans="1:71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</row>
    <row r="178" spans="1:7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</row>
    <row r="179" spans="1:71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</row>
    <row r="180" spans="1:71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</row>
    <row r="181" spans="1:71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</row>
    <row r="182" spans="1:71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</row>
    <row r="183" spans="1:71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</row>
    <row r="184" spans="1:71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</row>
    <row r="185" spans="1:71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</row>
    <row r="186" spans="1:71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</row>
    <row r="187" spans="1:71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</row>
    <row r="188" spans="1:71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</row>
    <row r="189" spans="1:71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</row>
    <row r="190" spans="1:71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</row>
    <row r="191" spans="1:71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</row>
    <row r="192" spans="1:71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</row>
    <row r="193" spans="1:71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</row>
    <row r="194" spans="1:71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</row>
    <row r="195" spans="1:71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</row>
    <row r="196" spans="1:71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</row>
    <row r="197" spans="1:71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</row>
    <row r="198" spans="1:71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</row>
    <row r="199" spans="1:71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</row>
    <row r="200" spans="1:71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</row>
    <row r="201" spans="1:71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</row>
    <row r="202" spans="1:71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</row>
    <row r="203" spans="1:71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</row>
    <row r="204" spans="1:71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</row>
    <row r="205" spans="1:71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</row>
    <row r="206" spans="1:71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</row>
    <row r="207" spans="1:71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</row>
    <row r="208" spans="1:71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</row>
    <row r="209" spans="1:71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</row>
    <row r="210" spans="1:71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</row>
    <row r="211" spans="1:71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</row>
    <row r="212" spans="1:71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</row>
    <row r="213" spans="1:71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</row>
    <row r="214" spans="1:71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</row>
    <row r="215" spans="1:71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</row>
    <row r="216" spans="1:71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</row>
    <row r="217" spans="1:71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</row>
    <row r="218" spans="1:71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</row>
    <row r="219" spans="1:71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</row>
    <row r="220" spans="1:71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</row>
    <row r="221" spans="1:71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</row>
    <row r="222" spans="1:71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</row>
    <row r="223" spans="1:71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</row>
    <row r="224" spans="1:71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</row>
    <row r="225" spans="1:71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</row>
    <row r="226" spans="1:71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</row>
    <row r="227" spans="1:71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</row>
    <row r="228" spans="1:71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</row>
    <row r="229" spans="1:71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</row>
    <row r="230" spans="1:71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</row>
    <row r="231" spans="1:71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</row>
    <row r="232" spans="1:71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</row>
    <row r="233" spans="1:71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</row>
    <row r="234" spans="1:71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</row>
    <row r="235" spans="1:71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</row>
    <row r="236" spans="1:71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</row>
    <row r="237" spans="1:71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</row>
    <row r="238" spans="1:71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</row>
    <row r="239" spans="1:71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</row>
    <row r="240" spans="1:71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</row>
    <row r="241" spans="1:71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</row>
    <row r="242" spans="1:71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</row>
    <row r="243" spans="1:71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</row>
    <row r="244" spans="1:71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  <c r="BS244" s="9"/>
    </row>
    <row r="245" spans="1:71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  <c r="BS245" s="9"/>
    </row>
    <row r="246" spans="1:71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9"/>
      <c r="BO246" s="9"/>
      <c r="BP246" s="9"/>
      <c r="BQ246" s="9"/>
      <c r="BR246" s="9"/>
      <c r="BS246" s="9"/>
    </row>
    <row r="247" spans="1:71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  <c r="BS247" s="9"/>
    </row>
    <row r="248" spans="1:71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  <c r="BN248" s="9"/>
      <c r="BO248" s="9"/>
      <c r="BP248" s="9"/>
      <c r="BQ248" s="9"/>
      <c r="BR248" s="9"/>
      <c r="BS248" s="9"/>
    </row>
    <row r="249" spans="1:71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  <c r="BE249" s="9"/>
      <c r="BF249" s="9"/>
      <c r="BG249" s="9"/>
      <c r="BH249" s="9"/>
      <c r="BI249" s="9"/>
      <c r="BJ249" s="9"/>
      <c r="BK249" s="9"/>
      <c r="BL249" s="9"/>
      <c r="BM249" s="9"/>
      <c r="BN249" s="9"/>
      <c r="BO249" s="9"/>
      <c r="BP249" s="9"/>
      <c r="BQ249" s="9"/>
      <c r="BR249" s="9"/>
      <c r="BS249" s="9"/>
    </row>
    <row r="250" spans="1:71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</row>
    <row r="251" spans="1:71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</row>
    <row r="252" spans="1:71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  <c r="BE252" s="9"/>
      <c r="BF252" s="9"/>
      <c r="BG252" s="9"/>
      <c r="BH252" s="9"/>
      <c r="BI252" s="9"/>
      <c r="BJ252" s="9"/>
      <c r="BK252" s="9"/>
      <c r="BL252" s="9"/>
      <c r="BM252" s="9"/>
      <c r="BN252" s="9"/>
      <c r="BO252" s="9"/>
      <c r="BP252" s="9"/>
      <c r="BQ252" s="9"/>
      <c r="BR252" s="9"/>
      <c r="BS252" s="9"/>
    </row>
    <row r="253" spans="1:71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  <c r="BE253" s="9"/>
      <c r="BF253" s="9"/>
      <c r="BG253" s="9"/>
      <c r="BH253" s="9"/>
      <c r="BI253" s="9"/>
      <c r="BJ253" s="9"/>
      <c r="BK253" s="9"/>
      <c r="BL253" s="9"/>
      <c r="BM253" s="9"/>
      <c r="BN253" s="9"/>
      <c r="BO253" s="9"/>
      <c r="BP253" s="9"/>
      <c r="BQ253" s="9"/>
      <c r="BR253" s="9"/>
      <c r="BS253" s="9"/>
    </row>
    <row r="254" spans="1:71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  <c r="BN254" s="9"/>
      <c r="BO254" s="9"/>
      <c r="BP254" s="9"/>
      <c r="BQ254" s="9"/>
      <c r="BR254" s="9"/>
      <c r="BS254" s="9"/>
    </row>
    <row r="255" spans="1:71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  <c r="BN255" s="9"/>
      <c r="BO255" s="9"/>
      <c r="BP255" s="9"/>
      <c r="BQ255" s="9"/>
      <c r="BR255" s="9"/>
      <c r="BS255" s="9"/>
    </row>
    <row r="256" spans="1:71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  <c r="BE256" s="9"/>
      <c r="BF256" s="9"/>
      <c r="BG256" s="9"/>
      <c r="BH256" s="9"/>
      <c r="BI256" s="9"/>
      <c r="BJ256" s="9"/>
      <c r="BK256" s="9"/>
      <c r="BL256" s="9"/>
      <c r="BM256" s="9"/>
      <c r="BN256" s="9"/>
      <c r="BO256" s="9"/>
      <c r="BP256" s="9"/>
      <c r="BQ256" s="9"/>
      <c r="BR256" s="9"/>
      <c r="BS256" s="9"/>
    </row>
    <row r="257" spans="1:71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  <c r="BN257" s="9"/>
      <c r="BO257" s="9"/>
      <c r="BP257" s="9"/>
      <c r="BQ257" s="9"/>
      <c r="BR257" s="9"/>
      <c r="BS257" s="9"/>
    </row>
    <row r="258" spans="1:71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  <c r="BE258" s="9"/>
      <c r="BF258" s="9"/>
      <c r="BG258" s="9"/>
      <c r="BH258" s="9"/>
      <c r="BI258" s="9"/>
      <c r="BJ258" s="9"/>
      <c r="BK258" s="9"/>
      <c r="BL258" s="9"/>
      <c r="BM258" s="9"/>
      <c r="BN258" s="9"/>
      <c r="BO258" s="9"/>
      <c r="BP258" s="9"/>
      <c r="BQ258" s="9"/>
      <c r="BR258" s="9"/>
      <c r="BS258" s="9"/>
    </row>
    <row r="259" spans="1:71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  <c r="BE259" s="9"/>
      <c r="BF259" s="9"/>
      <c r="BG259" s="9"/>
      <c r="BH259" s="9"/>
      <c r="BI259" s="9"/>
      <c r="BJ259" s="9"/>
      <c r="BK259" s="9"/>
      <c r="BL259" s="9"/>
      <c r="BM259" s="9"/>
      <c r="BN259" s="9"/>
      <c r="BO259" s="9"/>
      <c r="BP259" s="9"/>
      <c r="BQ259" s="9"/>
      <c r="BR259" s="9"/>
      <c r="BS259" s="9"/>
    </row>
    <row r="260" spans="1:71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9"/>
      <c r="BL260" s="9"/>
      <c r="BM260" s="9"/>
      <c r="BN260" s="9"/>
      <c r="BO260" s="9"/>
      <c r="BP260" s="9"/>
      <c r="BQ260" s="9"/>
      <c r="BR260" s="9"/>
      <c r="BS260" s="9"/>
    </row>
    <row r="261" spans="1:71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9"/>
      <c r="BL261" s="9"/>
      <c r="BM261" s="9"/>
      <c r="BN261" s="9"/>
      <c r="BO261" s="9"/>
      <c r="BP261" s="9"/>
      <c r="BQ261" s="9"/>
      <c r="BR261" s="9"/>
      <c r="BS261" s="9"/>
    </row>
    <row r="262" spans="1:71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  <c r="BE262" s="9"/>
      <c r="BF262" s="9"/>
      <c r="BG262" s="9"/>
      <c r="BH262" s="9"/>
      <c r="BI262" s="9"/>
      <c r="BJ262" s="9"/>
      <c r="BK262" s="9"/>
      <c r="BL262" s="9"/>
      <c r="BM262" s="9"/>
      <c r="BN262" s="9"/>
      <c r="BO262" s="9"/>
      <c r="BP262" s="9"/>
      <c r="BQ262" s="9"/>
      <c r="BR262" s="9"/>
      <c r="BS262" s="9"/>
    </row>
    <row r="263" spans="1:71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  <c r="BE263" s="9"/>
      <c r="BF263" s="9"/>
      <c r="BG263" s="9"/>
      <c r="BH263" s="9"/>
      <c r="BI263" s="9"/>
      <c r="BJ263" s="9"/>
      <c r="BK263" s="9"/>
      <c r="BL263" s="9"/>
      <c r="BM263" s="9"/>
      <c r="BN263" s="9"/>
      <c r="BO263" s="9"/>
      <c r="BP263" s="9"/>
      <c r="BQ263" s="9"/>
      <c r="BR263" s="9"/>
      <c r="BS263" s="9"/>
    </row>
    <row r="264" spans="1:71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9"/>
      <c r="BL264" s="9"/>
      <c r="BM264" s="9"/>
      <c r="BN264" s="9"/>
      <c r="BO264" s="9"/>
      <c r="BP264" s="9"/>
      <c r="BQ264" s="9"/>
      <c r="BR264" s="9"/>
      <c r="BS264" s="9"/>
    </row>
    <row r="265" spans="1:71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9"/>
      <c r="BL265" s="9"/>
      <c r="BM265" s="9"/>
      <c r="BN265" s="9"/>
      <c r="BO265" s="9"/>
      <c r="BP265" s="9"/>
      <c r="BQ265" s="9"/>
      <c r="BR265" s="9"/>
      <c r="BS265" s="9"/>
    </row>
    <row r="266" spans="1:71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  <c r="BE266" s="9"/>
      <c r="BF266" s="9"/>
      <c r="BG266" s="9"/>
      <c r="BH266" s="9"/>
      <c r="BI266" s="9"/>
      <c r="BJ266" s="9"/>
      <c r="BK266" s="9"/>
      <c r="BL266" s="9"/>
      <c r="BM266" s="9"/>
      <c r="BN266" s="9"/>
      <c r="BO266" s="9"/>
      <c r="BP266" s="9"/>
      <c r="BQ266" s="9"/>
      <c r="BR266" s="9"/>
      <c r="BS266" s="9"/>
    </row>
    <row r="267" spans="1:71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  <c r="BE267" s="9"/>
      <c r="BF267" s="9"/>
      <c r="BG267" s="9"/>
      <c r="BH267" s="9"/>
      <c r="BI267" s="9"/>
      <c r="BJ267" s="9"/>
      <c r="BK267" s="9"/>
      <c r="BL267" s="9"/>
      <c r="BM267" s="9"/>
      <c r="BN267" s="9"/>
      <c r="BO267" s="9"/>
      <c r="BP267" s="9"/>
      <c r="BQ267" s="9"/>
      <c r="BR267" s="9"/>
      <c r="BS267" s="9"/>
    </row>
    <row r="268" spans="1:71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  <c r="BE268" s="9"/>
      <c r="BF268" s="9"/>
      <c r="BG268" s="9"/>
      <c r="BH268" s="9"/>
      <c r="BI268" s="9"/>
      <c r="BJ268" s="9"/>
      <c r="BK268" s="9"/>
      <c r="BL268" s="9"/>
      <c r="BM268" s="9"/>
      <c r="BN268" s="9"/>
      <c r="BO268" s="9"/>
      <c r="BP268" s="9"/>
      <c r="BQ268" s="9"/>
      <c r="BR268" s="9"/>
      <c r="BS268" s="9"/>
    </row>
    <row r="269" spans="1:71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9"/>
      <c r="BL269" s="9"/>
      <c r="BM269" s="9"/>
      <c r="BN269" s="9"/>
      <c r="BO269" s="9"/>
      <c r="BP269" s="9"/>
      <c r="BQ269" s="9"/>
      <c r="BR269" s="9"/>
      <c r="BS269" s="9"/>
    </row>
    <row r="270" spans="1:71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/>
      <c r="BN270" s="9"/>
      <c r="BO270" s="9"/>
      <c r="BP270" s="9"/>
      <c r="BQ270" s="9"/>
      <c r="BR270" s="9"/>
      <c r="BS270" s="9"/>
    </row>
    <row r="271" spans="1:71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  <c r="BE271" s="9"/>
      <c r="BF271" s="9"/>
      <c r="BG271" s="9"/>
      <c r="BH271" s="9"/>
      <c r="BI271" s="9"/>
      <c r="BJ271" s="9"/>
      <c r="BK271" s="9"/>
      <c r="BL271" s="9"/>
      <c r="BM271" s="9"/>
      <c r="BN271" s="9"/>
      <c r="BO271" s="9"/>
      <c r="BP271" s="9"/>
      <c r="BQ271" s="9"/>
      <c r="BR271" s="9"/>
      <c r="BS271" s="9"/>
    </row>
    <row r="272" spans="1:71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  <c r="BN272" s="9"/>
      <c r="BO272" s="9"/>
      <c r="BP272" s="9"/>
      <c r="BQ272" s="9"/>
      <c r="BR272" s="9"/>
      <c r="BS272" s="9"/>
    </row>
    <row r="273" spans="1:71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  <c r="BE273" s="9"/>
      <c r="BF273" s="9"/>
      <c r="BG273" s="9"/>
      <c r="BH273" s="9"/>
      <c r="BI273" s="9"/>
      <c r="BJ273" s="9"/>
      <c r="BK273" s="9"/>
      <c r="BL273" s="9"/>
      <c r="BM273" s="9"/>
      <c r="BN273" s="9"/>
      <c r="BO273" s="9"/>
      <c r="BP273" s="9"/>
      <c r="BQ273" s="9"/>
      <c r="BR273" s="9"/>
      <c r="BS273" s="9"/>
    </row>
    <row r="274" spans="1:71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9"/>
      <c r="BL274" s="9"/>
      <c r="BM274" s="9"/>
      <c r="BN274" s="9"/>
      <c r="BO274" s="9"/>
      <c r="BP274" s="9"/>
      <c r="BQ274" s="9"/>
      <c r="BR274" s="9"/>
      <c r="BS274" s="9"/>
    </row>
    <row r="275" spans="1:71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  <c r="BN275" s="9"/>
      <c r="BO275" s="9"/>
      <c r="BP275" s="9"/>
      <c r="BQ275" s="9"/>
      <c r="BR275" s="9"/>
      <c r="BS275" s="9"/>
    </row>
    <row r="276" spans="1:71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  <c r="BE276" s="9"/>
      <c r="BF276" s="9"/>
      <c r="BG276" s="9"/>
      <c r="BH276" s="9"/>
      <c r="BI276" s="9"/>
      <c r="BJ276" s="9"/>
      <c r="BK276" s="9"/>
      <c r="BL276" s="9"/>
      <c r="BM276" s="9"/>
      <c r="BN276" s="9"/>
      <c r="BO276" s="9"/>
      <c r="BP276" s="9"/>
      <c r="BQ276" s="9"/>
      <c r="BR276" s="9"/>
      <c r="BS276" s="9"/>
    </row>
    <row r="277" spans="1:71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9"/>
      <c r="BL277" s="9"/>
      <c r="BM277" s="9"/>
      <c r="BN277" s="9"/>
      <c r="BO277" s="9"/>
      <c r="BP277" s="9"/>
      <c r="BQ277" s="9"/>
      <c r="BR277" s="9"/>
      <c r="BS277" s="9"/>
    </row>
    <row r="278" spans="1:71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  <c r="BE278" s="9"/>
      <c r="BF278" s="9"/>
      <c r="BG278" s="9"/>
      <c r="BH278" s="9"/>
      <c r="BI278" s="9"/>
      <c r="BJ278" s="9"/>
      <c r="BK278" s="9"/>
      <c r="BL278" s="9"/>
      <c r="BM278" s="9"/>
      <c r="BN278" s="9"/>
      <c r="BO278" s="9"/>
      <c r="BP278" s="9"/>
      <c r="BQ278" s="9"/>
      <c r="BR278" s="9"/>
      <c r="BS278" s="9"/>
    </row>
    <row r="279" spans="1:71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9"/>
      <c r="BL279" s="9"/>
      <c r="BM279" s="9"/>
      <c r="BN279" s="9"/>
      <c r="BO279" s="9"/>
      <c r="BP279" s="9"/>
      <c r="BQ279" s="9"/>
      <c r="BR279" s="9"/>
      <c r="BS279" s="9"/>
    </row>
    <row r="280" spans="1:71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  <c r="BE280" s="9"/>
      <c r="BF280" s="9"/>
      <c r="BG280" s="9"/>
      <c r="BH280" s="9"/>
      <c r="BI280" s="9"/>
      <c r="BJ280" s="9"/>
      <c r="BK280" s="9"/>
      <c r="BL280" s="9"/>
      <c r="BM280" s="9"/>
      <c r="BN280" s="9"/>
      <c r="BO280" s="9"/>
      <c r="BP280" s="9"/>
      <c r="BQ280" s="9"/>
      <c r="BR280" s="9"/>
      <c r="BS280" s="9"/>
    </row>
    <row r="281" spans="1:71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9"/>
      <c r="BL281" s="9"/>
      <c r="BM281" s="9"/>
      <c r="BN281" s="9"/>
      <c r="BO281" s="9"/>
      <c r="BP281" s="9"/>
      <c r="BQ281" s="9"/>
      <c r="BR281" s="9"/>
      <c r="BS281" s="9"/>
    </row>
    <row r="282" spans="1:71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  <c r="BE282" s="9"/>
      <c r="BF282" s="9"/>
      <c r="BG282" s="9"/>
      <c r="BH282" s="9"/>
      <c r="BI282" s="9"/>
      <c r="BJ282" s="9"/>
      <c r="BK282" s="9"/>
      <c r="BL282" s="9"/>
      <c r="BM282" s="9"/>
      <c r="BN282" s="9"/>
      <c r="BO282" s="9"/>
      <c r="BP282" s="9"/>
      <c r="BQ282" s="9"/>
      <c r="BR282" s="9"/>
      <c r="BS282" s="9"/>
    </row>
    <row r="283" spans="1:71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  <c r="BE283" s="9"/>
      <c r="BF283" s="9"/>
      <c r="BG283" s="9"/>
      <c r="BH283" s="9"/>
      <c r="BI283" s="9"/>
      <c r="BJ283" s="9"/>
      <c r="BK283" s="9"/>
      <c r="BL283" s="9"/>
      <c r="BM283" s="9"/>
      <c r="BN283" s="9"/>
      <c r="BO283" s="9"/>
      <c r="BP283" s="9"/>
      <c r="BQ283" s="9"/>
      <c r="BR283" s="9"/>
      <c r="BS283" s="9"/>
    </row>
    <row r="284" spans="1:71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  <c r="BE284" s="9"/>
      <c r="BF284" s="9"/>
      <c r="BG284" s="9"/>
      <c r="BH284" s="9"/>
      <c r="BI284" s="9"/>
      <c r="BJ284" s="9"/>
      <c r="BK284" s="9"/>
      <c r="BL284" s="9"/>
      <c r="BM284" s="9"/>
      <c r="BN284" s="9"/>
      <c r="BO284" s="9"/>
      <c r="BP284" s="9"/>
      <c r="BQ284" s="9"/>
      <c r="BR284" s="9"/>
      <c r="BS284" s="9"/>
    </row>
    <row r="285" spans="1:71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  <c r="BN285" s="9"/>
      <c r="BO285" s="9"/>
      <c r="BP285" s="9"/>
      <c r="BQ285" s="9"/>
      <c r="BR285" s="9"/>
      <c r="BS285" s="9"/>
    </row>
    <row r="286" spans="1:71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  <c r="BN286" s="9"/>
      <c r="BO286" s="9"/>
      <c r="BP286" s="9"/>
      <c r="BQ286" s="9"/>
      <c r="BR286" s="9"/>
      <c r="BS286" s="9"/>
    </row>
    <row r="287" spans="1:71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9"/>
      <c r="BL287" s="9"/>
      <c r="BM287" s="9"/>
      <c r="BN287" s="9"/>
      <c r="BO287" s="9"/>
      <c r="BP287" s="9"/>
      <c r="BQ287" s="9"/>
      <c r="BR287" s="9"/>
      <c r="BS287" s="9"/>
    </row>
    <row r="288" spans="1:71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9"/>
      <c r="BQ288" s="9"/>
      <c r="BR288" s="9"/>
      <c r="BS288" s="9"/>
    </row>
    <row r="289" spans="1:71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/>
      <c r="BN289" s="9"/>
      <c r="BO289" s="9"/>
      <c r="BP289" s="9"/>
      <c r="BQ289" s="9"/>
      <c r="BR289" s="9"/>
      <c r="BS289" s="9"/>
    </row>
    <row r="290" spans="1:71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9"/>
      <c r="BO290" s="9"/>
      <c r="BP290" s="9"/>
      <c r="BQ290" s="9"/>
      <c r="BR290" s="9"/>
      <c r="BS290" s="9"/>
    </row>
    <row r="291" spans="1:71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  <c r="BE291" s="9"/>
      <c r="BF291" s="9"/>
      <c r="BG291" s="9"/>
      <c r="BH291" s="9"/>
      <c r="BI291" s="9"/>
      <c r="BJ291" s="9"/>
      <c r="BK291" s="9"/>
      <c r="BL291" s="9"/>
      <c r="BM291" s="9"/>
      <c r="BN291" s="9"/>
      <c r="BO291" s="9"/>
      <c r="BP291" s="9"/>
      <c r="BQ291" s="9"/>
      <c r="BR291" s="9"/>
      <c r="BS291" s="9"/>
    </row>
    <row r="292" spans="1:71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  <c r="BE292" s="9"/>
      <c r="BF292" s="9"/>
      <c r="BG292" s="9"/>
      <c r="BH292" s="9"/>
      <c r="BI292" s="9"/>
      <c r="BJ292" s="9"/>
      <c r="BK292" s="9"/>
      <c r="BL292" s="9"/>
      <c r="BM292" s="9"/>
      <c r="BN292" s="9"/>
      <c r="BO292" s="9"/>
      <c r="BP292" s="9"/>
      <c r="BQ292" s="9"/>
      <c r="BR292" s="9"/>
      <c r="BS292" s="9"/>
    </row>
    <row r="293" spans="1:71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</row>
    <row r="294" spans="1:71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9"/>
      <c r="BL294" s="9"/>
      <c r="BM294" s="9"/>
      <c r="BN294" s="9"/>
      <c r="BO294" s="9"/>
      <c r="BP294" s="9"/>
      <c r="BQ294" s="9"/>
      <c r="BR294" s="9"/>
      <c r="BS294" s="9"/>
    </row>
    <row r="295" spans="1:71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  <c r="BE295" s="9"/>
      <c r="BF295" s="9"/>
      <c r="BG295" s="9"/>
      <c r="BH295" s="9"/>
      <c r="BI295" s="9"/>
      <c r="BJ295" s="9"/>
      <c r="BK295" s="9"/>
      <c r="BL295" s="9"/>
      <c r="BM295" s="9"/>
      <c r="BN295" s="9"/>
      <c r="BO295" s="9"/>
      <c r="BP295" s="9"/>
      <c r="BQ295" s="9"/>
      <c r="BR295" s="9"/>
      <c r="BS295" s="9"/>
    </row>
    <row r="296" spans="1:71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  <c r="BE296" s="9"/>
      <c r="BF296" s="9"/>
      <c r="BG296" s="9"/>
      <c r="BH296" s="9"/>
      <c r="BI296" s="9"/>
      <c r="BJ296" s="9"/>
      <c r="BK296" s="9"/>
      <c r="BL296" s="9"/>
      <c r="BM296" s="9"/>
      <c r="BN296" s="9"/>
      <c r="BO296" s="9"/>
      <c r="BP296" s="9"/>
      <c r="BQ296" s="9"/>
      <c r="BR296" s="9"/>
      <c r="BS296" s="9"/>
    </row>
    <row r="297" spans="1:71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9"/>
      <c r="BL297" s="9"/>
      <c r="BM297" s="9"/>
      <c r="BN297" s="9"/>
      <c r="BO297" s="9"/>
      <c r="BP297" s="9"/>
      <c r="BQ297" s="9"/>
      <c r="BR297" s="9"/>
      <c r="BS297" s="9"/>
    </row>
    <row r="298" spans="1:71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  <c r="BE298" s="9"/>
      <c r="BF298" s="9"/>
      <c r="BG298" s="9"/>
      <c r="BH298" s="9"/>
      <c r="BI298" s="9"/>
      <c r="BJ298" s="9"/>
      <c r="BK298" s="9"/>
      <c r="BL298" s="9"/>
      <c r="BM298" s="9"/>
      <c r="BN298" s="9"/>
      <c r="BO298" s="9"/>
      <c r="BP298" s="9"/>
      <c r="BQ298" s="9"/>
      <c r="BR298" s="9"/>
      <c r="BS298" s="9"/>
    </row>
    <row r="299" spans="1:71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  <c r="BN299" s="9"/>
      <c r="BO299" s="9"/>
      <c r="BP299" s="9"/>
      <c r="BQ299" s="9"/>
      <c r="BR299" s="9"/>
      <c r="BS299" s="9"/>
    </row>
    <row r="300" spans="1:71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9"/>
      <c r="BO300" s="9"/>
      <c r="BP300" s="9"/>
      <c r="BQ300" s="9"/>
      <c r="BR300" s="9"/>
      <c r="BS300" s="9"/>
    </row>
    <row r="301" spans="1:71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9"/>
      <c r="BL301" s="9"/>
      <c r="BM301" s="9"/>
      <c r="BN301" s="9"/>
      <c r="BO301" s="9"/>
      <c r="BP301" s="9"/>
      <c r="BQ301" s="9"/>
      <c r="BR301" s="9"/>
      <c r="BS301" s="9"/>
    </row>
    <row r="302" spans="1:71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  <c r="BE302" s="9"/>
      <c r="BF302" s="9"/>
      <c r="BG302" s="9"/>
      <c r="BH302" s="9"/>
      <c r="BI302" s="9"/>
      <c r="BJ302" s="9"/>
      <c r="BK302" s="9"/>
      <c r="BL302" s="9"/>
      <c r="BM302" s="9"/>
      <c r="BN302" s="9"/>
      <c r="BO302" s="9"/>
      <c r="BP302" s="9"/>
      <c r="BQ302" s="9"/>
      <c r="BR302" s="9"/>
      <c r="BS302" s="9"/>
    </row>
    <row r="303" spans="1:71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</row>
    <row r="304" spans="1:71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9"/>
      <c r="BL304" s="9"/>
      <c r="BM304" s="9"/>
      <c r="BN304" s="9"/>
      <c r="BO304" s="9"/>
      <c r="BP304" s="9"/>
      <c r="BQ304" s="9"/>
      <c r="BR304" s="9"/>
      <c r="BS304" s="9"/>
    </row>
    <row r="305" spans="1:71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9"/>
      <c r="BO305" s="9"/>
      <c r="BP305" s="9"/>
      <c r="BQ305" s="9"/>
      <c r="BR305" s="9"/>
      <c r="BS305" s="9"/>
    </row>
    <row r="306" spans="1:71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9"/>
      <c r="BL306" s="9"/>
      <c r="BM306" s="9"/>
      <c r="BN306" s="9"/>
      <c r="BO306" s="9"/>
      <c r="BP306" s="9"/>
      <c r="BQ306" s="9"/>
      <c r="BR306" s="9"/>
      <c r="BS306" s="9"/>
    </row>
    <row r="307" spans="1:71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</row>
    <row r="308" spans="1:71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  <c r="BN308" s="9"/>
      <c r="BO308" s="9"/>
      <c r="BP308" s="9"/>
      <c r="BQ308" s="9"/>
      <c r="BR308" s="9"/>
      <c r="BS308" s="9"/>
    </row>
    <row r="309" spans="1:71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</row>
    <row r="310" spans="1:71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</row>
    <row r="311" spans="1:71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  <c r="BN311" s="9"/>
      <c r="BO311" s="9"/>
      <c r="BP311" s="9"/>
      <c r="BQ311" s="9"/>
      <c r="BR311" s="9"/>
      <c r="BS311" s="9"/>
    </row>
    <row r="312" spans="1:71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</row>
    <row r="313" spans="1:71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  <c r="BE313" s="9"/>
      <c r="BF313" s="9"/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</row>
    <row r="314" spans="1:71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  <c r="BE314" s="9"/>
      <c r="BF314" s="9"/>
      <c r="BG314" s="9"/>
      <c r="BH314" s="9"/>
      <c r="BI314" s="9"/>
      <c r="BJ314" s="9"/>
      <c r="BK314" s="9"/>
      <c r="BL314" s="9"/>
      <c r="BM314" s="9"/>
      <c r="BN314" s="9"/>
      <c r="BO314" s="9"/>
      <c r="BP314" s="9"/>
      <c r="BQ314" s="9"/>
      <c r="BR314" s="9"/>
      <c r="BS314" s="9"/>
    </row>
    <row r="315" spans="1:71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  <c r="BE315" s="9"/>
      <c r="BF315" s="9"/>
      <c r="BG315" s="9"/>
      <c r="BH315" s="9"/>
      <c r="BI315" s="9"/>
      <c r="BJ315" s="9"/>
      <c r="BK315" s="9"/>
      <c r="BL315" s="9"/>
      <c r="BM315" s="9"/>
      <c r="BN315" s="9"/>
      <c r="BO315" s="9"/>
      <c r="BP315" s="9"/>
      <c r="BQ315" s="9"/>
      <c r="BR315" s="9"/>
      <c r="BS315" s="9"/>
    </row>
    <row r="316" spans="1:71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  <c r="BE316" s="9"/>
      <c r="BF316" s="9"/>
      <c r="BG316" s="9"/>
      <c r="BH316" s="9"/>
      <c r="BI316" s="9"/>
      <c r="BJ316" s="9"/>
      <c r="BK316" s="9"/>
      <c r="BL316" s="9"/>
      <c r="BM316" s="9"/>
      <c r="BN316" s="9"/>
      <c r="BO316" s="9"/>
      <c r="BP316" s="9"/>
      <c r="BQ316" s="9"/>
      <c r="BR316" s="9"/>
      <c r="BS316" s="9"/>
    </row>
    <row r="317" spans="1:71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  <c r="BE317" s="9"/>
      <c r="BF317" s="9"/>
      <c r="BG317" s="9"/>
      <c r="BH317" s="9"/>
      <c r="BI317" s="9"/>
      <c r="BJ317" s="9"/>
      <c r="BK317" s="9"/>
      <c r="BL317" s="9"/>
      <c r="BM317" s="9"/>
      <c r="BN317" s="9"/>
      <c r="BO317" s="9"/>
      <c r="BP317" s="9"/>
      <c r="BQ317" s="9"/>
      <c r="BR317" s="9"/>
      <c r="BS317" s="9"/>
    </row>
    <row r="318" spans="1:71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  <c r="BE318" s="9"/>
      <c r="BF318" s="9"/>
      <c r="BG318" s="9"/>
      <c r="BH318" s="9"/>
      <c r="BI318" s="9"/>
      <c r="BJ318" s="9"/>
      <c r="BK318" s="9"/>
      <c r="BL318" s="9"/>
      <c r="BM318" s="9"/>
      <c r="BN318" s="9"/>
      <c r="BO318" s="9"/>
      <c r="BP318" s="9"/>
      <c r="BQ318" s="9"/>
      <c r="BR318" s="9"/>
      <c r="BS318" s="9"/>
    </row>
    <row r="319" spans="1:71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  <c r="BE319" s="9"/>
      <c r="BF319" s="9"/>
      <c r="BG319" s="9"/>
      <c r="BH319" s="9"/>
      <c r="BI319" s="9"/>
      <c r="BJ319" s="9"/>
      <c r="BK319" s="9"/>
      <c r="BL319" s="9"/>
      <c r="BM319" s="9"/>
      <c r="BN319" s="9"/>
      <c r="BO319" s="9"/>
      <c r="BP319" s="9"/>
      <c r="BQ319" s="9"/>
      <c r="BR319" s="9"/>
      <c r="BS319" s="9"/>
    </row>
    <row r="320" spans="1:71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  <c r="BE320" s="9"/>
      <c r="BF320" s="9"/>
      <c r="BG320" s="9"/>
      <c r="BH320" s="9"/>
      <c r="BI320" s="9"/>
      <c r="BJ320" s="9"/>
      <c r="BK320" s="9"/>
      <c r="BL320" s="9"/>
      <c r="BM320" s="9"/>
      <c r="BN320" s="9"/>
      <c r="BO320" s="9"/>
      <c r="BP320" s="9"/>
      <c r="BQ320" s="9"/>
      <c r="BR320" s="9"/>
      <c r="BS320" s="9"/>
    </row>
    <row r="321" spans="1:71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  <c r="BE321" s="9"/>
      <c r="BF321" s="9"/>
      <c r="BG321" s="9"/>
      <c r="BH321" s="9"/>
      <c r="BI321" s="9"/>
      <c r="BJ321" s="9"/>
      <c r="BK321" s="9"/>
      <c r="BL321" s="9"/>
      <c r="BM321" s="9"/>
      <c r="BN321" s="9"/>
      <c r="BO321" s="9"/>
      <c r="BP321" s="9"/>
      <c r="BQ321" s="9"/>
      <c r="BR321" s="9"/>
      <c r="BS321" s="9"/>
    </row>
    <row r="322" spans="1:71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  <c r="BE322" s="9"/>
      <c r="BF322" s="9"/>
      <c r="BG322" s="9"/>
      <c r="BH322" s="9"/>
      <c r="BI322" s="9"/>
      <c r="BJ322" s="9"/>
      <c r="BK322" s="9"/>
      <c r="BL322" s="9"/>
      <c r="BM322" s="9"/>
      <c r="BN322" s="9"/>
      <c r="BO322" s="9"/>
      <c r="BP322" s="9"/>
      <c r="BQ322" s="9"/>
      <c r="BR322" s="9"/>
      <c r="BS322" s="9"/>
    </row>
    <row r="323" spans="1:71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  <c r="BE323" s="9"/>
      <c r="BF323" s="9"/>
      <c r="BG323" s="9"/>
      <c r="BH323" s="9"/>
      <c r="BI323" s="9"/>
      <c r="BJ323" s="9"/>
      <c r="BK323" s="9"/>
      <c r="BL323" s="9"/>
      <c r="BM323" s="9"/>
      <c r="BN323" s="9"/>
      <c r="BO323" s="9"/>
      <c r="BP323" s="9"/>
      <c r="BQ323" s="9"/>
      <c r="BR323" s="9"/>
      <c r="BS323" s="9"/>
    </row>
    <row r="324" spans="1:71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  <c r="BE324" s="9"/>
      <c r="BF324" s="9"/>
      <c r="BG324" s="9"/>
      <c r="BH324" s="9"/>
      <c r="BI324" s="9"/>
      <c r="BJ324" s="9"/>
      <c r="BK324" s="9"/>
      <c r="BL324" s="9"/>
      <c r="BM324" s="9"/>
      <c r="BN324" s="9"/>
      <c r="BO324" s="9"/>
      <c r="BP324" s="9"/>
      <c r="BQ324" s="9"/>
      <c r="BR324" s="9"/>
      <c r="BS324" s="9"/>
    </row>
    <row r="325" spans="1:71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  <c r="AT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  <c r="BE325" s="9"/>
      <c r="BF325" s="9"/>
      <c r="BG325" s="9"/>
      <c r="BH325" s="9"/>
      <c r="BI325" s="9"/>
      <c r="BJ325" s="9"/>
      <c r="BK325" s="9"/>
      <c r="BL325" s="9"/>
      <c r="BM325" s="9"/>
      <c r="BN325" s="9"/>
      <c r="BO325" s="9"/>
      <c r="BP325" s="9"/>
      <c r="BQ325" s="9"/>
      <c r="BR325" s="9"/>
      <c r="BS325" s="9"/>
    </row>
    <row r="326" spans="1:71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  <c r="AT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  <c r="BE326" s="9"/>
      <c r="BF326" s="9"/>
      <c r="BG326" s="9"/>
      <c r="BH326" s="9"/>
      <c r="BI326" s="9"/>
      <c r="BJ326" s="9"/>
      <c r="BK326" s="9"/>
      <c r="BL326" s="9"/>
      <c r="BM326" s="9"/>
      <c r="BN326" s="9"/>
      <c r="BO326" s="9"/>
      <c r="BP326" s="9"/>
      <c r="BQ326" s="9"/>
      <c r="BR326" s="9"/>
      <c r="BS326" s="9"/>
    </row>
    <row r="327" spans="1:71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  <c r="AT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  <c r="BE327" s="9"/>
      <c r="BF327" s="9"/>
      <c r="BG327" s="9"/>
      <c r="BH327" s="9"/>
      <c r="BI327" s="9"/>
      <c r="BJ327" s="9"/>
      <c r="BK327" s="9"/>
      <c r="BL327" s="9"/>
      <c r="BM327" s="9"/>
      <c r="BN327" s="9"/>
      <c r="BO327" s="9"/>
      <c r="BP327" s="9"/>
      <c r="BQ327" s="9"/>
      <c r="BR327" s="9"/>
      <c r="BS327" s="9"/>
    </row>
    <row r="328" spans="1:71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  <c r="BE328" s="9"/>
      <c r="BF328" s="9"/>
      <c r="BG328" s="9"/>
      <c r="BH328" s="9"/>
      <c r="BI328" s="9"/>
      <c r="BJ328" s="9"/>
      <c r="BK328" s="9"/>
      <c r="BL328" s="9"/>
      <c r="BM328" s="9"/>
      <c r="BN328" s="9"/>
      <c r="BO328" s="9"/>
      <c r="BP328" s="9"/>
      <c r="BQ328" s="9"/>
      <c r="BR328" s="9"/>
      <c r="BS328" s="9"/>
    </row>
    <row r="329" spans="1:71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  <c r="AT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  <c r="BE329" s="9"/>
      <c r="BF329" s="9"/>
      <c r="BG329" s="9"/>
      <c r="BH329" s="9"/>
      <c r="BI329" s="9"/>
      <c r="BJ329" s="9"/>
      <c r="BK329" s="9"/>
      <c r="BL329" s="9"/>
      <c r="BM329" s="9"/>
      <c r="BN329" s="9"/>
      <c r="BO329" s="9"/>
      <c r="BP329" s="9"/>
      <c r="BQ329" s="9"/>
      <c r="BR329" s="9"/>
      <c r="BS329" s="9"/>
    </row>
    <row r="330" spans="1:71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  <c r="BE330" s="9"/>
      <c r="BF330" s="9"/>
      <c r="BG330" s="9"/>
      <c r="BH330" s="9"/>
      <c r="BI330" s="9"/>
      <c r="BJ330" s="9"/>
      <c r="BK330" s="9"/>
      <c r="BL330" s="9"/>
      <c r="BM330" s="9"/>
      <c r="BN330" s="9"/>
      <c r="BO330" s="9"/>
      <c r="BP330" s="9"/>
      <c r="BQ330" s="9"/>
      <c r="BR330" s="9"/>
      <c r="BS330" s="9"/>
    </row>
    <row r="331" spans="1:71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  <c r="AT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  <c r="BE331" s="9"/>
      <c r="BF331" s="9"/>
      <c r="BG331" s="9"/>
      <c r="BH331" s="9"/>
      <c r="BI331" s="9"/>
      <c r="BJ331" s="9"/>
      <c r="BK331" s="9"/>
      <c r="BL331" s="9"/>
      <c r="BM331" s="9"/>
      <c r="BN331" s="9"/>
      <c r="BO331" s="9"/>
      <c r="BP331" s="9"/>
      <c r="BQ331" s="9"/>
      <c r="BR331" s="9"/>
      <c r="BS331" s="9"/>
    </row>
    <row r="332" spans="1:71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  <c r="BE332" s="9"/>
      <c r="BF332" s="9"/>
      <c r="BG332" s="9"/>
      <c r="BH332" s="9"/>
      <c r="BI332" s="9"/>
      <c r="BJ332" s="9"/>
      <c r="BK332" s="9"/>
      <c r="BL332" s="9"/>
      <c r="BM332" s="9"/>
      <c r="BN332" s="9"/>
      <c r="BO332" s="9"/>
      <c r="BP332" s="9"/>
      <c r="BQ332" s="9"/>
      <c r="BR332" s="9"/>
      <c r="BS332" s="9"/>
    </row>
    <row r="333" spans="1:71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  <c r="AT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  <c r="BE333" s="9"/>
      <c r="BF333" s="9"/>
      <c r="BG333" s="9"/>
      <c r="BH333" s="9"/>
      <c r="BI333" s="9"/>
      <c r="BJ333" s="9"/>
      <c r="BK333" s="9"/>
      <c r="BL333" s="9"/>
      <c r="BM333" s="9"/>
      <c r="BN333" s="9"/>
      <c r="BO333" s="9"/>
      <c r="BP333" s="9"/>
      <c r="BQ333" s="9"/>
      <c r="BR333" s="9"/>
      <c r="BS333" s="9"/>
    </row>
    <row r="334" spans="1:71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  <c r="AT334" s="9"/>
      <c r="AU334" s="9"/>
      <c r="AV334" s="9"/>
      <c r="AW334" s="9"/>
      <c r="AX334" s="9"/>
      <c r="AY334" s="9"/>
      <c r="AZ334" s="9"/>
      <c r="BA334" s="9"/>
      <c r="BB334" s="9"/>
      <c r="BC334" s="9"/>
      <c r="BD334" s="9"/>
      <c r="BE334" s="9"/>
      <c r="BF334" s="9"/>
      <c r="BG334" s="9"/>
      <c r="BH334" s="9"/>
      <c r="BI334" s="9"/>
      <c r="BJ334" s="9"/>
      <c r="BK334" s="9"/>
      <c r="BL334" s="9"/>
      <c r="BM334" s="9"/>
      <c r="BN334" s="9"/>
      <c r="BO334" s="9"/>
      <c r="BP334" s="9"/>
      <c r="BQ334" s="9"/>
      <c r="BR334" s="9"/>
      <c r="BS334" s="9"/>
    </row>
    <row r="335" spans="1:71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  <c r="AT335" s="9"/>
      <c r="AU335" s="9"/>
      <c r="AV335" s="9"/>
      <c r="AW335" s="9"/>
      <c r="AX335" s="9"/>
      <c r="AY335" s="9"/>
      <c r="AZ335" s="9"/>
      <c r="BA335" s="9"/>
      <c r="BB335" s="9"/>
      <c r="BC335" s="9"/>
      <c r="BD335" s="9"/>
      <c r="BE335" s="9"/>
      <c r="BF335" s="9"/>
      <c r="BG335" s="9"/>
      <c r="BH335" s="9"/>
      <c r="BI335" s="9"/>
      <c r="BJ335" s="9"/>
      <c r="BK335" s="9"/>
      <c r="BL335" s="9"/>
      <c r="BM335" s="9"/>
      <c r="BN335" s="9"/>
      <c r="BO335" s="9"/>
      <c r="BP335" s="9"/>
      <c r="BQ335" s="9"/>
      <c r="BR335" s="9"/>
      <c r="BS335" s="9"/>
    </row>
    <row r="336" spans="1:71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  <c r="AT336" s="9"/>
      <c r="AU336" s="9"/>
      <c r="AV336" s="9"/>
      <c r="AW336" s="9"/>
      <c r="AX336" s="9"/>
      <c r="AY336" s="9"/>
      <c r="AZ336" s="9"/>
      <c r="BA336" s="9"/>
      <c r="BB336" s="9"/>
      <c r="BC336" s="9"/>
      <c r="BD336" s="9"/>
      <c r="BE336" s="9"/>
      <c r="BF336" s="9"/>
      <c r="BG336" s="9"/>
      <c r="BH336" s="9"/>
      <c r="BI336" s="9"/>
      <c r="BJ336" s="9"/>
      <c r="BK336" s="9"/>
      <c r="BL336" s="9"/>
      <c r="BM336" s="9"/>
      <c r="BN336" s="9"/>
      <c r="BO336" s="9"/>
      <c r="BP336" s="9"/>
      <c r="BQ336" s="9"/>
      <c r="BR336" s="9"/>
      <c r="BS336" s="9"/>
    </row>
    <row r="337" spans="1:71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  <c r="AT337" s="9"/>
      <c r="AU337" s="9"/>
      <c r="AV337" s="9"/>
      <c r="AW337" s="9"/>
      <c r="AX337" s="9"/>
      <c r="AY337" s="9"/>
      <c r="AZ337" s="9"/>
      <c r="BA337" s="9"/>
      <c r="BB337" s="9"/>
      <c r="BC337" s="9"/>
      <c r="BD337" s="9"/>
      <c r="BE337" s="9"/>
      <c r="BF337" s="9"/>
      <c r="BG337" s="9"/>
      <c r="BH337" s="9"/>
      <c r="BI337" s="9"/>
      <c r="BJ337" s="9"/>
      <c r="BK337" s="9"/>
      <c r="BL337" s="9"/>
      <c r="BM337" s="9"/>
      <c r="BN337" s="9"/>
      <c r="BO337" s="9"/>
      <c r="BP337" s="9"/>
      <c r="BQ337" s="9"/>
      <c r="BR337" s="9"/>
      <c r="BS337" s="9"/>
    </row>
    <row r="338" spans="1:71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  <c r="AT338" s="9"/>
      <c r="AU338" s="9"/>
      <c r="AV338" s="9"/>
      <c r="AW338" s="9"/>
      <c r="AX338" s="9"/>
      <c r="AY338" s="9"/>
      <c r="AZ338" s="9"/>
      <c r="BA338" s="9"/>
      <c r="BB338" s="9"/>
      <c r="BC338" s="9"/>
      <c r="BD338" s="9"/>
      <c r="BE338" s="9"/>
      <c r="BF338" s="9"/>
      <c r="BG338" s="9"/>
      <c r="BH338" s="9"/>
      <c r="BI338" s="9"/>
      <c r="BJ338" s="9"/>
      <c r="BK338" s="9"/>
      <c r="BL338" s="9"/>
      <c r="BM338" s="9"/>
      <c r="BN338" s="9"/>
      <c r="BO338" s="9"/>
      <c r="BP338" s="9"/>
      <c r="BQ338" s="9"/>
      <c r="BR338" s="9"/>
      <c r="BS338" s="9"/>
    </row>
    <row r="339" spans="1:71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9"/>
      <c r="AU339" s="9"/>
      <c r="AV339" s="9"/>
      <c r="AW339" s="9"/>
      <c r="AX339" s="9"/>
      <c r="AY339" s="9"/>
      <c r="AZ339" s="9"/>
      <c r="BA339" s="9"/>
      <c r="BB339" s="9"/>
      <c r="BC339" s="9"/>
      <c r="BD339" s="9"/>
      <c r="BE339" s="9"/>
      <c r="BF339" s="9"/>
      <c r="BG339" s="9"/>
      <c r="BH339" s="9"/>
      <c r="BI339" s="9"/>
      <c r="BJ339" s="9"/>
      <c r="BK339" s="9"/>
      <c r="BL339" s="9"/>
      <c r="BM339" s="9"/>
      <c r="BN339" s="9"/>
      <c r="BO339" s="9"/>
      <c r="BP339" s="9"/>
      <c r="BQ339" s="9"/>
      <c r="BR339" s="9"/>
      <c r="BS339" s="9"/>
    </row>
    <row r="340" spans="1:71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9"/>
      <c r="BQ340" s="9"/>
      <c r="BR340" s="9"/>
      <c r="BS340" s="9"/>
    </row>
    <row r="341" spans="1:71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  <c r="AT341" s="9"/>
      <c r="AU341" s="9"/>
      <c r="AV341" s="9"/>
      <c r="AW341" s="9"/>
      <c r="AX341" s="9"/>
      <c r="AY341" s="9"/>
      <c r="AZ341" s="9"/>
      <c r="BA341" s="9"/>
      <c r="BB341" s="9"/>
      <c r="BC341" s="9"/>
      <c r="BD341" s="9"/>
      <c r="BE341" s="9"/>
      <c r="BF341" s="9"/>
      <c r="BG341" s="9"/>
      <c r="BH341" s="9"/>
      <c r="BI341" s="9"/>
      <c r="BJ341" s="9"/>
      <c r="BK341" s="9"/>
      <c r="BL341" s="9"/>
      <c r="BM341" s="9"/>
      <c r="BN341" s="9"/>
      <c r="BO341" s="9"/>
      <c r="BP341" s="9"/>
      <c r="BQ341" s="9"/>
      <c r="BR341" s="9"/>
      <c r="BS341" s="9"/>
    </row>
    <row r="342" spans="1:71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9"/>
      <c r="AU342" s="9"/>
      <c r="AV342" s="9"/>
      <c r="AW342" s="9"/>
      <c r="AX342" s="9"/>
      <c r="AY342" s="9"/>
      <c r="AZ342" s="9"/>
      <c r="BA342" s="9"/>
      <c r="BB342" s="9"/>
      <c r="BC342" s="9"/>
      <c r="BD342" s="9"/>
      <c r="BE342" s="9"/>
      <c r="BF342" s="9"/>
      <c r="BG342" s="9"/>
      <c r="BH342" s="9"/>
      <c r="BI342" s="9"/>
      <c r="BJ342" s="9"/>
      <c r="BK342" s="9"/>
      <c r="BL342" s="9"/>
      <c r="BM342" s="9"/>
      <c r="BN342" s="9"/>
      <c r="BO342" s="9"/>
      <c r="BP342" s="9"/>
      <c r="BQ342" s="9"/>
      <c r="BR342" s="9"/>
      <c r="BS342" s="9"/>
    </row>
    <row r="343" spans="1:71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9"/>
      <c r="AU343" s="9"/>
      <c r="AV343" s="9"/>
      <c r="AW343" s="9"/>
      <c r="AX343" s="9"/>
      <c r="AY343" s="9"/>
      <c r="AZ343" s="9"/>
      <c r="BA343" s="9"/>
      <c r="BB343" s="9"/>
      <c r="BC343" s="9"/>
      <c r="BD343" s="9"/>
      <c r="BE343" s="9"/>
      <c r="BF343" s="9"/>
      <c r="BG343" s="9"/>
      <c r="BH343" s="9"/>
      <c r="BI343" s="9"/>
      <c r="BJ343" s="9"/>
      <c r="BK343" s="9"/>
      <c r="BL343" s="9"/>
      <c r="BM343" s="9"/>
      <c r="BN343" s="9"/>
      <c r="BO343" s="9"/>
      <c r="BP343" s="9"/>
      <c r="BQ343" s="9"/>
      <c r="BR343" s="9"/>
      <c r="BS343" s="9"/>
    </row>
    <row r="344" spans="1:71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9"/>
      <c r="AT344" s="9"/>
      <c r="AU344" s="9"/>
      <c r="AV344" s="9"/>
      <c r="AW344" s="9"/>
      <c r="AX344" s="9"/>
      <c r="AY344" s="9"/>
      <c r="AZ344" s="9"/>
      <c r="BA344" s="9"/>
      <c r="BB344" s="9"/>
      <c r="BC344" s="9"/>
      <c r="BD344" s="9"/>
      <c r="BE344" s="9"/>
      <c r="BF344" s="9"/>
      <c r="BG344" s="9"/>
      <c r="BH344" s="9"/>
      <c r="BI344" s="9"/>
      <c r="BJ344" s="9"/>
      <c r="BK344" s="9"/>
      <c r="BL344" s="9"/>
      <c r="BM344" s="9"/>
      <c r="BN344" s="9"/>
      <c r="BO344" s="9"/>
      <c r="BP344" s="9"/>
      <c r="BQ344" s="9"/>
      <c r="BR344" s="9"/>
      <c r="BS344" s="9"/>
    </row>
    <row r="345" spans="1:71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  <c r="AY345" s="9"/>
      <c r="AZ345" s="9"/>
      <c r="BA345" s="9"/>
      <c r="BB345" s="9"/>
      <c r="BC345" s="9"/>
      <c r="BD345" s="9"/>
      <c r="BE345" s="9"/>
      <c r="BF345" s="9"/>
      <c r="BG345" s="9"/>
      <c r="BH345" s="9"/>
      <c r="BI345" s="9"/>
      <c r="BJ345" s="9"/>
      <c r="BK345" s="9"/>
      <c r="BL345" s="9"/>
      <c r="BM345" s="9"/>
      <c r="BN345" s="9"/>
      <c r="BO345" s="9"/>
      <c r="BP345" s="9"/>
      <c r="BQ345" s="9"/>
      <c r="BR345" s="9"/>
      <c r="BS345" s="9"/>
    </row>
    <row r="346" spans="1:71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  <c r="BN346" s="9"/>
      <c r="BO346" s="9"/>
      <c r="BP346" s="9"/>
      <c r="BQ346" s="9"/>
      <c r="BR346" s="9"/>
      <c r="BS346" s="9"/>
    </row>
    <row r="347" spans="1:71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9"/>
      <c r="AS347" s="9"/>
      <c r="AT347" s="9"/>
      <c r="AU347" s="9"/>
      <c r="AV347" s="9"/>
      <c r="AW347" s="9"/>
      <c r="AX347" s="9"/>
      <c r="AY347" s="9"/>
      <c r="AZ347" s="9"/>
      <c r="BA347" s="9"/>
      <c r="BB347" s="9"/>
      <c r="BC347" s="9"/>
      <c r="BD347" s="9"/>
      <c r="BE347" s="9"/>
      <c r="BF347" s="9"/>
      <c r="BG347" s="9"/>
      <c r="BH347" s="9"/>
      <c r="BI347" s="9"/>
      <c r="BJ347" s="9"/>
      <c r="BK347" s="9"/>
      <c r="BL347" s="9"/>
      <c r="BM347" s="9"/>
      <c r="BN347" s="9"/>
      <c r="BO347" s="9"/>
      <c r="BP347" s="9"/>
      <c r="BQ347" s="9"/>
      <c r="BR347" s="9"/>
      <c r="BS347" s="9"/>
    </row>
    <row r="348" spans="1:71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  <c r="AT348" s="9"/>
      <c r="AU348" s="9"/>
      <c r="AV348" s="9"/>
      <c r="AW348" s="9"/>
      <c r="AX348" s="9"/>
      <c r="AY348" s="9"/>
      <c r="AZ348" s="9"/>
      <c r="BA348" s="9"/>
      <c r="BB348" s="9"/>
      <c r="BC348" s="9"/>
      <c r="BD348" s="9"/>
      <c r="BE348" s="9"/>
      <c r="BF348" s="9"/>
      <c r="BG348" s="9"/>
      <c r="BH348" s="9"/>
      <c r="BI348" s="9"/>
      <c r="BJ348" s="9"/>
      <c r="BK348" s="9"/>
      <c r="BL348" s="9"/>
      <c r="BM348" s="9"/>
      <c r="BN348" s="9"/>
      <c r="BO348" s="9"/>
      <c r="BP348" s="9"/>
      <c r="BQ348" s="9"/>
      <c r="BR348" s="9"/>
      <c r="BS348" s="9"/>
    </row>
    <row r="349" spans="1:71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  <c r="AR349" s="9"/>
      <c r="AS349" s="9"/>
      <c r="AT349" s="9"/>
      <c r="AU349" s="9"/>
      <c r="AV349" s="9"/>
      <c r="AW349" s="9"/>
      <c r="AX349" s="9"/>
      <c r="AY349" s="9"/>
      <c r="AZ349" s="9"/>
      <c r="BA349" s="9"/>
      <c r="BB349" s="9"/>
      <c r="BC349" s="9"/>
      <c r="BD349" s="9"/>
      <c r="BE349" s="9"/>
      <c r="BF349" s="9"/>
      <c r="BG349" s="9"/>
      <c r="BH349" s="9"/>
      <c r="BI349" s="9"/>
      <c r="BJ349" s="9"/>
      <c r="BK349" s="9"/>
      <c r="BL349" s="9"/>
      <c r="BM349" s="9"/>
      <c r="BN349" s="9"/>
      <c r="BO349" s="9"/>
      <c r="BP349" s="9"/>
      <c r="BQ349" s="9"/>
      <c r="BR349" s="9"/>
      <c r="BS349" s="9"/>
    </row>
    <row r="350" spans="1:71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  <c r="AT350" s="9"/>
      <c r="AU350" s="9"/>
      <c r="AV350" s="9"/>
      <c r="AW350" s="9"/>
      <c r="AX350" s="9"/>
      <c r="AY350" s="9"/>
      <c r="AZ350" s="9"/>
      <c r="BA350" s="9"/>
      <c r="BB350" s="9"/>
      <c r="BC350" s="9"/>
      <c r="BD350" s="9"/>
      <c r="BE350" s="9"/>
      <c r="BF350" s="9"/>
      <c r="BG350" s="9"/>
      <c r="BH350" s="9"/>
      <c r="BI350" s="9"/>
      <c r="BJ350" s="9"/>
      <c r="BK350" s="9"/>
      <c r="BL350" s="9"/>
      <c r="BM350" s="9"/>
      <c r="BN350" s="9"/>
      <c r="BO350" s="9"/>
      <c r="BP350" s="9"/>
      <c r="BQ350" s="9"/>
      <c r="BR350" s="9"/>
      <c r="BS350" s="9"/>
    </row>
    <row r="351" spans="1:71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  <c r="AT351" s="9"/>
      <c r="AU351" s="9"/>
      <c r="AV351" s="9"/>
      <c r="AW351" s="9"/>
      <c r="AX351" s="9"/>
      <c r="AY351" s="9"/>
      <c r="AZ351" s="9"/>
      <c r="BA351" s="9"/>
      <c r="BB351" s="9"/>
      <c r="BC351" s="9"/>
      <c r="BD351" s="9"/>
      <c r="BE351" s="9"/>
      <c r="BF351" s="9"/>
      <c r="BG351" s="9"/>
      <c r="BH351" s="9"/>
      <c r="BI351" s="9"/>
      <c r="BJ351" s="9"/>
      <c r="BK351" s="9"/>
      <c r="BL351" s="9"/>
      <c r="BM351" s="9"/>
      <c r="BN351" s="9"/>
      <c r="BO351" s="9"/>
      <c r="BP351" s="9"/>
      <c r="BQ351" s="9"/>
      <c r="BR351" s="9"/>
      <c r="BS351" s="9"/>
    </row>
    <row r="352" spans="1:71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  <c r="AT352" s="9"/>
      <c r="AU352" s="9"/>
      <c r="AV352" s="9"/>
      <c r="AW352" s="9"/>
      <c r="AX352" s="9"/>
      <c r="AY352" s="9"/>
      <c r="AZ352" s="9"/>
      <c r="BA352" s="9"/>
      <c r="BB352" s="9"/>
      <c r="BC352" s="9"/>
      <c r="BD352" s="9"/>
      <c r="BE352" s="9"/>
      <c r="BF352" s="9"/>
      <c r="BG352" s="9"/>
      <c r="BH352" s="9"/>
      <c r="BI352" s="9"/>
      <c r="BJ352" s="9"/>
      <c r="BK352" s="9"/>
      <c r="BL352" s="9"/>
      <c r="BM352" s="9"/>
      <c r="BN352" s="9"/>
      <c r="BO352" s="9"/>
      <c r="BP352" s="9"/>
      <c r="BQ352" s="9"/>
      <c r="BR352" s="9"/>
      <c r="BS352" s="9"/>
    </row>
    <row r="353" spans="1:71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9"/>
      <c r="AS353" s="9"/>
      <c r="AT353" s="9"/>
      <c r="AU353" s="9"/>
      <c r="AV353" s="9"/>
      <c r="AW353" s="9"/>
      <c r="AX353" s="9"/>
      <c r="AY353" s="9"/>
      <c r="AZ353" s="9"/>
      <c r="BA353" s="9"/>
      <c r="BB353" s="9"/>
      <c r="BC353" s="9"/>
      <c r="BD353" s="9"/>
      <c r="BE353" s="9"/>
      <c r="BF353" s="9"/>
      <c r="BG353" s="9"/>
      <c r="BH353" s="9"/>
      <c r="BI353" s="9"/>
      <c r="BJ353" s="9"/>
      <c r="BK353" s="9"/>
      <c r="BL353" s="9"/>
      <c r="BM353" s="9"/>
      <c r="BN353" s="9"/>
      <c r="BO353" s="9"/>
      <c r="BP353" s="9"/>
      <c r="BQ353" s="9"/>
      <c r="BR353" s="9"/>
      <c r="BS353" s="9"/>
    </row>
    <row r="354" spans="1:71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  <c r="AT354" s="9"/>
      <c r="AU354" s="9"/>
      <c r="AV354" s="9"/>
      <c r="AW354" s="9"/>
      <c r="AX354" s="9"/>
      <c r="AY354" s="9"/>
      <c r="AZ354" s="9"/>
      <c r="BA354" s="9"/>
      <c r="BB354" s="9"/>
      <c r="BC354" s="9"/>
      <c r="BD354" s="9"/>
      <c r="BE354" s="9"/>
      <c r="BF354" s="9"/>
      <c r="BG354" s="9"/>
      <c r="BH354" s="9"/>
      <c r="BI354" s="9"/>
      <c r="BJ354" s="9"/>
      <c r="BK354" s="9"/>
      <c r="BL354" s="9"/>
      <c r="BM354" s="9"/>
      <c r="BN354" s="9"/>
      <c r="BO354" s="9"/>
      <c r="BP354" s="9"/>
      <c r="BQ354" s="9"/>
      <c r="BR354" s="9"/>
      <c r="BS354" s="9"/>
    </row>
    <row r="355" spans="1:71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  <c r="AR355" s="9"/>
      <c r="AS355" s="9"/>
      <c r="AT355" s="9"/>
      <c r="AU355" s="9"/>
      <c r="AV355" s="9"/>
      <c r="AW355" s="9"/>
      <c r="AX355" s="9"/>
      <c r="AY355" s="9"/>
      <c r="AZ355" s="9"/>
      <c r="BA355" s="9"/>
      <c r="BB355" s="9"/>
      <c r="BC355" s="9"/>
      <c r="BD355" s="9"/>
      <c r="BE355" s="9"/>
      <c r="BF355" s="9"/>
      <c r="BG355" s="9"/>
      <c r="BH355" s="9"/>
      <c r="BI355" s="9"/>
      <c r="BJ355" s="9"/>
      <c r="BK355" s="9"/>
      <c r="BL355" s="9"/>
      <c r="BM355" s="9"/>
      <c r="BN355" s="9"/>
      <c r="BO355" s="9"/>
      <c r="BP355" s="9"/>
      <c r="BQ355" s="9"/>
      <c r="BR355" s="9"/>
      <c r="BS355" s="9"/>
    </row>
    <row r="356" spans="1:71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9"/>
      <c r="AT356" s="9"/>
      <c r="AU356" s="9"/>
      <c r="AV356" s="9"/>
      <c r="AW356" s="9"/>
      <c r="AX356" s="9"/>
      <c r="AY356" s="9"/>
      <c r="AZ356" s="9"/>
      <c r="BA356" s="9"/>
      <c r="BB356" s="9"/>
      <c r="BC356" s="9"/>
      <c r="BD356" s="9"/>
      <c r="BE356" s="9"/>
      <c r="BF356" s="9"/>
      <c r="BG356" s="9"/>
      <c r="BH356" s="9"/>
      <c r="BI356" s="9"/>
      <c r="BJ356" s="9"/>
      <c r="BK356" s="9"/>
      <c r="BL356" s="9"/>
      <c r="BM356" s="9"/>
      <c r="BN356" s="9"/>
      <c r="BO356" s="9"/>
      <c r="BP356" s="9"/>
      <c r="BQ356" s="9"/>
      <c r="BR356" s="9"/>
      <c r="BS356" s="9"/>
    </row>
    <row r="357" spans="1:71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  <c r="AT357" s="9"/>
      <c r="AU357" s="9"/>
      <c r="AV357" s="9"/>
      <c r="AW357" s="9"/>
      <c r="AX357" s="9"/>
      <c r="AY357" s="9"/>
      <c r="AZ357" s="9"/>
      <c r="BA357" s="9"/>
      <c r="BB357" s="9"/>
      <c r="BC357" s="9"/>
      <c r="BD357" s="9"/>
      <c r="BE357" s="9"/>
      <c r="BF357" s="9"/>
      <c r="BG357" s="9"/>
      <c r="BH357" s="9"/>
      <c r="BI357" s="9"/>
      <c r="BJ357" s="9"/>
      <c r="BK357" s="9"/>
      <c r="BL357" s="9"/>
      <c r="BM357" s="9"/>
      <c r="BN357" s="9"/>
      <c r="BO357" s="9"/>
      <c r="BP357" s="9"/>
      <c r="BQ357" s="9"/>
      <c r="BR357" s="9"/>
      <c r="BS357" s="9"/>
    </row>
    <row r="358" spans="1:71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  <c r="AT358" s="9"/>
      <c r="AU358" s="9"/>
      <c r="AV358" s="9"/>
      <c r="AW358" s="9"/>
      <c r="AX358" s="9"/>
      <c r="AY358" s="9"/>
      <c r="AZ358" s="9"/>
      <c r="BA358" s="9"/>
      <c r="BB358" s="9"/>
      <c r="BC358" s="9"/>
      <c r="BD358" s="9"/>
      <c r="BE358" s="9"/>
      <c r="BF358" s="9"/>
      <c r="BG358" s="9"/>
      <c r="BH358" s="9"/>
      <c r="BI358" s="9"/>
      <c r="BJ358" s="9"/>
      <c r="BK358" s="9"/>
      <c r="BL358" s="9"/>
      <c r="BM358" s="9"/>
      <c r="BN358" s="9"/>
      <c r="BO358" s="9"/>
      <c r="BP358" s="9"/>
      <c r="BQ358" s="9"/>
      <c r="BR358" s="9"/>
      <c r="BS358" s="9"/>
    </row>
    <row r="359" spans="1:71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  <c r="AT359" s="9"/>
      <c r="AU359" s="9"/>
      <c r="AV359" s="9"/>
      <c r="AW359" s="9"/>
      <c r="AX359" s="9"/>
      <c r="AY359" s="9"/>
      <c r="AZ359" s="9"/>
      <c r="BA359" s="9"/>
      <c r="BB359" s="9"/>
      <c r="BC359" s="9"/>
      <c r="BD359" s="9"/>
      <c r="BE359" s="9"/>
      <c r="BF359" s="9"/>
      <c r="BG359" s="9"/>
      <c r="BH359" s="9"/>
      <c r="BI359" s="9"/>
      <c r="BJ359" s="9"/>
      <c r="BK359" s="9"/>
      <c r="BL359" s="9"/>
      <c r="BM359" s="9"/>
      <c r="BN359" s="9"/>
      <c r="BO359" s="9"/>
      <c r="BP359" s="9"/>
      <c r="BQ359" s="9"/>
      <c r="BR359" s="9"/>
      <c r="BS359" s="9"/>
    </row>
    <row r="360" spans="1:71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9"/>
      <c r="AS360" s="9"/>
      <c r="AT360" s="9"/>
      <c r="AU360" s="9"/>
      <c r="AV360" s="9"/>
      <c r="AW360" s="9"/>
      <c r="AX360" s="9"/>
      <c r="AY360" s="9"/>
      <c r="AZ360" s="9"/>
      <c r="BA360" s="9"/>
      <c r="BB360" s="9"/>
      <c r="BC360" s="9"/>
      <c r="BD360" s="9"/>
      <c r="BE360" s="9"/>
      <c r="BF360" s="9"/>
      <c r="BG360" s="9"/>
      <c r="BH360" s="9"/>
      <c r="BI360" s="9"/>
      <c r="BJ360" s="9"/>
      <c r="BK360" s="9"/>
      <c r="BL360" s="9"/>
      <c r="BM360" s="9"/>
      <c r="BN360" s="9"/>
      <c r="BO360" s="9"/>
      <c r="BP360" s="9"/>
      <c r="BQ360" s="9"/>
      <c r="BR360" s="9"/>
      <c r="BS360" s="9"/>
    </row>
    <row r="361" spans="1:71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  <c r="AS361" s="9"/>
      <c r="AT361" s="9"/>
      <c r="AU361" s="9"/>
      <c r="AV361" s="9"/>
      <c r="AW361" s="9"/>
      <c r="AX361" s="9"/>
      <c r="AY361" s="9"/>
      <c r="AZ361" s="9"/>
      <c r="BA361" s="9"/>
      <c r="BB361" s="9"/>
      <c r="BC361" s="9"/>
      <c r="BD361" s="9"/>
      <c r="BE361" s="9"/>
      <c r="BF361" s="9"/>
      <c r="BG361" s="9"/>
      <c r="BH361" s="9"/>
      <c r="BI361" s="9"/>
      <c r="BJ361" s="9"/>
      <c r="BK361" s="9"/>
      <c r="BL361" s="9"/>
      <c r="BM361" s="9"/>
      <c r="BN361" s="9"/>
      <c r="BO361" s="9"/>
      <c r="BP361" s="9"/>
      <c r="BQ361" s="9"/>
      <c r="BR361" s="9"/>
      <c r="BS361" s="9"/>
    </row>
    <row r="362" spans="1:71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  <c r="AT362" s="9"/>
      <c r="AU362" s="9"/>
      <c r="AV362" s="9"/>
      <c r="AW362" s="9"/>
      <c r="AX362" s="9"/>
      <c r="AY362" s="9"/>
      <c r="AZ362" s="9"/>
      <c r="BA362" s="9"/>
      <c r="BB362" s="9"/>
      <c r="BC362" s="9"/>
      <c r="BD362" s="9"/>
      <c r="BE362" s="9"/>
      <c r="BF362" s="9"/>
      <c r="BG362" s="9"/>
      <c r="BH362" s="9"/>
      <c r="BI362" s="9"/>
      <c r="BJ362" s="9"/>
      <c r="BK362" s="9"/>
      <c r="BL362" s="9"/>
      <c r="BM362" s="9"/>
      <c r="BN362" s="9"/>
      <c r="BO362" s="9"/>
      <c r="BP362" s="9"/>
      <c r="BQ362" s="9"/>
      <c r="BR362" s="9"/>
      <c r="BS362" s="9"/>
    </row>
    <row r="363" spans="1:71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9"/>
      <c r="AS363" s="9"/>
      <c r="AT363" s="9"/>
      <c r="AU363" s="9"/>
      <c r="AV363" s="9"/>
      <c r="AW363" s="9"/>
      <c r="AX363" s="9"/>
      <c r="AY363" s="9"/>
      <c r="AZ363" s="9"/>
      <c r="BA363" s="9"/>
      <c r="BB363" s="9"/>
      <c r="BC363" s="9"/>
      <c r="BD363" s="9"/>
      <c r="BE363" s="9"/>
      <c r="BF363" s="9"/>
      <c r="BG363" s="9"/>
      <c r="BH363" s="9"/>
      <c r="BI363" s="9"/>
      <c r="BJ363" s="9"/>
      <c r="BK363" s="9"/>
      <c r="BL363" s="9"/>
      <c r="BM363" s="9"/>
      <c r="BN363" s="9"/>
      <c r="BO363" s="9"/>
      <c r="BP363" s="9"/>
      <c r="BQ363" s="9"/>
      <c r="BR363" s="9"/>
      <c r="BS363" s="9"/>
    </row>
    <row r="364" spans="1:71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  <c r="AT364" s="9"/>
      <c r="AU364" s="9"/>
      <c r="AV364" s="9"/>
      <c r="AW364" s="9"/>
      <c r="AX364" s="9"/>
      <c r="AY364" s="9"/>
      <c r="AZ364" s="9"/>
      <c r="BA364" s="9"/>
      <c r="BB364" s="9"/>
      <c r="BC364" s="9"/>
      <c r="BD364" s="9"/>
      <c r="BE364" s="9"/>
      <c r="BF364" s="9"/>
      <c r="BG364" s="9"/>
      <c r="BH364" s="9"/>
      <c r="BI364" s="9"/>
      <c r="BJ364" s="9"/>
      <c r="BK364" s="9"/>
      <c r="BL364" s="9"/>
      <c r="BM364" s="9"/>
      <c r="BN364" s="9"/>
      <c r="BO364" s="9"/>
      <c r="BP364" s="9"/>
      <c r="BQ364" s="9"/>
      <c r="BR364" s="9"/>
      <c r="BS364" s="9"/>
    </row>
    <row r="365" spans="1:71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9"/>
      <c r="AT365" s="9"/>
      <c r="AU365" s="9"/>
      <c r="AV365" s="9"/>
      <c r="AW365" s="9"/>
      <c r="AX365" s="9"/>
      <c r="AY365" s="9"/>
      <c r="AZ365" s="9"/>
      <c r="BA365" s="9"/>
      <c r="BB365" s="9"/>
      <c r="BC365" s="9"/>
      <c r="BD365" s="9"/>
      <c r="BE365" s="9"/>
      <c r="BF365" s="9"/>
      <c r="BG365" s="9"/>
      <c r="BH365" s="9"/>
      <c r="BI365" s="9"/>
      <c r="BJ365" s="9"/>
      <c r="BK365" s="9"/>
      <c r="BL365" s="9"/>
      <c r="BM365" s="9"/>
      <c r="BN365" s="9"/>
      <c r="BO365" s="9"/>
      <c r="BP365" s="9"/>
      <c r="BQ365" s="9"/>
      <c r="BR365" s="9"/>
      <c r="BS365" s="9"/>
    </row>
    <row r="366" spans="1:71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  <c r="AR366" s="9"/>
      <c r="AS366" s="9"/>
      <c r="AT366" s="9"/>
      <c r="AU366" s="9"/>
      <c r="AV366" s="9"/>
      <c r="AW366" s="9"/>
      <c r="AX366" s="9"/>
      <c r="AY366" s="9"/>
      <c r="AZ366" s="9"/>
      <c r="BA366" s="9"/>
      <c r="BB366" s="9"/>
      <c r="BC366" s="9"/>
      <c r="BD366" s="9"/>
      <c r="BE366" s="9"/>
      <c r="BF366" s="9"/>
      <c r="BG366" s="9"/>
      <c r="BH366" s="9"/>
      <c r="BI366" s="9"/>
      <c r="BJ366" s="9"/>
      <c r="BK366" s="9"/>
      <c r="BL366" s="9"/>
      <c r="BM366" s="9"/>
      <c r="BN366" s="9"/>
      <c r="BO366" s="9"/>
      <c r="BP366" s="9"/>
      <c r="BQ366" s="9"/>
      <c r="BR366" s="9"/>
      <c r="BS366" s="9"/>
    </row>
    <row r="367" spans="1:71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  <c r="AT367" s="9"/>
      <c r="AU367" s="9"/>
      <c r="AV367" s="9"/>
      <c r="AW367" s="9"/>
      <c r="AX367" s="9"/>
      <c r="AY367" s="9"/>
      <c r="AZ367" s="9"/>
      <c r="BA367" s="9"/>
      <c r="BB367" s="9"/>
      <c r="BC367" s="9"/>
      <c r="BD367" s="9"/>
      <c r="BE367" s="9"/>
      <c r="BF367" s="9"/>
      <c r="BG367" s="9"/>
      <c r="BH367" s="9"/>
      <c r="BI367" s="9"/>
      <c r="BJ367" s="9"/>
      <c r="BK367" s="9"/>
      <c r="BL367" s="9"/>
      <c r="BM367" s="9"/>
      <c r="BN367" s="9"/>
      <c r="BO367" s="9"/>
      <c r="BP367" s="9"/>
      <c r="BQ367" s="9"/>
      <c r="BR367" s="9"/>
      <c r="BS367" s="9"/>
    </row>
    <row r="368" spans="1:71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9"/>
      <c r="AS368" s="9"/>
      <c r="AT368" s="9"/>
      <c r="AU368" s="9"/>
      <c r="AV368" s="9"/>
      <c r="AW368" s="9"/>
      <c r="AX368" s="9"/>
      <c r="AY368" s="9"/>
      <c r="AZ368" s="9"/>
      <c r="BA368" s="9"/>
      <c r="BB368" s="9"/>
      <c r="BC368" s="9"/>
      <c r="BD368" s="9"/>
      <c r="BE368" s="9"/>
      <c r="BF368" s="9"/>
      <c r="BG368" s="9"/>
      <c r="BH368" s="9"/>
      <c r="BI368" s="9"/>
      <c r="BJ368" s="9"/>
      <c r="BK368" s="9"/>
      <c r="BL368" s="9"/>
      <c r="BM368" s="9"/>
      <c r="BN368" s="9"/>
      <c r="BO368" s="9"/>
      <c r="BP368" s="9"/>
      <c r="BQ368" s="9"/>
      <c r="BR368" s="9"/>
      <c r="BS368" s="9"/>
    </row>
    <row r="369" spans="1:71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  <c r="AT369" s="9"/>
      <c r="AU369" s="9"/>
      <c r="AV369" s="9"/>
      <c r="AW369" s="9"/>
      <c r="AX369" s="9"/>
      <c r="AY369" s="9"/>
      <c r="AZ369" s="9"/>
      <c r="BA369" s="9"/>
      <c r="BB369" s="9"/>
      <c r="BC369" s="9"/>
      <c r="BD369" s="9"/>
      <c r="BE369" s="9"/>
      <c r="BF369" s="9"/>
      <c r="BG369" s="9"/>
      <c r="BH369" s="9"/>
      <c r="BI369" s="9"/>
      <c r="BJ369" s="9"/>
      <c r="BK369" s="9"/>
      <c r="BL369" s="9"/>
      <c r="BM369" s="9"/>
      <c r="BN369" s="9"/>
      <c r="BO369" s="9"/>
      <c r="BP369" s="9"/>
      <c r="BQ369" s="9"/>
      <c r="BR369" s="9"/>
      <c r="BS369" s="9"/>
    </row>
    <row r="370" spans="1:71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9"/>
      <c r="AT370" s="9"/>
      <c r="AU370" s="9"/>
      <c r="AV370" s="9"/>
      <c r="AW370" s="9"/>
      <c r="AX370" s="9"/>
      <c r="AY370" s="9"/>
      <c r="AZ370" s="9"/>
      <c r="BA370" s="9"/>
      <c r="BB370" s="9"/>
      <c r="BC370" s="9"/>
      <c r="BD370" s="9"/>
      <c r="BE370" s="9"/>
      <c r="BF370" s="9"/>
      <c r="BG370" s="9"/>
      <c r="BH370" s="9"/>
      <c r="BI370" s="9"/>
      <c r="BJ370" s="9"/>
      <c r="BK370" s="9"/>
      <c r="BL370" s="9"/>
      <c r="BM370" s="9"/>
      <c r="BN370" s="9"/>
      <c r="BO370" s="9"/>
      <c r="BP370" s="9"/>
      <c r="BQ370" s="9"/>
      <c r="BR370" s="9"/>
      <c r="BS370" s="9"/>
    </row>
    <row r="371" spans="1:71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9"/>
      <c r="AS371" s="9"/>
      <c r="AT371" s="9"/>
      <c r="AU371" s="9"/>
      <c r="AV371" s="9"/>
      <c r="AW371" s="9"/>
      <c r="AX371" s="9"/>
      <c r="AY371" s="9"/>
      <c r="AZ371" s="9"/>
      <c r="BA371" s="9"/>
      <c r="BB371" s="9"/>
      <c r="BC371" s="9"/>
      <c r="BD371" s="9"/>
      <c r="BE371" s="9"/>
      <c r="BF371" s="9"/>
      <c r="BG371" s="9"/>
      <c r="BH371" s="9"/>
      <c r="BI371" s="9"/>
      <c r="BJ371" s="9"/>
      <c r="BK371" s="9"/>
      <c r="BL371" s="9"/>
      <c r="BM371" s="9"/>
      <c r="BN371" s="9"/>
      <c r="BO371" s="9"/>
      <c r="BP371" s="9"/>
      <c r="BQ371" s="9"/>
      <c r="BR371" s="9"/>
      <c r="BS371" s="9"/>
    </row>
    <row r="372" spans="1:71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  <c r="AT372" s="9"/>
      <c r="AU372" s="9"/>
      <c r="AV372" s="9"/>
      <c r="AW372" s="9"/>
      <c r="AX372" s="9"/>
      <c r="AY372" s="9"/>
      <c r="AZ372" s="9"/>
      <c r="BA372" s="9"/>
      <c r="BB372" s="9"/>
      <c r="BC372" s="9"/>
      <c r="BD372" s="9"/>
      <c r="BE372" s="9"/>
      <c r="BF372" s="9"/>
      <c r="BG372" s="9"/>
      <c r="BH372" s="9"/>
      <c r="BI372" s="9"/>
      <c r="BJ372" s="9"/>
      <c r="BK372" s="9"/>
      <c r="BL372" s="9"/>
      <c r="BM372" s="9"/>
      <c r="BN372" s="9"/>
      <c r="BO372" s="9"/>
      <c r="BP372" s="9"/>
      <c r="BQ372" s="9"/>
      <c r="BR372" s="9"/>
      <c r="BS372" s="9"/>
    </row>
    <row r="373" spans="1:71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  <c r="AT373" s="9"/>
      <c r="AU373" s="9"/>
      <c r="AV373" s="9"/>
      <c r="AW373" s="9"/>
      <c r="AX373" s="9"/>
      <c r="AY373" s="9"/>
      <c r="AZ373" s="9"/>
      <c r="BA373" s="9"/>
      <c r="BB373" s="9"/>
      <c r="BC373" s="9"/>
      <c r="BD373" s="9"/>
      <c r="BE373" s="9"/>
      <c r="BF373" s="9"/>
      <c r="BG373" s="9"/>
      <c r="BH373" s="9"/>
      <c r="BI373" s="9"/>
      <c r="BJ373" s="9"/>
      <c r="BK373" s="9"/>
      <c r="BL373" s="9"/>
      <c r="BM373" s="9"/>
      <c r="BN373" s="9"/>
      <c r="BO373" s="9"/>
      <c r="BP373" s="9"/>
      <c r="BQ373" s="9"/>
      <c r="BR373" s="9"/>
      <c r="BS373" s="9"/>
    </row>
    <row r="374" spans="1:71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9"/>
      <c r="AS374" s="9"/>
      <c r="AT374" s="9"/>
      <c r="AU374" s="9"/>
      <c r="AV374" s="9"/>
      <c r="AW374" s="9"/>
      <c r="AX374" s="9"/>
      <c r="AY374" s="9"/>
      <c r="AZ374" s="9"/>
      <c r="BA374" s="9"/>
      <c r="BB374" s="9"/>
      <c r="BC374" s="9"/>
      <c r="BD374" s="9"/>
      <c r="BE374" s="9"/>
      <c r="BF374" s="9"/>
      <c r="BG374" s="9"/>
      <c r="BH374" s="9"/>
      <c r="BI374" s="9"/>
      <c r="BJ374" s="9"/>
      <c r="BK374" s="9"/>
      <c r="BL374" s="9"/>
      <c r="BM374" s="9"/>
      <c r="BN374" s="9"/>
      <c r="BO374" s="9"/>
      <c r="BP374" s="9"/>
      <c r="BQ374" s="9"/>
      <c r="BR374" s="9"/>
      <c r="BS374" s="9"/>
    </row>
    <row r="375" spans="1:71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  <c r="AT375" s="9"/>
      <c r="AU375" s="9"/>
      <c r="AV375" s="9"/>
      <c r="AW375" s="9"/>
      <c r="AX375" s="9"/>
      <c r="AY375" s="9"/>
      <c r="AZ375" s="9"/>
      <c r="BA375" s="9"/>
      <c r="BB375" s="9"/>
      <c r="BC375" s="9"/>
      <c r="BD375" s="9"/>
      <c r="BE375" s="9"/>
      <c r="BF375" s="9"/>
      <c r="BG375" s="9"/>
      <c r="BH375" s="9"/>
      <c r="BI375" s="9"/>
      <c r="BJ375" s="9"/>
      <c r="BK375" s="9"/>
      <c r="BL375" s="9"/>
      <c r="BM375" s="9"/>
      <c r="BN375" s="9"/>
      <c r="BO375" s="9"/>
      <c r="BP375" s="9"/>
      <c r="BQ375" s="9"/>
      <c r="BR375" s="9"/>
      <c r="BS375" s="9"/>
    </row>
    <row r="376" spans="1:71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  <c r="AR376" s="9"/>
      <c r="AS376" s="9"/>
      <c r="AT376" s="9"/>
      <c r="AU376" s="9"/>
      <c r="AV376" s="9"/>
      <c r="AW376" s="9"/>
      <c r="AX376" s="9"/>
      <c r="AY376" s="9"/>
      <c r="AZ376" s="9"/>
      <c r="BA376" s="9"/>
      <c r="BB376" s="9"/>
      <c r="BC376" s="9"/>
      <c r="BD376" s="9"/>
      <c r="BE376" s="9"/>
      <c r="BF376" s="9"/>
      <c r="BG376" s="9"/>
      <c r="BH376" s="9"/>
      <c r="BI376" s="9"/>
      <c r="BJ376" s="9"/>
      <c r="BK376" s="9"/>
      <c r="BL376" s="9"/>
      <c r="BM376" s="9"/>
      <c r="BN376" s="9"/>
      <c r="BO376" s="9"/>
      <c r="BP376" s="9"/>
      <c r="BQ376" s="9"/>
      <c r="BR376" s="9"/>
      <c r="BS376" s="9"/>
    </row>
    <row r="377" spans="1:71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9"/>
      <c r="AS377" s="9"/>
      <c r="AT377" s="9"/>
      <c r="AU377" s="9"/>
      <c r="AV377" s="9"/>
      <c r="AW377" s="9"/>
      <c r="AX377" s="9"/>
      <c r="AY377" s="9"/>
      <c r="AZ377" s="9"/>
      <c r="BA377" s="9"/>
      <c r="BB377" s="9"/>
      <c r="BC377" s="9"/>
      <c r="BD377" s="9"/>
      <c r="BE377" s="9"/>
      <c r="BF377" s="9"/>
      <c r="BG377" s="9"/>
      <c r="BH377" s="9"/>
      <c r="BI377" s="9"/>
      <c r="BJ377" s="9"/>
      <c r="BK377" s="9"/>
      <c r="BL377" s="9"/>
      <c r="BM377" s="9"/>
      <c r="BN377" s="9"/>
      <c r="BO377" s="9"/>
      <c r="BP377" s="9"/>
      <c r="BQ377" s="9"/>
      <c r="BR377" s="9"/>
      <c r="BS377" s="9"/>
    </row>
    <row r="378" spans="1:71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  <c r="AT378" s="9"/>
      <c r="AU378" s="9"/>
      <c r="AV378" s="9"/>
      <c r="AW378" s="9"/>
      <c r="AX378" s="9"/>
      <c r="AY378" s="9"/>
      <c r="AZ378" s="9"/>
      <c r="BA378" s="9"/>
      <c r="BB378" s="9"/>
      <c r="BC378" s="9"/>
      <c r="BD378" s="9"/>
      <c r="BE378" s="9"/>
      <c r="BF378" s="9"/>
      <c r="BG378" s="9"/>
      <c r="BH378" s="9"/>
      <c r="BI378" s="9"/>
      <c r="BJ378" s="9"/>
      <c r="BK378" s="9"/>
      <c r="BL378" s="9"/>
      <c r="BM378" s="9"/>
      <c r="BN378" s="9"/>
      <c r="BO378" s="9"/>
      <c r="BP378" s="9"/>
      <c r="BQ378" s="9"/>
      <c r="BR378" s="9"/>
      <c r="BS378" s="9"/>
    </row>
    <row r="379" spans="1:71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  <c r="AT379" s="9"/>
      <c r="AU379" s="9"/>
      <c r="AV379" s="9"/>
      <c r="AW379" s="9"/>
      <c r="AX379" s="9"/>
      <c r="AY379" s="9"/>
      <c r="AZ379" s="9"/>
      <c r="BA379" s="9"/>
      <c r="BB379" s="9"/>
      <c r="BC379" s="9"/>
      <c r="BD379" s="9"/>
      <c r="BE379" s="9"/>
      <c r="BF379" s="9"/>
      <c r="BG379" s="9"/>
      <c r="BH379" s="9"/>
      <c r="BI379" s="9"/>
      <c r="BJ379" s="9"/>
      <c r="BK379" s="9"/>
      <c r="BL379" s="9"/>
      <c r="BM379" s="9"/>
      <c r="BN379" s="9"/>
      <c r="BO379" s="9"/>
      <c r="BP379" s="9"/>
      <c r="BQ379" s="9"/>
      <c r="BR379" s="9"/>
      <c r="BS379" s="9"/>
    </row>
    <row r="380" spans="1:71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9"/>
      <c r="AS380" s="9"/>
      <c r="AT380" s="9"/>
      <c r="AU380" s="9"/>
      <c r="AV380" s="9"/>
      <c r="AW380" s="9"/>
      <c r="AX380" s="9"/>
      <c r="AY380" s="9"/>
      <c r="AZ380" s="9"/>
      <c r="BA380" s="9"/>
      <c r="BB380" s="9"/>
      <c r="BC380" s="9"/>
      <c r="BD380" s="9"/>
      <c r="BE380" s="9"/>
      <c r="BF380" s="9"/>
      <c r="BG380" s="9"/>
      <c r="BH380" s="9"/>
      <c r="BI380" s="9"/>
      <c r="BJ380" s="9"/>
      <c r="BK380" s="9"/>
      <c r="BL380" s="9"/>
      <c r="BM380" s="9"/>
      <c r="BN380" s="9"/>
      <c r="BO380" s="9"/>
      <c r="BP380" s="9"/>
      <c r="BQ380" s="9"/>
      <c r="BR380" s="9"/>
      <c r="BS380" s="9"/>
    </row>
    <row r="381" spans="1:71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  <c r="AT381" s="9"/>
      <c r="AU381" s="9"/>
      <c r="AV381" s="9"/>
      <c r="AW381" s="9"/>
      <c r="AX381" s="9"/>
      <c r="AY381" s="9"/>
      <c r="AZ381" s="9"/>
      <c r="BA381" s="9"/>
      <c r="BB381" s="9"/>
      <c r="BC381" s="9"/>
      <c r="BD381" s="9"/>
      <c r="BE381" s="9"/>
      <c r="BF381" s="9"/>
      <c r="BG381" s="9"/>
      <c r="BH381" s="9"/>
      <c r="BI381" s="9"/>
      <c r="BJ381" s="9"/>
      <c r="BK381" s="9"/>
      <c r="BL381" s="9"/>
      <c r="BM381" s="9"/>
      <c r="BN381" s="9"/>
      <c r="BO381" s="9"/>
      <c r="BP381" s="9"/>
      <c r="BQ381" s="9"/>
      <c r="BR381" s="9"/>
      <c r="BS381" s="9"/>
    </row>
    <row r="382" spans="1:71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  <c r="AT382" s="9"/>
      <c r="AU382" s="9"/>
      <c r="AV382" s="9"/>
      <c r="AW382" s="9"/>
      <c r="AX382" s="9"/>
      <c r="AY382" s="9"/>
      <c r="AZ382" s="9"/>
      <c r="BA382" s="9"/>
      <c r="BB382" s="9"/>
      <c r="BC382" s="9"/>
      <c r="BD382" s="9"/>
      <c r="BE382" s="9"/>
      <c r="BF382" s="9"/>
      <c r="BG382" s="9"/>
      <c r="BH382" s="9"/>
      <c r="BI382" s="9"/>
      <c r="BJ382" s="9"/>
      <c r="BK382" s="9"/>
      <c r="BL382" s="9"/>
      <c r="BM382" s="9"/>
      <c r="BN382" s="9"/>
      <c r="BO382" s="9"/>
      <c r="BP382" s="9"/>
      <c r="BQ382" s="9"/>
      <c r="BR382" s="9"/>
      <c r="BS382" s="9"/>
    </row>
    <row r="383" spans="1:71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  <c r="AT383" s="9"/>
      <c r="AU383" s="9"/>
      <c r="AV383" s="9"/>
      <c r="AW383" s="9"/>
      <c r="AX383" s="9"/>
      <c r="AY383" s="9"/>
      <c r="AZ383" s="9"/>
      <c r="BA383" s="9"/>
      <c r="BB383" s="9"/>
      <c r="BC383" s="9"/>
      <c r="BD383" s="9"/>
      <c r="BE383" s="9"/>
      <c r="BF383" s="9"/>
      <c r="BG383" s="9"/>
      <c r="BH383" s="9"/>
      <c r="BI383" s="9"/>
      <c r="BJ383" s="9"/>
      <c r="BK383" s="9"/>
      <c r="BL383" s="9"/>
      <c r="BM383" s="9"/>
      <c r="BN383" s="9"/>
      <c r="BO383" s="9"/>
      <c r="BP383" s="9"/>
      <c r="BQ383" s="9"/>
      <c r="BR383" s="9"/>
      <c r="BS383" s="9"/>
    </row>
    <row r="384" spans="1:71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  <c r="AS384" s="9"/>
      <c r="AT384" s="9"/>
      <c r="AU384" s="9"/>
      <c r="AV384" s="9"/>
      <c r="AW384" s="9"/>
      <c r="AX384" s="9"/>
      <c r="AY384" s="9"/>
      <c r="AZ384" s="9"/>
      <c r="BA384" s="9"/>
      <c r="BB384" s="9"/>
      <c r="BC384" s="9"/>
      <c r="BD384" s="9"/>
      <c r="BE384" s="9"/>
      <c r="BF384" s="9"/>
      <c r="BG384" s="9"/>
      <c r="BH384" s="9"/>
      <c r="BI384" s="9"/>
      <c r="BJ384" s="9"/>
      <c r="BK384" s="9"/>
      <c r="BL384" s="9"/>
      <c r="BM384" s="9"/>
      <c r="BN384" s="9"/>
      <c r="BO384" s="9"/>
      <c r="BP384" s="9"/>
      <c r="BQ384" s="9"/>
      <c r="BR384" s="9"/>
      <c r="BS384" s="9"/>
    </row>
    <row r="385" spans="1:71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9"/>
      <c r="AS385" s="9"/>
      <c r="AT385" s="9"/>
      <c r="AU385" s="9"/>
      <c r="AV385" s="9"/>
      <c r="AW385" s="9"/>
      <c r="AX385" s="9"/>
      <c r="AY385" s="9"/>
      <c r="AZ385" s="9"/>
      <c r="BA385" s="9"/>
      <c r="BB385" s="9"/>
      <c r="BC385" s="9"/>
      <c r="BD385" s="9"/>
      <c r="BE385" s="9"/>
      <c r="BF385" s="9"/>
      <c r="BG385" s="9"/>
      <c r="BH385" s="9"/>
      <c r="BI385" s="9"/>
      <c r="BJ385" s="9"/>
      <c r="BK385" s="9"/>
      <c r="BL385" s="9"/>
      <c r="BM385" s="9"/>
      <c r="BN385" s="9"/>
      <c r="BO385" s="9"/>
      <c r="BP385" s="9"/>
      <c r="BQ385" s="9"/>
      <c r="BR385" s="9"/>
      <c r="BS385" s="9"/>
    </row>
    <row r="386" spans="1:71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9"/>
      <c r="AU386" s="9"/>
      <c r="AV386" s="9"/>
      <c r="AW386" s="9"/>
      <c r="AX386" s="9"/>
      <c r="AY386" s="9"/>
      <c r="AZ386" s="9"/>
      <c r="BA386" s="9"/>
      <c r="BB386" s="9"/>
      <c r="BC386" s="9"/>
      <c r="BD386" s="9"/>
      <c r="BE386" s="9"/>
      <c r="BF386" s="9"/>
      <c r="BG386" s="9"/>
      <c r="BH386" s="9"/>
      <c r="BI386" s="9"/>
      <c r="BJ386" s="9"/>
      <c r="BK386" s="9"/>
      <c r="BL386" s="9"/>
      <c r="BM386" s="9"/>
      <c r="BN386" s="9"/>
      <c r="BO386" s="9"/>
      <c r="BP386" s="9"/>
      <c r="BQ386" s="9"/>
      <c r="BR386" s="9"/>
      <c r="BS386" s="9"/>
    </row>
    <row r="387" spans="1:71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9"/>
      <c r="BJ387" s="9"/>
      <c r="BK387" s="9"/>
      <c r="BL387" s="9"/>
      <c r="BM387" s="9"/>
      <c r="BN387" s="9"/>
      <c r="BO387" s="9"/>
      <c r="BP387" s="9"/>
      <c r="BQ387" s="9"/>
      <c r="BR387" s="9"/>
      <c r="BS387" s="9"/>
    </row>
    <row r="388" spans="1:71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  <c r="AT388" s="9"/>
      <c r="AU388" s="9"/>
      <c r="AV388" s="9"/>
      <c r="AW388" s="9"/>
      <c r="AX388" s="9"/>
      <c r="AY388" s="9"/>
      <c r="AZ388" s="9"/>
      <c r="BA388" s="9"/>
      <c r="BB388" s="9"/>
      <c r="BC388" s="9"/>
      <c r="BD388" s="9"/>
      <c r="BE388" s="9"/>
      <c r="BF388" s="9"/>
      <c r="BG388" s="9"/>
      <c r="BH388" s="9"/>
      <c r="BI388" s="9"/>
      <c r="BJ388" s="9"/>
      <c r="BK388" s="9"/>
      <c r="BL388" s="9"/>
      <c r="BM388" s="9"/>
      <c r="BN388" s="9"/>
      <c r="BO388" s="9"/>
      <c r="BP388" s="9"/>
      <c r="BQ388" s="9"/>
      <c r="BR388" s="9"/>
      <c r="BS388" s="9"/>
    </row>
    <row r="389" spans="1:71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  <c r="AT389" s="9"/>
      <c r="AU389" s="9"/>
      <c r="AV389" s="9"/>
      <c r="AW389" s="9"/>
      <c r="AX389" s="9"/>
      <c r="AY389" s="9"/>
      <c r="AZ389" s="9"/>
      <c r="BA389" s="9"/>
      <c r="BB389" s="9"/>
      <c r="BC389" s="9"/>
      <c r="BD389" s="9"/>
      <c r="BE389" s="9"/>
      <c r="BF389" s="9"/>
      <c r="BG389" s="9"/>
      <c r="BH389" s="9"/>
      <c r="BI389" s="9"/>
      <c r="BJ389" s="9"/>
      <c r="BK389" s="9"/>
      <c r="BL389" s="9"/>
      <c r="BM389" s="9"/>
      <c r="BN389" s="9"/>
      <c r="BO389" s="9"/>
      <c r="BP389" s="9"/>
      <c r="BQ389" s="9"/>
      <c r="BR389" s="9"/>
      <c r="BS389" s="9"/>
    </row>
    <row r="390" spans="1:71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  <c r="BC390" s="9"/>
      <c r="BD390" s="9"/>
      <c r="BE390" s="9"/>
      <c r="BF390" s="9"/>
      <c r="BG390" s="9"/>
      <c r="BH390" s="9"/>
      <c r="BI390" s="9"/>
      <c r="BJ390" s="9"/>
      <c r="BK390" s="9"/>
      <c r="BL390" s="9"/>
      <c r="BM390" s="9"/>
      <c r="BN390" s="9"/>
      <c r="BO390" s="9"/>
      <c r="BP390" s="9"/>
      <c r="BQ390" s="9"/>
      <c r="BR390" s="9"/>
      <c r="BS390" s="9"/>
    </row>
    <row r="391" spans="1:71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  <c r="AT391" s="9"/>
      <c r="AU391" s="9"/>
      <c r="AV391" s="9"/>
      <c r="AW391" s="9"/>
      <c r="AX391" s="9"/>
      <c r="AY391" s="9"/>
      <c r="AZ391" s="9"/>
      <c r="BA391" s="9"/>
      <c r="BB391" s="9"/>
      <c r="BC391" s="9"/>
      <c r="BD391" s="9"/>
      <c r="BE391" s="9"/>
      <c r="BF391" s="9"/>
      <c r="BG391" s="9"/>
      <c r="BH391" s="9"/>
      <c r="BI391" s="9"/>
      <c r="BJ391" s="9"/>
      <c r="BK391" s="9"/>
      <c r="BL391" s="9"/>
      <c r="BM391" s="9"/>
      <c r="BN391" s="9"/>
      <c r="BO391" s="9"/>
      <c r="BP391" s="9"/>
      <c r="BQ391" s="9"/>
      <c r="BR391" s="9"/>
      <c r="BS391" s="9"/>
    </row>
    <row r="392" spans="1:71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  <c r="AT392" s="9"/>
      <c r="AU392" s="9"/>
      <c r="AV392" s="9"/>
      <c r="AW392" s="9"/>
      <c r="AX392" s="9"/>
      <c r="AY392" s="9"/>
      <c r="AZ392" s="9"/>
      <c r="BA392" s="9"/>
      <c r="BB392" s="9"/>
      <c r="BC392" s="9"/>
      <c r="BD392" s="9"/>
      <c r="BE392" s="9"/>
      <c r="BF392" s="9"/>
      <c r="BG392" s="9"/>
      <c r="BH392" s="9"/>
      <c r="BI392" s="9"/>
      <c r="BJ392" s="9"/>
      <c r="BK392" s="9"/>
      <c r="BL392" s="9"/>
      <c r="BM392" s="9"/>
      <c r="BN392" s="9"/>
      <c r="BO392" s="9"/>
      <c r="BP392" s="9"/>
      <c r="BQ392" s="9"/>
      <c r="BR392" s="9"/>
      <c r="BS392" s="9"/>
    </row>
    <row r="393" spans="1:71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9"/>
      <c r="AU393" s="9"/>
      <c r="AV393" s="9"/>
      <c r="AW393" s="9"/>
      <c r="AX393" s="9"/>
      <c r="AY393" s="9"/>
      <c r="AZ393" s="9"/>
      <c r="BA393" s="9"/>
      <c r="BB393" s="9"/>
      <c r="BC393" s="9"/>
      <c r="BD393" s="9"/>
      <c r="BE393" s="9"/>
      <c r="BF393" s="9"/>
      <c r="BG393" s="9"/>
      <c r="BH393" s="9"/>
      <c r="BI393" s="9"/>
      <c r="BJ393" s="9"/>
      <c r="BK393" s="9"/>
      <c r="BL393" s="9"/>
      <c r="BM393" s="9"/>
      <c r="BN393" s="9"/>
      <c r="BO393" s="9"/>
      <c r="BP393" s="9"/>
      <c r="BQ393" s="9"/>
      <c r="BR393" s="9"/>
      <c r="BS393" s="9"/>
    </row>
    <row r="394" spans="1:71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  <c r="AT394" s="9"/>
      <c r="AU394" s="9"/>
      <c r="AV394" s="9"/>
      <c r="AW394" s="9"/>
      <c r="AX394" s="9"/>
      <c r="AY394" s="9"/>
      <c r="AZ394" s="9"/>
      <c r="BA394" s="9"/>
      <c r="BB394" s="9"/>
      <c r="BC394" s="9"/>
      <c r="BD394" s="9"/>
      <c r="BE394" s="9"/>
      <c r="BF394" s="9"/>
      <c r="BG394" s="9"/>
      <c r="BH394" s="9"/>
      <c r="BI394" s="9"/>
      <c r="BJ394" s="9"/>
      <c r="BK394" s="9"/>
      <c r="BL394" s="9"/>
      <c r="BM394" s="9"/>
      <c r="BN394" s="9"/>
      <c r="BO394" s="9"/>
      <c r="BP394" s="9"/>
      <c r="BQ394" s="9"/>
      <c r="BR394" s="9"/>
      <c r="BS394" s="9"/>
    </row>
    <row r="395" spans="1:71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9"/>
      <c r="AS395" s="9"/>
      <c r="AT395" s="9"/>
      <c r="AU395" s="9"/>
      <c r="AV395" s="9"/>
      <c r="AW395" s="9"/>
      <c r="AX395" s="9"/>
      <c r="AY395" s="9"/>
      <c r="AZ395" s="9"/>
      <c r="BA395" s="9"/>
      <c r="BB395" s="9"/>
      <c r="BC395" s="9"/>
      <c r="BD395" s="9"/>
      <c r="BE395" s="9"/>
      <c r="BF395" s="9"/>
      <c r="BG395" s="9"/>
      <c r="BH395" s="9"/>
      <c r="BI395" s="9"/>
      <c r="BJ395" s="9"/>
      <c r="BK395" s="9"/>
      <c r="BL395" s="9"/>
      <c r="BM395" s="9"/>
      <c r="BN395" s="9"/>
      <c r="BO395" s="9"/>
      <c r="BP395" s="9"/>
      <c r="BQ395" s="9"/>
      <c r="BR395" s="9"/>
      <c r="BS395" s="9"/>
    </row>
    <row r="396" spans="1:71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  <c r="AT396" s="9"/>
      <c r="AU396" s="9"/>
      <c r="AV396" s="9"/>
      <c r="AW396" s="9"/>
      <c r="AX396" s="9"/>
      <c r="AY396" s="9"/>
      <c r="AZ396" s="9"/>
      <c r="BA396" s="9"/>
      <c r="BB396" s="9"/>
      <c r="BC396" s="9"/>
      <c r="BD396" s="9"/>
      <c r="BE396" s="9"/>
      <c r="BF396" s="9"/>
      <c r="BG396" s="9"/>
      <c r="BH396" s="9"/>
      <c r="BI396" s="9"/>
      <c r="BJ396" s="9"/>
      <c r="BK396" s="9"/>
      <c r="BL396" s="9"/>
      <c r="BM396" s="9"/>
      <c r="BN396" s="9"/>
      <c r="BO396" s="9"/>
      <c r="BP396" s="9"/>
      <c r="BQ396" s="9"/>
      <c r="BR396" s="9"/>
      <c r="BS396" s="9"/>
    </row>
    <row r="397" spans="1:71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  <c r="AT397" s="9"/>
      <c r="AU397" s="9"/>
      <c r="AV397" s="9"/>
      <c r="AW397" s="9"/>
      <c r="AX397" s="9"/>
      <c r="AY397" s="9"/>
      <c r="AZ397" s="9"/>
      <c r="BA397" s="9"/>
      <c r="BB397" s="9"/>
      <c r="BC397" s="9"/>
      <c r="BD397" s="9"/>
      <c r="BE397" s="9"/>
      <c r="BF397" s="9"/>
      <c r="BG397" s="9"/>
      <c r="BH397" s="9"/>
      <c r="BI397" s="9"/>
      <c r="BJ397" s="9"/>
      <c r="BK397" s="9"/>
      <c r="BL397" s="9"/>
      <c r="BM397" s="9"/>
      <c r="BN397" s="9"/>
      <c r="BO397" s="9"/>
      <c r="BP397" s="9"/>
      <c r="BQ397" s="9"/>
      <c r="BR397" s="9"/>
      <c r="BS397" s="9"/>
    </row>
    <row r="398" spans="1:71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  <c r="AR398" s="9"/>
      <c r="AS398" s="9"/>
      <c r="AT398" s="9"/>
      <c r="AU398" s="9"/>
      <c r="AV398" s="9"/>
      <c r="AW398" s="9"/>
      <c r="AX398" s="9"/>
      <c r="AY398" s="9"/>
      <c r="AZ398" s="9"/>
      <c r="BA398" s="9"/>
      <c r="BB398" s="9"/>
      <c r="BC398" s="9"/>
      <c r="BD398" s="9"/>
      <c r="BE398" s="9"/>
      <c r="BF398" s="9"/>
      <c r="BG398" s="9"/>
      <c r="BH398" s="9"/>
      <c r="BI398" s="9"/>
      <c r="BJ398" s="9"/>
      <c r="BK398" s="9"/>
      <c r="BL398" s="9"/>
      <c r="BM398" s="9"/>
      <c r="BN398" s="9"/>
      <c r="BO398" s="9"/>
      <c r="BP398" s="9"/>
      <c r="BQ398" s="9"/>
      <c r="BR398" s="9"/>
      <c r="BS398" s="9"/>
    </row>
    <row r="399" spans="1:71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</row>
    <row r="400" spans="1:71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  <c r="AT400" s="9"/>
      <c r="AU400" s="9"/>
      <c r="AV400" s="9"/>
      <c r="AW400" s="9"/>
      <c r="AX400" s="9"/>
      <c r="AY400" s="9"/>
      <c r="AZ400" s="9"/>
      <c r="BA400" s="9"/>
      <c r="BB400" s="9"/>
      <c r="BC400" s="9"/>
      <c r="BD400" s="9"/>
      <c r="BE400" s="9"/>
      <c r="BF400" s="9"/>
      <c r="BG400" s="9"/>
      <c r="BH400" s="9"/>
      <c r="BI400" s="9"/>
      <c r="BJ400" s="9"/>
      <c r="BK400" s="9"/>
      <c r="BL400" s="9"/>
      <c r="BM400" s="9"/>
      <c r="BN400" s="9"/>
      <c r="BO400" s="9"/>
      <c r="BP400" s="9"/>
      <c r="BQ400" s="9"/>
      <c r="BR400" s="9"/>
      <c r="BS400" s="9"/>
    </row>
    <row r="401" spans="1:71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  <c r="AT401" s="9"/>
      <c r="AU401" s="9"/>
      <c r="AV401" s="9"/>
      <c r="AW401" s="9"/>
      <c r="AX401" s="9"/>
      <c r="AY401" s="9"/>
      <c r="AZ401" s="9"/>
      <c r="BA401" s="9"/>
      <c r="BB401" s="9"/>
      <c r="BC401" s="9"/>
      <c r="BD401" s="9"/>
      <c r="BE401" s="9"/>
      <c r="BF401" s="9"/>
      <c r="BG401" s="9"/>
      <c r="BH401" s="9"/>
      <c r="BI401" s="9"/>
      <c r="BJ401" s="9"/>
      <c r="BK401" s="9"/>
      <c r="BL401" s="9"/>
      <c r="BM401" s="9"/>
      <c r="BN401" s="9"/>
      <c r="BO401" s="9"/>
      <c r="BP401" s="9"/>
      <c r="BQ401" s="9"/>
      <c r="BR401" s="9"/>
      <c r="BS401" s="9"/>
    </row>
    <row r="402" spans="1:71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  <c r="AS402" s="9"/>
      <c r="AT402" s="9"/>
      <c r="AU402" s="9"/>
      <c r="AV402" s="9"/>
      <c r="AW402" s="9"/>
      <c r="AX402" s="9"/>
      <c r="AY402" s="9"/>
      <c r="AZ402" s="9"/>
      <c r="BA402" s="9"/>
      <c r="BB402" s="9"/>
      <c r="BC402" s="9"/>
      <c r="BD402" s="9"/>
      <c r="BE402" s="9"/>
      <c r="BF402" s="9"/>
      <c r="BG402" s="9"/>
      <c r="BH402" s="9"/>
      <c r="BI402" s="9"/>
      <c r="BJ402" s="9"/>
      <c r="BK402" s="9"/>
      <c r="BL402" s="9"/>
      <c r="BM402" s="9"/>
      <c r="BN402" s="9"/>
      <c r="BO402" s="9"/>
      <c r="BP402" s="9"/>
      <c r="BQ402" s="9"/>
      <c r="BR402" s="9"/>
      <c r="BS402" s="9"/>
    </row>
    <row r="403" spans="1:71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9"/>
      <c r="AT403" s="9"/>
      <c r="AU403" s="9"/>
      <c r="AV403" s="9"/>
      <c r="AW403" s="9"/>
      <c r="AX403" s="9"/>
      <c r="AY403" s="9"/>
      <c r="AZ403" s="9"/>
      <c r="BA403" s="9"/>
      <c r="BB403" s="9"/>
      <c r="BC403" s="9"/>
      <c r="BD403" s="9"/>
      <c r="BE403" s="9"/>
      <c r="BF403" s="9"/>
      <c r="BG403" s="9"/>
      <c r="BH403" s="9"/>
      <c r="BI403" s="9"/>
      <c r="BJ403" s="9"/>
      <c r="BK403" s="9"/>
      <c r="BL403" s="9"/>
      <c r="BM403" s="9"/>
      <c r="BN403" s="9"/>
      <c r="BO403" s="9"/>
      <c r="BP403" s="9"/>
      <c r="BQ403" s="9"/>
      <c r="BR403" s="9"/>
      <c r="BS403" s="9"/>
    </row>
    <row r="404" spans="1:71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9"/>
      <c r="AU404" s="9"/>
      <c r="AV404" s="9"/>
      <c r="AW404" s="9"/>
      <c r="AX404" s="9"/>
      <c r="AY404" s="9"/>
      <c r="AZ404" s="9"/>
      <c r="BA404" s="9"/>
      <c r="BB404" s="9"/>
      <c r="BC404" s="9"/>
      <c r="BD404" s="9"/>
      <c r="BE404" s="9"/>
      <c r="BF404" s="9"/>
      <c r="BG404" s="9"/>
      <c r="BH404" s="9"/>
      <c r="BI404" s="9"/>
      <c r="BJ404" s="9"/>
      <c r="BK404" s="9"/>
      <c r="BL404" s="9"/>
      <c r="BM404" s="9"/>
      <c r="BN404" s="9"/>
      <c r="BO404" s="9"/>
      <c r="BP404" s="9"/>
      <c r="BQ404" s="9"/>
      <c r="BR404" s="9"/>
      <c r="BS404" s="9"/>
    </row>
    <row r="405" spans="1:71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  <c r="AT405" s="9"/>
      <c r="AU405" s="9"/>
      <c r="AV405" s="9"/>
      <c r="AW405" s="9"/>
      <c r="AX405" s="9"/>
      <c r="AY405" s="9"/>
      <c r="AZ405" s="9"/>
      <c r="BA405" s="9"/>
      <c r="BB405" s="9"/>
      <c r="BC405" s="9"/>
      <c r="BD405" s="9"/>
      <c r="BE405" s="9"/>
      <c r="BF405" s="9"/>
      <c r="BG405" s="9"/>
      <c r="BH405" s="9"/>
      <c r="BI405" s="9"/>
      <c r="BJ405" s="9"/>
      <c r="BK405" s="9"/>
      <c r="BL405" s="9"/>
      <c r="BM405" s="9"/>
      <c r="BN405" s="9"/>
      <c r="BO405" s="9"/>
      <c r="BP405" s="9"/>
      <c r="BQ405" s="9"/>
      <c r="BR405" s="9"/>
      <c r="BS405" s="9"/>
    </row>
    <row r="406" spans="1:71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  <c r="AT406" s="9"/>
      <c r="AU406" s="9"/>
      <c r="AV406" s="9"/>
      <c r="AW406" s="9"/>
      <c r="AX406" s="9"/>
      <c r="AY406" s="9"/>
      <c r="AZ406" s="9"/>
      <c r="BA406" s="9"/>
      <c r="BB406" s="9"/>
      <c r="BC406" s="9"/>
      <c r="BD406" s="9"/>
      <c r="BE406" s="9"/>
      <c r="BF406" s="9"/>
      <c r="BG406" s="9"/>
      <c r="BH406" s="9"/>
      <c r="BI406" s="9"/>
      <c r="BJ406" s="9"/>
      <c r="BK406" s="9"/>
      <c r="BL406" s="9"/>
      <c r="BM406" s="9"/>
      <c r="BN406" s="9"/>
      <c r="BO406" s="9"/>
      <c r="BP406" s="9"/>
      <c r="BQ406" s="9"/>
      <c r="BR406" s="9"/>
      <c r="BS406" s="9"/>
    </row>
    <row r="407" spans="1:71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9"/>
      <c r="AU407" s="9"/>
      <c r="AV407" s="9"/>
      <c r="AW407" s="9"/>
      <c r="AX407" s="9"/>
      <c r="AY407" s="9"/>
      <c r="AZ407" s="9"/>
      <c r="BA407" s="9"/>
      <c r="BB407" s="9"/>
      <c r="BC407" s="9"/>
      <c r="BD407" s="9"/>
      <c r="BE407" s="9"/>
      <c r="BF407" s="9"/>
      <c r="BG407" s="9"/>
      <c r="BH407" s="9"/>
      <c r="BI407" s="9"/>
      <c r="BJ407" s="9"/>
      <c r="BK407" s="9"/>
      <c r="BL407" s="9"/>
      <c r="BM407" s="9"/>
      <c r="BN407" s="9"/>
      <c r="BO407" s="9"/>
      <c r="BP407" s="9"/>
      <c r="BQ407" s="9"/>
      <c r="BR407" s="9"/>
      <c r="BS407" s="9"/>
    </row>
    <row r="408" spans="1:71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9"/>
      <c r="AU408" s="9"/>
      <c r="AV408" s="9"/>
      <c r="AW408" s="9"/>
      <c r="AX408" s="9"/>
      <c r="AY408" s="9"/>
      <c r="AZ408" s="9"/>
      <c r="BA408" s="9"/>
      <c r="BB408" s="9"/>
      <c r="BC408" s="9"/>
      <c r="BD408" s="9"/>
      <c r="BE408" s="9"/>
      <c r="BF408" s="9"/>
      <c r="BG408" s="9"/>
      <c r="BH408" s="9"/>
      <c r="BI408" s="9"/>
      <c r="BJ408" s="9"/>
      <c r="BK408" s="9"/>
      <c r="BL408" s="9"/>
      <c r="BM408" s="9"/>
      <c r="BN408" s="9"/>
      <c r="BO408" s="9"/>
      <c r="BP408" s="9"/>
      <c r="BQ408" s="9"/>
      <c r="BR408" s="9"/>
      <c r="BS408" s="9"/>
    </row>
    <row r="409" spans="1:71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  <c r="AR409" s="9"/>
      <c r="AS409" s="9"/>
      <c r="AT409" s="9"/>
      <c r="AU409" s="9"/>
      <c r="AV409" s="9"/>
      <c r="AW409" s="9"/>
      <c r="AX409" s="9"/>
      <c r="AY409" s="9"/>
      <c r="AZ409" s="9"/>
      <c r="BA409" s="9"/>
      <c r="BB409" s="9"/>
      <c r="BC409" s="9"/>
      <c r="BD409" s="9"/>
      <c r="BE409" s="9"/>
      <c r="BF409" s="9"/>
      <c r="BG409" s="9"/>
      <c r="BH409" s="9"/>
      <c r="BI409" s="9"/>
      <c r="BJ409" s="9"/>
      <c r="BK409" s="9"/>
      <c r="BL409" s="9"/>
      <c r="BM409" s="9"/>
      <c r="BN409" s="9"/>
      <c r="BO409" s="9"/>
      <c r="BP409" s="9"/>
      <c r="BQ409" s="9"/>
      <c r="BR409" s="9"/>
      <c r="BS409" s="9"/>
    </row>
    <row r="410" spans="1:71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9"/>
      <c r="AS410" s="9"/>
      <c r="AT410" s="9"/>
      <c r="AU410" s="9"/>
      <c r="AV410" s="9"/>
      <c r="AW410" s="9"/>
      <c r="AX410" s="9"/>
      <c r="AY410" s="9"/>
      <c r="AZ410" s="9"/>
      <c r="BA410" s="9"/>
      <c r="BB410" s="9"/>
      <c r="BC410" s="9"/>
      <c r="BD410" s="9"/>
      <c r="BE410" s="9"/>
      <c r="BF410" s="9"/>
      <c r="BG410" s="9"/>
      <c r="BH410" s="9"/>
      <c r="BI410" s="9"/>
      <c r="BJ410" s="9"/>
      <c r="BK410" s="9"/>
      <c r="BL410" s="9"/>
      <c r="BM410" s="9"/>
      <c r="BN410" s="9"/>
      <c r="BO410" s="9"/>
      <c r="BP410" s="9"/>
      <c r="BQ410" s="9"/>
      <c r="BR410" s="9"/>
      <c r="BS410" s="9"/>
    </row>
    <row r="411" spans="1:71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  <c r="AT411" s="9"/>
      <c r="AU411" s="9"/>
      <c r="AV411" s="9"/>
      <c r="AW411" s="9"/>
      <c r="AX411" s="9"/>
      <c r="AY411" s="9"/>
      <c r="AZ411" s="9"/>
      <c r="BA411" s="9"/>
      <c r="BB411" s="9"/>
      <c r="BC411" s="9"/>
      <c r="BD411" s="9"/>
      <c r="BE411" s="9"/>
      <c r="BF411" s="9"/>
      <c r="BG411" s="9"/>
      <c r="BH411" s="9"/>
      <c r="BI411" s="9"/>
      <c r="BJ411" s="9"/>
      <c r="BK411" s="9"/>
      <c r="BL411" s="9"/>
      <c r="BM411" s="9"/>
      <c r="BN411" s="9"/>
      <c r="BO411" s="9"/>
      <c r="BP411" s="9"/>
      <c r="BQ411" s="9"/>
      <c r="BR411" s="9"/>
      <c r="BS411" s="9"/>
    </row>
    <row r="412" spans="1:71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  <c r="AT412" s="9"/>
      <c r="AU412" s="9"/>
      <c r="AV412" s="9"/>
      <c r="AW412" s="9"/>
      <c r="AX412" s="9"/>
      <c r="AY412" s="9"/>
      <c r="AZ412" s="9"/>
      <c r="BA412" s="9"/>
      <c r="BB412" s="9"/>
      <c r="BC412" s="9"/>
      <c r="BD412" s="9"/>
      <c r="BE412" s="9"/>
      <c r="BF412" s="9"/>
      <c r="BG412" s="9"/>
      <c r="BH412" s="9"/>
      <c r="BI412" s="9"/>
      <c r="BJ412" s="9"/>
      <c r="BK412" s="9"/>
      <c r="BL412" s="9"/>
      <c r="BM412" s="9"/>
      <c r="BN412" s="9"/>
      <c r="BO412" s="9"/>
      <c r="BP412" s="9"/>
      <c r="BQ412" s="9"/>
      <c r="BR412" s="9"/>
      <c r="BS412" s="9"/>
    </row>
    <row r="413" spans="1:71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  <c r="AT413" s="9"/>
      <c r="AU413" s="9"/>
      <c r="AV413" s="9"/>
      <c r="AW413" s="9"/>
      <c r="AX413" s="9"/>
      <c r="AY413" s="9"/>
      <c r="AZ413" s="9"/>
      <c r="BA413" s="9"/>
      <c r="BB413" s="9"/>
      <c r="BC413" s="9"/>
      <c r="BD413" s="9"/>
      <c r="BE413" s="9"/>
      <c r="BF413" s="9"/>
      <c r="BG413" s="9"/>
      <c r="BH413" s="9"/>
      <c r="BI413" s="9"/>
      <c r="BJ413" s="9"/>
      <c r="BK413" s="9"/>
      <c r="BL413" s="9"/>
      <c r="BM413" s="9"/>
      <c r="BN413" s="9"/>
      <c r="BO413" s="9"/>
      <c r="BP413" s="9"/>
      <c r="BQ413" s="9"/>
      <c r="BR413" s="9"/>
      <c r="BS413" s="9"/>
    </row>
    <row r="414" spans="1:71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  <c r="AR414" s="9"/>
      <c r="AS414" s="9"/>
      <c r="AT414" s="9"/>
      <c r="AU414" s="9"/>
      <c r="AV414" s="9"/>
      <c r="AW414" s="9"/>
      <c r="AX414" s="9"/>
      <c r="AY414" s="9"/>
      <c r="AZ414" s="9"/>
      <c r="BA414" s="9"/>
      <c r="BB414" s="9"/>
      <c r="BC414" s="9"/>
      <c r="BD414" s="9"/>
      <c r="BE414" s="9"/>
      <c r="BF414" s="9"/>
      <c r="BG414" s="9"/>
      <c r="BH414" s="9"/>
      <c r="BI414" s="9"/>
      <c r="BJ414" s="9"/>
      <c r="BK414" s="9"/>
      <c r="BL414" s="9"/>
      <c r="BM414" s="9"/>
      <c r="BN414" s="9"/>
      <c r="BO414" s="9"/>
      <c r="BP414" s="9"/>
      <c r="BQ414" s="9"/>
      <c r="BR414" s="9"/>
      <c r="BS414" s="9"/>
    </row>
    <row r="415" spans="1:71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  <c r="AS415" s="9"/>
      <c r="AT415" s="9"/>
      <c r="AU415" s="9"/>
      <c r="AV415" s="9"/>
      <c r="AW415" s="9"/>
      <c r="AX415" s="9"/>
      <c r="AY415" s="9"/>
      <c r="AZ415" s="9"/>
      <c r="BA415" s="9"/>
      <c r="BB415" s="9"/>
      <c r="BC415" s="9"/>
      <c r="BD415" s="9"/>
      <c r="BE415" s="9"/>
      <c r="BF415" s="9"/>
      <c r="BG415" s="9"/>
      <c r="BH415" s="9"/>
      <c r="BI415" s="9"/>
      <c r="BJ415" s="9"/>
      <c r="BK415" s="9"/>
      <c r="BL415" s="9"/>
      <c r="BM415" s="9"/>
      <c r="BN415" s="9"/>
      <c r="BO415" s="9"/>
      <c r="BP415" s="9"/>
      <c r="BQ415" s="9"/>
      <c r="BR415" s="9"/>
      <c r="BS415" s="9"/>
    </row>
    <row r="416" spans="1:71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  <c r="AR416" s="9"/>
      <c r="AS416" s="9"/>
      <c r="AT416" s="9"/>
      <c r="AU416" s="9"/>
      <c r="AV416" s="9"/>
      <c r="AW416" s="9"/>
      <c r="AX416" s="9"/>
      <c r="AY416" s="9"/>
      <c r="AZ416" s="9"/>
      <c r="BA416" s="9"/>
      <c r="BB416" s="9"/>
      <c r="BC416" s="9"/>
      <c r="BD416" s="9"/>
      <c r="BE416" s="9"/>
      <c r="BF416" s="9"/>
      <c r="BG416" s="9"/>
      <c r="BH416" s="9"/>
      <c r="BI416" s="9"/>
      <c r="BJ416" s="9"/>
      <c r="BK416" s="9"/>
      <c r="BL416" s="9"/>
      <c r="BM416" s="9"/>
      <c r="BN416" s="9"/>
      <c r="BO416" s="9"/>
      <c r="BP416" s="9"/>
      <c r="BQ416" s="9"/>
      <c r="BR416" s="9"/>
      <c r="BS416" s="9"/>
    </row>
    <row r="417" spans="1:71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  <c r="AT417" s="9"/>
      <c r="AU417" s="9"/>
      <c r="AV417" s="9"/>
      <c r="AW417" s="9"/>
      <c r="AX417" s="9"/>
      <c r="AY417" s="9"/>
      <c r="AZ417" s="9"/>
      <c r="BA417" s="9"/>
      <c r="BB417" s="9"/>
      <c r="BC417" s="9"/>
      <c r="BD417" s="9"/>
      <c r="BE417" s="9"/>
      <c r="BF417" s="9"/>
      <c r="BG417" s="9"/>
      <c r="BH417" s="9"/>
      <c r="BI417" s="9"/>
      <c r="BJ417" s="9"/>
      <c r="BK417" s="9"/>
      <c r="BL417" s="9"/>
      <c r="BM417" s="9"/>
      <c r="BN417" s="9"/>
      <c r="BO417" s="9"/>
      <c r="BP417" s="9"/>
      <c r="BQ417" s="9"/>
      <c r="BR417" s="9"/>
      <c r="BS417" s="9"/>
    </row>
    <row r="418" spans="1:71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  <c r="AR418" s="9"/>
      <c r="AS418" s="9"/>
      <c r="AT418" s="9"/>
      <c r="AU418" s="9"/>
      <c r="AV418" s="9"/>
      <c r="AW418" s="9"/>
      <c r="AX418" s="9"/>
      <c r="AY418" s="9"/>
      <c r="AZ418" s="9"/>
      <c r="BA418" s="9"/>
      <c r="BB418" s="9"/>
      <c r="BC418" s="9"/>
      <c r="BD418" s="9"/>
      <c r="BE418" s="9"/>
      <c r="BF418" s="9"/>
      <c r="BG418" s="9"/>
      <c r="BH418" s="9"/>
      <c r="BI418" s="9"/>
      <c r="BJ418" s="9"/>
      <c r="BK418" s="9"/>
      <c r="BL418" s="9"/>
      <c r="BM418" s="9"/>
      <c r="BN418" s="9"/>
      <c r="BO418" s="9"/>
      <c r="BP418" s="9"/>
      <c r="BQ418" s="9"/>
      <c r="BR418" s="9"/>
      <c r="BS418" s="9"/>
    </row>
    <row r="419" spans="1:71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  <c r="AS419" s="9"/>
      <c r="AT419" s="9"/>
      <c r="AU419" s="9"/>
      <c r="AV419" s="9"/>
      <c r="AW419" s="9"/>
      <c r="AX419" s="9"/>
      <c r="AY419" s="9"/>
      <c r="AZ419" s="9"/>
      <c r="BA419" s="9"/>
      <c r="BB419" s="9"/>
      <c r="BC419" s="9"/>
      <c r="BD419" s="9"/>
      <c r="BE419" s="9"/>
      <c r="BF419" s="9"/>
      <c r="BG419" s="9"/>
      <c r="BH419" s="9"/>
      <c r="BI419" s="9"/>
      <c r="BJ419" s="9"/>
      <c r="BK419" s="9"/>
      <c r="BL419" s="9"/>
      <c r="BM419" s="9"/>
      <c r="BN419" s="9"/>
      <c r="BO419" s="9"/>
      <c r="BP419" s="9"/>
      <c r="BQ419" s="9"/>
      <c r="BR419" s="9"/>
      <c r="BS419" s="9"/>
    </row>
    <row r="420" spans="1:71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  <c r="AR420" s="9"/>
      <c r="AS420" s="9"/>
      <c r="AT420" s="9"/>
      <c r="AU420" s="9"/>
      <c r="AV420" s="9"/>
      <c r="AW420" s="9"/>
      <c r="AX420" s="9"/>
      <c r="AY420" s="9"/>
      <c r="AZ420" s="9"/>
      <c r="BA420" s="9"/>
      <c r="BB420" s="9"/>
      <c r="BC420" s="9"/>
      <c r="BD420" s="9"/>
      <c r="BE420" s="9"/>
      <c r="BF420" s="9"/>
      <c r="BG420" s="9"/>
      <c r="BH420" s="9"/>
      <c r="BI420" s="9"/>
      <c r="BJ420" s="9"/>
      <c r="BK420" s="9"/>
      <c r="BL420" s="9"/>
      <c r="BM420" s="9"/>
      <c r="BN420" s="9"/>
      <c r="BO420" s="9"/>
      <c r="BP420" s="9"/>
      <c r="BQ420" s="9"/>
      <c r="BR420" s="9"/>
      <c r="BS420" s="9"/>
    </row>
    <row r="421" spans="1:71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  <c r="AR421" s="9"/>
      <c r="AS421" s="9"/>
      <c r="AT421" s="9"/>
      <c r="AU421" s="9"/>
      <c r="AV421" s="9"/>
      <c r="AW421" s="9"/>
      <c r="AX421" s="9"/>
      <c r="AY421" s="9"/>
      <c r="AZ421" s="9"/>
      <c r="BA421" s="9"/>
      <c r="BB421" s="9"/>
      <c r="BC421" s="9"/>
      <c r="BD421" s="9"/>
      <c r="BE421" s="9"/>
      <c r="BF421" s="9"/>
      <c r="BG421" s="9"/>
      <c r="BH421" s="9"/>
      <c r="BI421" s="9"/>
      <c r="BJ421" s="9"/>
      <c r="BK421" s="9"/>
      <c r="BL421" s="9"/>
      <c r="BM421" s="9"/>
      <c r="BN421" s="9"/>
      <c r="BO421" s="9"/>
      <c r="BP421" s="9"/>
      <c r="BQ421" s="9"/>
      <c r="BR421" s="9"/>
      <c r="BS421" s="9"/>
    </row>
    <row r="422" spans="1:71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  <c r="AR422" s="9"/>
      <c r="AS422" s="9"/>
      <c r="AT422" s="9"/>
      <c r="AU422" s="9"/>
      <c r="AV422" s="9"/>
      <c r="AW422" s="9"/>
      <c r="AX422" s="9"/>
      <c r="AY422" s="9"/>
      <c r="AZ422" s="9"/>
      <c r="BA422" s="9"/>
      <c r="BB422" s="9"/>
      <c r="BC422" s="9"/>
      <c r="BD422" s="9"/>
      <c r="BE422" s="9"/>
      <c r="BF422" s="9"/>
      <c r="BG422" s="9"/>
      <c r="BH422" s="9"/>
      <c r="BI422" s="9"/>
      <c r="BJ422" s="9"/>
      <c r="BK422" s="9"/>
      <c r="BL422" s="9"/>
      <c r="BM422" s="9"/>
      <c r="BN422" s="9"/>
      <c r="BO422" s="9"/>
      <c r="BP422" s="9"/>
      <c r="BQ422" s="9"/>
      <c r="BR422" s="9"/>
      <c r="BS422" s="9"/>
    </row>
    <row r="423" spans="1:71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  <c r="AS423" s="9"/>
      <c r="AT423" s="9"/>
      <c r="AU423" s="9"/>
      <c r="AV423" s="9"/>
      <c r="AW423" s="9"/>
      <c r="AX423" s="9"/>
      <c r="AY423" s="9"/>
      <c r="AZ423" s="9"/>
      <c r="BA423" s="9"/>
      <c r="BB423" s="9"/>
      <c r="BC423" s="9"/>
      <c r="BD423" s="9"/>
      <c r="BE423" s="9"/>
      <c r="BF423" s="9"/>
      <c r="BG423" s="9"/>
      <c r="BH423" s="9"/>
      <c r="BI423" s="9"/>
      <c r="BJ423" s="9"/>
      <c r="BK423" s="9"/>
      <c r="BL423" s="9"/>
      <c r="BM423" s="9"/>
      <c r="BN423" s="9"/>
      <c r="BO423" s="9"/>
      <c r="BP423" s="9"/>
      <c r="BQ423" s="9"/>
      <c r="BR423" s="9"/>
      <c r="BS423" s="9"/>
    </row>
    <row r="424" spans="1:71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  <c r="AR424" s="9"/>
      <c r="AS424" s="9"/>
      <c r="AT424" s="9"/>
      <c r="AU424" s="9"/>
      <c r="AV424" s="9"/>
      <c r="AW424" s="9"/>
      <c r="AX424" s="9"/>
      <c r="AY424" s="9"/>
      <c r="AZ424" s="9"/>
      <c r="BA424" s="9"/>
      <c r="BB424" s="9"/>
      <c r="BC424" s="9"/>
      <c r="BD424" s="9"/>
      <c r="BE424" s="9"/>
      <c r="BF424" s="9"/>
      <c r="BG424" s="9"/>
      <c r="BH424" s="9"/>
      <c r="BI424" s="9"/>
      <c r="BJ424" s="9"/>
      <c r="BK424" s="9"/>
      <c r="BL424" s="9"/>
      <c r="BM424" s="9"/>
      <c r="BN424" s="9"/>
      <c r="BO424" s="9"/>
      <c r="BP424" s="9"/>
      <c r="BQ424" s="9"/>
      <c r="BR424" s="9"/>
      <c r="BS424" s="9"/>
    </row>
    <row r="425" spans="1:71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/>
      <c r="AQ425" s="9"/>
      <c r="AR425" s="9"/>
      <c r="AS425" s="9"/>
      <c r="AT425" s="9"/>
      <c r="AU425" s="9"/>
      <c r="AV425" s="9"/>
      <c r="AW425" s="9"/>
      <c r="AX425" s="9"/>
      <c r="AY425" s="9"/>
      <c r="AZ425" s="9"/>
      <c r="BA425" s="9"/>
      <c r="BB425" s="9"/>
      <c r="BC425" s="9"/>
      <c r="BD425" s="9"/>
      <c r="BE425" s="9"/>
      <c r="BF425" s="9"/>
      <c r="BG425" s="9"/>
      <c r="BH425" s="9"/>
      <c r="BI425" s="9"/>
      <c r="BJ425" s="9"/>
      <c r="BK425" s="9"/>
      <c r="BL425" s="9"/>
      <c r="BM425" s="9"/>
      <c r="BN425" s="9"/>
      <c r="BO425" s="9"/>
      <c r="BP425" s="9"/>
      <c r="BQ425" s="9"/>
      <c r="BR425" s="9"/>
      <c r="BS425" s="9"/>
    </row>
    <row r="426" spans="1:71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9"/>
      <c r="AR426" s="9"/>
      <c r="AS426" s="9"/>
      <c r="AT426" s="9"/>
      <c r="AU426" s="9"/>
      <c r="AV426" s="9"/>
      <c r="AW426" s="9"/>
      <c r="AX426" s="9"/>
      <c r="AY426" s="9"/>
      <c r="AZ426" s="9"/>
      <c r="BA426" s="9"/>
      <c r="BB426" s="9"/>
      <c r="BC426" s="9"/>
      <c r="BD426" s="9"/>
      <c r="BE426" s="9"/>
      <c r="BF426" s="9"/>
      <c r="BG426" s="9"/>
      <c r="BH426" s="9"/>
      <c r="BI426" s="9"/>
      <c r="BJ426" s="9"/>
      <c r="BK426" s="9"/>
      <c r="BL426" s="9"/>
      <c r="BM426" s="9"/>
      <c r="BN426" s="9"/>
      <c r="BO426" s="9"/>
      <c r="BP426" s="9"/>
      <c r="BQ426" s="9"/>
      <c r="BR426" s="9"/>
      <c r="BS426" s="9"/>
    </row>
    <row r="427" spans="1:71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  <c r="AR427" s="9"/>
      <c r="AS427" s="9"/>
      <c r="AT427" s="9"/>
      <c r="AU427" s="9"/>
      <c r="AV427" s="9"/>
      <c r="AW427" s="9"/>
      <c r="AX427" s="9"/>
      <c r="AY427" s="9"/>
      <c r="AZ427" s="9"/>
      <c r="BA427" s="9"/>
      <c r="BB427" s="9"/>
      <c r="BC427" s="9"/>
      <c r="BD427" s="9"/>
      <c r="BE427" s="9"/>
      <c r="BF427" s="9"/>
      <c r="BG427" s="9"/>
      <c r="BH427" s="9"/>
      <c r="BI427" s="9"/>
      <c r="BJ427" s="9"/>
      <c r="BK427" s="9"/>
      <c r="BL427" s="9"/>
      <c r="BM427" s="9"/>
      <c r="BN427" s="9"/>
      <c r="BO427" s="9"/>
      <c r="BP427" s="9"/>
      <c r="BQ427" s="9"/>
      <c r="BR427" s="9"/>
      <c r="BS427" s="9"/>
    </row>
    <row r="428" spans="1:71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  <c r="AR428" s="9"/>
      <c r="AS428" s="9"/>
      <c r="AT428" s="9"/>
      <c r="AU428" s="9"/>
      <c r="AV428" s="9"/>
      <c r="AW428" s="9"/>
      <c r="AX428" s="9"/>
      <c r="AY428" s="9"/>
      <c r="AZ428" s="9"/>
      <c r="BA428" s="9"/>
      <c r="BB428" s="9"/>
      <c r="BC428" s="9"/>
      <c r="BD428" s="9"/>
      <c r="BE428" s="9"/>
      <c r="BF428" s="9"/>
      <c r="BG428" s="9"/>
      <c r="BH428" s="9"/>
      <c r="BI428" s="9"/>
      <c r="BJ428" s="9"/>
      <c r="BK428" s="9"/>
      <c r="BL428" s="9"/>
      <c r="BM428" s="9"/>
      <c r="BN428" s="9"/>
      <c r="BO428" s="9"/>
      <c r="BP428" s="9"/>
      <c r="BQ428" s="9"/>
      <c r="BR428" s="9"/>
      <c r="BS428" s="9"/>
    </row>
    <row r="429" spans="1:71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/>
      <c r="AQ429" s="9"/>
      <c r="AR429" s="9"/>
      <c r="AS429" s="9"/>
      <c r="AT429" s="9"/>
      <c r="AU429" s="9"/>
      <c r="AV429" s="9"/>
      <c r="AW429" s="9"/>
      <c r="AX429" s="9"/>
      <c r="AY429" s="9"/>
      <c r="AZ429" s="9"/>
      <c r="BA429" s="9"/>
      <c r="BB429" s="9"/>
      <c r="BC429" s="9"/>
      <c r="BD429" s="9"/>
      <c r="BE429" s="9"/>
      <c r="BF429" s="9"/>
      <c r="BG429" s="9"/>
      <c r="BH429" s="9"/>
      <c r="BI429" s="9"/>
      <c r="BJ429" s="9"/>
      <c r="BK429" s="9"/>
      <c r="BL429" s="9"/>
      <c r="BM429" s="9"/>
      <c r="BN429" s="9"/>
      <c r="BO429" s="9"/>
      <c r="BP429" s="9"/>
      <c r="BQ429" s="9"/>
      <c r="BR429" s="9"/>
      <c r="BS429" s="9"/>
    </row>
    <row r="430" spans="1:71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  <c r="AR430" s="9"/>
      <c r="AS430" s="9"/>
      <c r="AT430" s="9"/>
      <c r="AU430" s="9"/>
      <c r="AV430" s="9"/>
      <c r="AW430" s="9"/>
      <c r="AX430" s="9"/>
      <c r="AY430" s="9"/>
      <c r="AZ430" s="9"/>
      <c r="BA430" s="9"/>
      <c r="BB430" s="9"/>
      <c r="BC430" s="9"/>
      <c r="BD430" s="9"/>
      <c r="BE430" s="9"/>
      <c r="BF430" s="9"/>
      <c r="BG430" s="9"/>
      <c r="BH430" s="9"/>
      <c r="BI430" s="9"/>
      <c r="BJ430" s="9"/>
      <c r="BK430" s="9"/>
      <c r="BL430" s="9"/>
      <c r="BM430" s="9"/>
      <c r="BN430" s="9"/>
      <c r="BO430" s="9"/>
      <c r="BP430" s="9"/>
      <c r="BQ430" s="9"/>
      <c r="BR430" s="9"/>
      <c r="BS430" s="9"/>
    </row>
    <row r="431" spans="1:71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  <c r="AR431" s="9"/>
      <c r="AS431" s="9"/>
      <c r="AT431" s="9"/>
      <c r="AU431" s="9"/>
      <c r="AV431" s="9"/>
      <c r="AW431" s="9"/>
      <c r="AX431" s="9"/>
      <c r="AY431" s="9"/>
      <c r="AZ431" s="9"/>
      <c r="BA431" s="9"/>
      <c r="BB431" s="9"/>
      <c r="BC431" s="9"/>
      <c r="BD431" s="9"/>
      <c r="BE431" s="9"/>
      <c r="BF431" s="9"/>
      <c r="BG431" s="9"/>
      <c r="BH431" s="9"/>
      <c r="BI431" s="9"/>
      <c r="BJ431" s="9"/>
      <c r="BK431" s="9"/>
      <c r="BL431" s="9"/>
      <c r="BM431" s="9"/>
      <c r="BN431" s="9"/>
      <c r="BO431" s="9"/>
      <c r="BP431" s="9"/>
      <c r="BQ431" s="9"/>
      <c r="BR431" s="9"/>
      <c r="BS431" s="9"/>
    </row>
    <row r="432" spans="1:71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  <c r="AR432" s="9"/>
      <c r="AS432" s="9"/>
      <c r="AT432" s="9"/>
      <c r="AU432" s="9"/>
      <c r="AV432" s="9"/>
      <c r="AW432" s="9"/>
      <c r="AX432" s="9"/>
      <c r="AY432" s="9"/>
      <c r="AZ432" s="9"/>
      <c r="BA432" s="9"/>
      <c r="BB432" s="9"/>
      <c r="BC432" s="9"/>
      <c r="BD432" s="9"/>
      <c r="BE432" s="9"/>
      <c r="BF432" s="9"/>
      <c r="BG432" s="9"/>
      <c r="BH432" s="9"/>
      <c r="BI432" s="9"/>
      <c r="BJ432" s="9"/>
      <c r="BK432" s="9"/>
      <c r="BL432" s="9"/>
      <c r="BM432" s="9"/>
      <c r="BN432" s="9"/>
      <c r="BO432" s="9"/>
      <c r="BP432" s="9"/>
      <c r="BQ432" s="9"/>
      <c r="BR432" s="9"/>
      <c r="BS432" s="9"/>
    </row>
    <row r="433" spans="1:71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  <c r="AR433" s="9"/>
      <c r="AS433" s="9"/>
      <c r="AT433" s="9"/>
      <c r="AU433" s="9"/>
      <c r="AV433" s="9"/>
      <c r="AW433" s="9"/>
      <c r="AX433" s="9"/>
      <c r="AY433" s="9"/>
      <c r="AZ433" s="9"/>
      <c r="BA433" s="9"/>
      <c r="BB433" s="9"/>
      <c r="BC433" s="9"/>
      <c r="BD433" s="9"/>
      <c r="BE433" s="9"/>
      <c r="BF433" s="9"/>
      <c r="BG433" s="9"/>
      <c r="BH433" s="9"/>
      <c r="BI433" s="9"/>
      <c r="BJ433" s="9"/>
      <c r="BK433" s="9"/>
      <c r="BL433" s="9"/>
      <c r="BM433" s="9"/>
      <c r="BN433" s="9"/>
      <c r="BO433" s="9"/>
      <c r="BP433" s="9"/>
      <c r="BQ433" s="9"/>
      <c r="BR433" s="9"/>
      <c r="BS433" s="9"/>
    </row>
    <row r="434" spans="1:71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  <c r="AS434" s="9"/>
      <c r="AT434" s="9"/>
      <c r="AU434" s="9"/>
      <c r="AV434" s="9"/>
      <c r="AW434" s="9"/>
      <c r="AX434" s="9"/>
      <c r="AY434" s="9"/>
      <c r="AZ434" s="9"/>
      <c r="BA434" s="9"/>
      <c r="BB434" s="9"/>
      <c r="BC434" s="9"/>
      <c r="BD434" s="9"/>
      <c r="BE434" s="9"/>
      <c r="BF434" s="9"/>
      <c r="BG434" s="9"/>
      <c r="BH434" s="9"/>
      <c r="BI434" s="9"/>
      <c r="BJ434" s="9"/>
      <c r="BK434" s="9"/>
      <c r="BL434" s="9"/>
      <c r="BM434" s="9"/>
      <c r="BN434" s="9"/>
      <c r="BO434" s="9"/>
      <c r="BP434" s="9"/>
      <c r="BQ434" s="9"/>
      <c r="BR434" s="9"/>
      <c r="BS434" s="9"/>
    </row>
    <row r="435" spans="1:71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  <c r="AR435" s="9"/>
      <c r="AS435" s="9"/>
      <c r="AT435" s="9"/>
      <c r="AU435" s="9"/>
      <c r="AV435" s="9"/>
      <c r="AW435" s="9"/>
      <c r="AX435" s="9"/>
      <c r="AY435" s="9"/>
      <c r="AZ435" s="9"/>
      <c r="BA435" s="9"/>
      <c r="BB435" s="9"/>
      <c r="BC435" s="9"/>
      <c r="BD435" s="9"/>
      <c r="BE435" s="9"/>
      <c r="BF435" s="9"/>
      <c r="BG435" s="9"/>
      <c r="BH435" s="9"/>
      <c r="BI435" s="9"/>
      <c r="BJ435" s="9"/>
      <c r="BK435" s="9"/>
      <c r="BL435" s="9"/>
      <c r="BM435" s="9"/>
      <c r="BN435" s="9"/>
      <c r="BO435" s="9"/>
      <c r="BP435" s="9"/>
      <c r="BQ435" s="9"/>
      <c r="BR435" s="9"/>
      <c r="BS435" s="9"/>
    </row>
    <row r="436" spans="1:71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  <c r="AR436" s="9"/>
      <c r="AS436" s="9"/>
      <c r="AT436" s="9"/>
      <c r="AU436" s="9"/>
      <c r="AV436" s="9"/>
      <c r="AW436" s="9"/>
      <c r="AX436" s="9"/>
      <c r="AY436" s="9"/>
      <c r="AZ436" s="9"/>
      <c r="BA436" s="9"/>
      <c r="BB436" s="9"/>
      <c r="BC436" s="9"/>
      <c r="BD436" s="9"/>
      <c r="BE436" s="9"/>
      <c r="BF436" s="9"/>
      <c r="BG436" s="9"/>
      <c r="BH436" s="9"/>
      <c r="BI436" s="9"/>
      <c r="BJ436" s="9"/>
      <c r="BK436" s="9"/>
      <c r="BL436" s="9"/>
      <c r="BM436" s="9"/>
      <c r="BN436" s="9"/>
      <c r="BO436" s="9"/>
      <c r="BP436" s="9"/>
      <c r="BQ436" s="9"/>
      <c r="BR436" s="9"/>
      <c r="BS436" s="9"/>
    </row>
    <row r="437" spans="1:71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  <c r="AR437" s="9"/>
      <c r="AS437" s="9"/>
      <c r="AT437" s="9"/>
      <c r="AU437" s="9"/>
      <c r="AV437" s="9"/>
      <c r="AW437" s="9"/>
      <c r="AX437" s="9"/>
      <c r="AY437" s="9"/>
      <c r="AZ437" s="9"/>
      <c r="BA437" s="9"/>
      <c r="BB437" s="9"/>
      <c r="BC437" s="9"/>
      <c r="BD437" s="9"/>
      <c r="BE437" s="9"/>
      <c r="BF437" s="9"/>
      <c r="BG437" s="9"/>
      <c r="BH437" s="9"/>
      <c r="BI437" s="9"/>
      <c r="BJ437" s="9"/>
      <c r="BK437" s="9"/>
      <c r="BL437" s="9"/>
      <c r="BM437" s="9"/>
      <c r="BN437" s="9"/>
      <c r="BO437" s="9"/>
      <c r="BP437" s="9"/>
      <c r="BQ437" s="9"/>
      <c r="BR437" s="9"/>
      <c r="BS437" s="9"/>
    </row>
    <row r="438" spans="1:71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  <c r="AR438" s="9"/>
      <c r="AS438" s="9"/>
      <c r="AT438" s="9"/>
      <c r="AU438" s="9"/>
      <c r="AV438" s="9"/>
      <c r="AW438" s="9"/>
      <c r="AX438" s="9"/>
      <c r="AY438" s="9"/>
      <c r="AZ438" s="9"/>
      <c r="BA438" s="9"/>
      <c r="BB438" s="9"/>
      <c r="BC438" s="9"/>
      <c r="BD438" s="9"/>
      <c r="BE438" s="9"/>
      <c r="BF438" s="9"/>
      <c r="BG438" s="9"/>
      <c r="BH438" s="9"/>
      <c r="BI438" s="9"/>
      <c r="BJ438" s="9"/>
      <c r="BK438" s="9"/>
      <c r="BL438" s="9"/>
      <c r="BM438" s="9"/>
      <c r="BN438" s="9"/>
      <c r="BO438" s="9"/>
      <c r="BP438" s="9"/>
      <c r="BQ438" s="9"/>
      <c r="BR438" s="9"/>
      <c r="BS438" s="9"/>
    </row>
    <row r="439" spans="1:71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  <c r="AR439" s="9"/>
      <c r="AS439" s="9"/>
      <c r="AT439" s="9"/>
      <c r="AU439" s="9"/>
      <c r="AV439" s="9"/>
      <c r="AW439" s="9"/>
      <c r="AX439" s="9"/>
      <c r="AY439" s="9"/>
      <c r="AZ439" s="9"/>
      <c r="BA439" s="9"/>
      <c r="BB439" s="9"/>
      <c r="BC439" s="9"/>
      <c r="BD439" s="9"/>
      <c r="BE439" s="9"/>
      <c r="BF439" s="9"/>
      <c r="BG439" s="9"/>
      <c r="BH439" s="9"/>
      <c r="BI439" s="9"/>
      <c r="BJ439" s="9"/>
      <c r="BK439" s="9"/>
      <c r="BL439" s="9"/>
      <c r="BM439" s="9"/>
      <c r="BN439" s="9"/>
      <c r="BO439" s="9"/>
      <c r="BP439" s="9"/>
      <c r="BQ439" s="9"/>
      <c r="BR439" s="9"/>
      <c r="BS439" s="9"/>
    </row>
    <row r="440" spans="1:71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  <c r="AR440" s="9"/>
      <c r="AS440" s="9"/>
      <c r="AT440" s="9"/>
      <c r="AU440" s="9"/>
      <c r="AV440" s="9"/>
      <c r="AW440" s="9"/>
      <c r="AX440" s="9"/>
      <c r="AY440" s="9"/>
      <c r="AZ440" s="9"/>
      <c r="BA440" s="9"/>
      <c r="BB440" s="9"/>
      <c r="BC440" s="9"/>
      <c r="BD440" s="9"/>
      <c r="BE440" s="9"/>
      <c r="BF440" s="9"/>
      <c r="BG440" s="9"/>
      <c r="BH440" s="9"/>
      <c r="BI440" s="9"/>
      <c r="BJ440" s="9"/>
      <c r="BK440" s="9"/>
      <c r="BL440" s="9"/>
      <c r="BM440" s="9"/>
      <c r="BN440" s="9"/>
      <c r="BO440" s="9"/>
      <c r="BP440" s="9"/>
      <c r="BQ440" s="9"/>
      <c r="BR440" s="9"/>
      <c r="BS440" s="9"/>
    </row>
    <row r="441" spans="1:71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/>
      <c r="AQ441" s="9"/>
      <c r="AR441" s="9"/>
      <c r="AS441" s="9"/>
      <c r="AT441" s="9"/>
      <c r="AU441" s="9"/>
      <c r="AV441" s="9"/>
      <c r="AW441" s="9"/>
      <c r="AX441" s="9"/>
      <c r="AY441" s="9"/>
      <c r="AZ441" s="9"/>
      <c r="BA441" s="9"/>
      <c r="BB441" s="9"/>
      <c r="BC441" s="9"/>
      <c r="BD441" s="9"/>
      <c r="BE441" s="9"/>
      <c r="BF441" s="9"/>
      <c r="BG441" s="9"/>
      <c r="BH441" s="9"/>
      <c r="BI441" s="9"/>
      <c r="BJ441" s="9"/>
      <c r="BK441" s="9"/>
      <c r="BL441" s="9"/>
      <c r="BM441" s="9"/>
      <c r="BN441" s="9"/>
      <c r="BO441" s="9"/>
      <c r="BP441" s="9"/>
      <c r="BQ441" s="9"/>
      <c r="BR441" s="9"/>
      <c r="BS441" s="9"/>
    </row>
    <row r="442" spans="1:71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/>
      <c r="AQ442" s="9"/>
      <c r="AR442" s="9"/>
      <c r="AS442" s="9"/>
      <c r="AT442" s="9"/>
      <c r="AU442" s="9"/>
      <c r="AV442" s="9"/>
      <c r="AW442" s="9"/>
      <c r="AX442" s="9"/>
      <c r="AY442" s="9"/>
      <c r="AZ442" s="9"/>
      <c r="BA442" s="9"/>
      <c r="BB442" s="9"/>
      <c r="BC442" s="9"/>
      <c r="BD442" s="9"/>
      <c r="BE442" s="9"/>
      <c r="BF442" s="9"/>
      <c r="BG442" s="9"/>
      <c r="BH442" s="9"/>
      <c r="BI442" s="9"/>
      <c r="BJ442" s="9"/>
      <c r="BK442" s="9"/>
      <c r="BL442" s="9"/>
      <c r="BM442" s="9"/>
      <c r="BN442" s="9"/>
      <c r="BO442" s="9"/>
      <c r="BP442" s="9"/>
      <c r="BQ442" s="9"/>
      <c r="BR442" s="9"/>
      <c r="BS442" s="9"/>
    </row>
    <row r="443" spans="1:71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  <c r="AR443" s="9"/>
      <c r="AS443" s="9"/>
      <c r="AT443" s="9"/>
      <c r="AU443" s="9"/>
      <c r="AV443" s="9"/>
      <c r="AW443" s="9"/>
      <c r="AX443" s="9"/>
      <c r="AY443" s="9"/>
      <c r="AZ443" s="9"/>
      <c r="BA443" s="9"/>
      <c r="BB443" s="9"/>
      <c r="BC443" s="9"/>
      <c r="BD443" s="9"/>
      <c r="BE443" s="9"/>
      <c r="BF443" s="9"/>
      <c r="BG443" s="9"/>
      <c r="BH443" s="9"/>
      <c r="BI443" s="9"/>
      <c r="BJ443" s="9"/>
      <c r="BK443" s="9"/>
      <c r="BL443" s="9"/>
      <c r="BM443" s="9"/>
      <c r="BN443" s="9"/>
      <c r="BO443" s="9"/>
      <c r="BP443" s="9"/>
      <c r="BQ443" s="9"/>
      <c r="BR443" s="9"/>
      <c r="BS443" s="9"/>
    </row>
    <row r="444" spans="1:71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  <c r="AR444" s="9"/>
      <c r="AS444" s="9"/>
      <c r="AT444" s="9"/>
      <c r="AU444" s="9"/>
      <c r="AV444" s="9"/>
      <c r="AW444" s="9"/>
      <c r="AX444" s="9"/>
      <c r="AY444" s="9"/>
      <c r="AZ444" s="9"/>
      <c r="BA444" s="9"/>
      <c r="BB444" s="9"/>
      <c r="BC444" s="9"/>
      <c r="BD444" s="9"/>
      <c r="BE444" s="9"/>
      <c r="BF444" s="9"/>
      <c r="BG444" s="9"/>
      <c r="BH444" s="9"/>
      <c r="BI444" s="9"/>
      <c r="BJ444" s="9"/>
      <c r="BK444" s="9"/>
      <c r="BL444" s="9"/>
      <c r="BM444" s="9"/>
      <c r="BN444" s="9"/>
      <c r="BO444" s="9"/>
      <c r="BP444" s="9"/>
      <c r="BQ444" s="9"/>
      <c r="BR444" s="9"/>
      <c r="BS444" s="9"/>
    </row>
    <row r="445" spans="1:71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  <c r="AR445" s="9"/>
      <c r="AS445" s="9"/>
      <c r="AT445" s="9"/>
      <c r="AU445" s="9"/>
      <c r="AV445" s="9"/>
      <c r="AW445" s="9"/>
      <c r="AX445" s="9"/>
      <c r="AY445" s="9"/>
      <c r="AZ445" s="9"/>
      <c r="BA445" s="9"/>
      <c r="BB445" s="9"/>
      <c r="BC445" s="9"/>
      <c r="BD445" s="9"/>
      <c r="BE445" s="9"/>
      <c r="BF445" s="9"/>
      <c r="BG445" s="9"/>
      <c r="BH445" s="9"/>
      <c r="BI445" s="9"/>
      <c r="BJ445" s="9"/>
      <c r="BK445" s="9"/>
      <c r="BL445" s="9"/>
      <c r="BM445" s="9"/>
      <c r="BN445" s="9"/>
      <c r="BO445" s="9"/>
      <c r="BP445" s="9"/>
      <c r="BQ445" s="9"/>
      <c r="BR445" s="9"/>
      <c r="BS445" s="9"/>
    </row>
    <row r="446" spans="1:71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  <c r="AT446" s="9"/>
      <c r="AU446" s="9"/>
      <c r="AV446" s="9"/>
      <c r="AW446" s="9"/>
      <c r="AX446" s="9"/>
      <c r="AY446" s="9"/>
      <c r="AZ446" s="9"/>
      <c r="BA446" s="9"/>
      <c r="BB446" s="9"/>
      <c r="BC446" s="9"/>
      <c r="BD446" s="9"/>
      <c r="BE446" s="9"/>
      <c r="BF446" s="9"/>
      <c r="BG446" s="9"/>
      <c r="BH446" s="9"/>
      <c r="BI446" s="9"/>
      <c r="BJ446" s="9"/>
      <c r="BK446" s="9"/>
      <c r="BL446" s="9"/>
      <c r="BM446" s="9"/>
      <c r="BN446" s="9"/>
      <c r="BO446" s="9"/>
      <c r="BP446" s="9"/>
      <c r="BQ446" s="9"/>
      <c r="BR446" s="9"/>
      <c r="BS446" s="9"/>
    </row>
    <row r="447" spans="1:71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  <c r="AT447" s="9"/>
      <c r="AU447" s="9"/>
      <c r="AV447" s="9"/>
      <c r="AW447" s="9"/>
      <c r="AX447" s="9"/>
      <c r="AY447" s="9"/>
      <c r="AZ447" s="9"/>
      <c r="BA447" s="9"/>
      <c r="BB447" s="9"/>
      <c r="BC447" s="9"/>
      <c r="BD447" s="9"/>
      <c r="BE447" s="9"/>
      <c r="BF447" s="9"/>
      <c r="BG447" s="9"/>
      <c r="BH447" s="9"/>
      <c r="BI447" s="9"/>
      <c r="BJ447" s="9"/>
      <c r="BK447" s="9"/>
      <c r="BL447" s="9"/>
      <c r="BM447" s="9"/>
      <c r="BN447" s="9"/>
      <c r="BO447" s="9"/>
      <c r="BP447" s="9"/>
      <c r="BQ447" s="9"/>
      <c r="BR447" s="9"/>
      <c r="BS447" s="9"/>
    </row>
    <row r="448" spans="1:71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  <c r="AT448" s="9"/>
      <c r="AU448" s="9"/>
      <c r="AV448" s="9"/>
      <c r="AW448" s="9"/>
      <c r="AX448" s="9"/>
      <c r="AY448" s="9"/>
      <c r="AZ448" s="9"/>
      <c r="BA448" s="9"/>
      <c r="BB448" s="9"/>
      <c r="BC448" s="9"/>
      <c r="BD448" s="9"/>
      <c r="BE448" s="9"/>
      <c r="BF448" s="9"/>
      <c r="BG448" s="9"/>
      <c r="BH448" s="9"/>
      <c r="BI448" s="9"/>
      <c r="BJ448" s="9"/>
      <c r="BK448" s="9"/>
      <c r="BL448" s="9"/>
      <c r="BM448" s="9"/>
      <c r="BN448" s="9"/>
      <c r="BO448" s="9"/>
      <c r="BP448" s="9"/>
      <c r="BQ448" s="9"/>
      <c r="BR448" s="9"/>
      <c r="BS448" s="9"/>
    </row>
    <row r="449" spans="1:71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  <c r="AR449" s="9"/>
      <c r="AS449" s="9"/>
      <c r="AT449" s="9"/>
      <c r="AU449" s="9"/>
      <c r="AV449" s="9"/>
      <c r="AW449" s="9"/>
      <c r="AX449" s="9"/>
      <c r="AY449" s="9"/>
      <c r="AZ449" s="9"/>
      <c r="BA449" s="9"/>
      <c r="BB449" s="9"/>
      <c r="BC449" s="9"/>
      <c r="BD449" s="9"/>
      <c r="BE449" s="9"/>
      <c r="BF449" s="9"/>
      <c r="BG449" s="9"/>
      <c r="BH449" s="9"/>
      <c r="BI449" s="9"/>
      <c r="BJ449" s="9"/>
      <c r="BK449" s="9"/>
      <c r="BL449" s="9"/>
      <c r="BM449" s="9"/>
      <c r="BN449" s="9"/>
      <c r="BO449" s="9"/>
      <c r="BP449" s="9"/>
      <c r="BQ449" s="9"/>
      <c r="BR449" s="9"/>
      <c r="BS449" s="9"/>
    </row>
    <row r="450" spans="1:71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  <c r="AS450" s="9"/>
      <c r="AT450" s="9"/>
      <c r="AU450" s="9"/>
      <c r="AV450" s="9"/>
      <c r="AW450" s="9"/>
      <c r="AX450" s="9"/>
      <c r="AY450" s="9"/>
      <c r="AZ450" s="9"/>
      <c r="BA450" s="9"/>
      <c r="BB450" s="9"/>
      <c r="BC450" s="9"/>
      <c r="BD450" s="9"/>
      <c r="BE450" s="9"/>
      <c r="BF450" s="9"/>
      <c r="BG450" s="9"/>
      <c r="BH450" s="9"/>
      <c r="BI450" s="9"/>
      <c r="BJ450" s="9"/>
      <c r="BK450" s="9"/>
      <c r="BL450" s="9"/>
      <c r="BM450" s="9"/>
      <c r="BN450" s="9"/>
      <c r="BO450" s="9"/>
      <c r="BP450" s="9"/>
      <c r="BQ450" s="9"/>
      <c r="BR450" s="9"/>
      <c r="BS450" s="9"/>
    </row>
    <row r="451" spans="1:71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  <c r="AR451" s="9"/>
      <c r="AS451" s="9"/>
      <c r="AT451" s="9"/>
      <c r="AU451" s="9"/>
      <c r="AV451" s="9"/>
      <c r="AW451" s="9"/>
      <c r="AX451" s="9"/>
      <c r="AY451" s="9"/>
      <c r="AZ451" s="9"/>
      <c r="BA451" s="9"/>
      <c r="BB451" s="9"/>
      <c r="BC451" s="9"/>
      <c r="BD451" s="9"/>
      <c r="BE451" s="9"/>
      <c r="BF451" s="9"/>
      <c r="BG451" s="9"/>
      <c r="BH451" s="9"/>
      <c r="BI451" s="9"/>
      <c r="BJ451" s="9"/>
      <c r="BK451" s="9"/>
      <c r="BL451" s="9"/>
      <c r="BM451" s="9"/>
      <c r="BN451" s="9"/>
      <c r="BO451" s="9"/>
      <c r="BP451" s="9"/>
      <c r="BQ451" s="9"/>
      <c r="BR451" s="9"/>
      <c r="BS451" s="9"/>
    </row>
    <row r="452" spans="1:71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  <c r="BC452" s="9"/>
      <c r="BD452" s="9"/>
      <c r="BE452" s="9"/>
      <c r="BF452" s="9"/>
      <c r="BG452" s="9"/>
      <c r="BH452" s="9"/>
      <c r="BI452" s="9"/>
      <c r="BJ452" s="9"/>
      <c r="BK452" s="9"/>
      <c r="BL452" s="9"/>
      <c r="BM452" s="9"/>
      <c r="BN452" s="9"/>
      <c r="BO452" s="9"/>
      <c r="BP452" s="9"/>
      <c r="BQ452" s="9"/>
      <c r="BR452" s="9"/>
      <c r="BS452" s="9"/>
    </row>
    <row r="453" spans="1:71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  <c r="AR453" s="9"/>
      <c r="AS453" s="9"/>
      <c r="AT453" s="9"/>
      <c r="AU453" s="9"/>
      <c r="AV453" s="9"/>
      <c r="AW453" s="9"/>
      <c r="AX453" s="9"/>
      <c r="AY453" s="9"/>
      <c r="AZ453" s="9"/>
      <c r="BA453" s="9"/>
      <c r="BB453" s="9"/>
      <c r="BC453" s="9"/>
      <c r="BD453" s="9"/>
      <c r="BE453" s="9"/>
      <c r="BF453" s="9"/>
      <c r="BG453" s="9"/>
      <c r="BH453" s="9"/>
      <c r="BI453" s="9"/>
      <c r="BJ453" s="9"/>
      <c r="BK453" s="9"/>
      <c r="BL453" s="9"/>
      <c r="BM453" s="9"/>
      <c r="BN453" s="9"/>
      <c r="BO453" s="9"/>
      <c r="BP453" s="9"/>
      <c r="BQ453" s="9"/>
      <c r="BR453" s="9"/>
      <c r="BS453" s="9"/>
    </row>
    <row r="454" spans="1:71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  <c r="AS454" s="9"/>
      <c r="AT454" s="9"/>
      <c r="AU454" s="9"/>
      <c r="AV454" s="9"/>
      <c r="AW454" s="9"/>
      <c r="AX454" s="9"/>
      <c r="AY454" s="9"/>
      <c r="AZ454" s="9"/>
      <c r="BA454" s="9"/>
      <c r="BB454" s="9"/>
      <c r="BC454" s="9"/>
      <c r="BD454" s="9"/>
      <c r="BE454" s="9"/>
      <c r="BF454" s="9"/>
      <c r="BG454" s="9"/>
      <c r="BH454" s="9"/>
      <c r="BI454" s="9"/>
      <c r="BJ454" s="9"/>
      <c r="BK454" s="9"/>
      <c r="BL454" s="9"/>
      <c r="BM454" s="9"/>
      <c r="BN454" s="9"/>
      <c r="BO454" s="9"/>
      <c r="BP454" s="9"/>
      <c r="BQ454" s="9"/>
      <c r="BR454" s="9"/>
      <c r="BS454" s="9"/>
    </row>
    <row r="455" spans="1:71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  <c r="AR455" s="9"/>
      <c r="AS455" s="9"/>
      <c r="AT455" s="9"/>
      <c r="AU455" s="9"/>
      <c r="AV455" s="9"/>
      <c r="AW455" s="9"/>
      <c r="AX455" s="9"/>
      <c r="AY455" s="9"/>
      <c r="AZ455" s="9"/>
      <c r="BA455" s="9"/>
      <c r="BB455" s="9"/>
      <c r="BC455" s="9"/>
      <c r="BD455" s="9"/>
      <c r="BE455" s="9"/>
      <c r="BF455" s="9"/>
      <c r="BG455" s="9"/>
      <c r="BH455" s="9"/>
      <c r="BI455" s="9"/>
      <c r="BJ455" s="9"/>
      <c r="BK455" s="9"/>
      <c r="BL455" s="9"/>
      <c r="BM455" s="9"/>
      <c r="BN455" s="9"/>
      <c r="BO455" s="9"/>
      <c r="BP455" s="9"/>
      <c r="BQ455" s="9"/>
      <c r="BR455" s="9"/>
      <c r="BS455" s="9"/>
    </row>
    <row r="456" spans="1:71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  <c r="AT456" s="9"/>
      <c r="AU456" s="9"/>
      <c r="AV456" s="9"/>
      <c r="AW456" s="9"/>
      <c r="AX456" s="9"/>
      <c r="AY456" s="9"/>
      <c r="AZ456" s="9"/>
      <c r="BA456" s="9"/>
      <c r="BB456" s="9"/>
      <c r="BC456" s="9"/>
      <c r="BD456" s="9"/>
      <c r="BE456" s="9"/>
      <c r="BF456" s="9"/>
      <c r="BG456" s="9"/>
      <c r="BH456" s="9"/>
      <c r="BI456" s="9"/>
      <c r="BJ456" s="9"/>
      <c r="BK456" s="9"/>
      <c r="BL456" s="9"/>
      <c r="BM456" s="9"/>
      <c r="BN456" s="9"/>
      <c r="BO456" s="9"/>
      <c r="BP456" s="9"/>
      <c r="BQ456" s="9"/>
      <c r="BR456" s="9"/>
      <c r="BS456" s="9"/>
    </row>
    <row r="457" spans="1:71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  <c r="AR457" s="9"/>
      <c r="AS457" s="9"/>
      <c r="AT457" s="9"/>
      <c r="AU457" s="9"/>
      <c r="AV457" s="9"/>
      <c r="AW457" s="9"/>
      <c r="AX457" s="9"/>
      <c r="AY457" s="9"/>
      <c r="AZ457" s="9"/>
      <c r="BA457" s="9"/>
      <c r="BB457" s="9"/>
      <c r="BC457" s="9"/>
      <c r="BD457" s="9"/>
      <c r="BE457" s="9"/>
      <c r="BF457" s="9"/>
      <c r="BG457" s="9"/>
      <c r="BH457" s="9"/>
      <c r="BI457" s="9"/>
      <c r="BJ457" s="9"/>
      <c r="BK457" s="9"/>
      <c r="BL457" s="9"/>
      <c r="BM457" s="9"/>
      <c r="BN457" s="9"/>
      <c r="BO457" s="9"/>
      <c r="BP457" s="9"/>
      <c r="BQ457" s="9"/>
      <c r="BR457" s="9"/>
      <c r="BS457" s="9"/>
    </row>
    <row r="458" spans="1:71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/>
      <c r="AQ458" s="9"/>
      <c r="AR458" s="9"/>
      <c r="AS458" s="9"/>
      <c r="AT458" s="9"/>
      <c r="AU458" s="9"/>
      <c r="AV458" s="9"/>
      <c r="AW458" s="9"/>
      <c r="AX458" s="9"/>
      <c r="AY458" s="9"/>
      <c r="AZ458" s="9"/>
      <c r="BA458" s="9"/>
      <c r="BB458" s="9"/>
      <c r="BC458" s="9"/>
      <c r="BD458" s="9"/>
      <c r="BE458" s="9"/>
      <c r="BF458" s="9"/>
      <c r="BG458" s="9"/>
      <c r="BH458" s="9"/>
      <c r="BI458" s="9"/>
      <c r="BJ458" s="9"/>
      <c r="BK458" s="9"/>
      <c r="BL458" s="9"/>
      <c r="BM458" s="9"/>
      <c r="BN458" s="9"/>
      <c r="BO458" s="9"/>
      <c r="BP458" s="9"/>
      <c r="BQ458" s="9"/>
      <c r="BR458" s="9"/>
      <c r="BS458" s="9"/>
    </row>
    <row r="459" spans="1:71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  <c r="AR459" s="9"/>
      <c r="AS459" s="9"/>
      <c r="AT459" s="9"/>
      <c r="AU459" s="9"/>
      <c r="AV459" s="9"/>
      <c r="AW459" s="9"/>
      <c r="AX459" s="9"/>
      <c r="AY459" s="9"/>
      <c r="AZ459" s="9"/>
      <c r="BA459" s="9"/>
      <c r="BB459" s="9"/>
      <c r="BC459" s="9"/>
      <c r="BD459" s="9"/>
      <c r="BE459" s="9"/>
      <c r="BF459" s="9"/>
      <c r="BG459" s="9"/>
      <c r="BH459" s="9"/>
      <c r="BI459" s="9"/>
      <c r="BJ459" s="9"/>
      <c r="BK459" s="9"/>
      <c r="BL459" s="9"/>
      <c r="BM459" s="9"/>
      <c r="BN459" s="9"/>
      <c r="BO459" s="9"/>
      <c r="BP459" s="9"/>
      <c r="BQ459" s="9"/>
      <c r="BR459" s="9"/>
      <c r="BS459" s="9"/>
    </row>
    <row r="460" spans="1:71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/>
      <c r="AQ460" s="9"/>
      <c r="AR460" s="9"/>
      <c r="AS460" s="9"/>
      <c r="AT460" s="9"/>
      <c r="AU460" s="9"/>
      <c r="AV460" s="9"/>
      <c r="AW460" s="9"/>
      <c r="AX460" s="9"/>
      <c r="AY460" s="9"/>
      <c r="AZ460" s="9"/>
      <c r="BA460" s="9"/>
      <c r="BB460" s="9"/>
      <c r="BC460" s="9"/>
      <c r="BD460" s="9"/>
      <c r="BE460" s="9"/>
      <c r="BF460" s="9"/>
      <c r="BG460" s="9"/>
      <c r="BH460" s="9"/>
      <c r="BI460" s="9"/>
      <c r="BJ460" s="9"/>
      <c r="BK460" s="9"/>
      <c r="BL460" s="9"/>
      <c r="BM460" s="9"/>
      <c r="BN460" s="9"/>
      <c r="BO460" s="9"/>
      <c r="BP460" s="9"/>
      <c r="BQ460" s="9"/>
      <c r="BR460" s="9"/>
      <c r="BS460" s="9"/>
    </row>
    <row r="461" spans="1:71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9"/>
      <c r="AQ461" s="9"/>
      <c r="AR461" s="9"/>
      <c r="AS461" s="9"/>
      <c r="AT461" s="9"/>
      <c r="AU461" s="9"/>
      <c r="AV461" s="9"/>
      <c r="AW461" s="9"/>
      <c r="AX461" s="9"/>
      <c r="AY461" s="9"/>
      <c r="AZ461" s="9"/>
      <c r="BA461" s="9"/>
      <c r="BB461" s="9"/>
      <c r="BC461" s="9"/>
      <c r="BD461" s="9"/>
      <c r="BE461" s="9"/>
      <c r="BF461" s="9"/>
      <c r="BG461" s="9"/>
      <c r="BH461" s="9"/>
      <c r="BI461" s="9"/>
      <c r="BJ461" s="9"/>
      <c r="BK461" s="9"/>
      <c r="BL461" s="9"/>
      <c r="BM461" s="9"/>
      <c r="BN461" s="9"/>
      <c r="BO461" s="9"/>
      <c r="BP461" s="9"/>
      <c r="BQ461" s="9"/>
      <c r="BR461" s="9"/>
      <c r="BS461" s="9"/>
    </row>
    <row r="462" spans="1:71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/>
      <c r="AQ462" s="9"/>
      <c r="AR462" s="9"/>
      <c r="AS462" s="9"/>
      <c r="AT462" s="9"/>
      <c r="AU462" s="9"/>
      <c r="AV462" s="9"/>
      <c r="AW462" s="9"/>
      <c r="AX462" s="9"/>
      <c r="AY462" s="9"/>
      <c r="AZ462" s="9"/>
      <c r="BA462" s="9"/>
      <c r="BB462" s="9"/>
      <c r="BC462" s="9"/>
      <c r="BD462" s="9"/>
      <c r="BE462" s="9"/>
      <c r="BF462" s="9"/>
      <c r="BG462" s="9"/>
      <c r="BH462" s="9"/>
      <c r="BI462" s="9"/>
      <c r="BJ462" s="9"/>
      <c r="BK462" s="9"/>
      <c r="BL462" s="9"/>
      <c r="BM462" s="9"/>
      <c r="BN462" s="9"/>
      <c r="BO462" s="9"/>
      <c r="BP462" s="9"/>
      <c r="BQ462" s="9"/>
      <c r="BR462" s="9"/>
      <c r="BS462" s="9"/>
    </row>
    <row r="463" spans="1:71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/>
      <c r="AQ463" s="9"/>
      <c r="AR463" s="9"/>
      <c r="AS463" s="9"/>
      <c r="AT463" s="9"/>
      <c r="AU463" s="9"/>
      <c r="AV463" s="9"/>
      <c r="AW463" s="9"/>
      <c r="AX463" s="9"/>
      <c r="AY463" s="9"/>
      <c r="AZ463" s="9"/>
      <c r="BA463" s="9"/>
      <c r="BB463" s="9"/>
      <c r="BC463" s="9"/>
      <c r="BD463" s="9"/>
      <c r="BE463" s="9"/>
      <c r="BF463" s="9"/>
      <c r="BG463" s="9"/>
      <c r="BH463" s="9"/>
      <c r="BI463" s="9"/>
      <c r="BJ463" s="9"/>
      <c r="BK463" s="9"/>
      <c r="BL463" s="9"/>
      <c r="BM463" s="9"/>
      <c r="BN463" s="9"/>
      <c r="BO463" s="9"/>
      <c r="BP463" s="9"/>
      <c r="BQ463" s="9"/>
      <c r="BR463" s="9"/>
      <c r="BS463" s="9"/>
    </row>
    <row r="464" spans="1:71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/>
      <c r="AQ464" s="9"/>
      <c r="AR464" s="9"/>
      <c r="AS464" s="9"/>
      <c r="AT464" s="9"/>
      <c r="AU464" s="9"/>
      <c r="AV464" s="9"/>
      <c r="AW464" s="9"/>
      <c r="AX464" s="9"/>
      <c r="AY464" s="9"/>
      <c r="AZ464" s="9"/>
      <c r="BA464" s="9"/>
      <c r="BB464" s="9"/>
      <c r="BC464" s="9"/>
      <c r="BD464" s="9"/>
      <c r="BE464" s="9"/>
      <c r="BF464" s="9"/>
      <c r="BG464" s="9"/>
      <c r="BH464" s="9"/>
      <c r="BI464" s="9"/>
      <c r="BJ464" s="9"/>
      <c r="BK464" s="9"/>
      <c r="BL464" s="9"/>
      <c r="BM464" s="9"/>
      <c r="BN464" s="9"/>
      <c r="BO464" s="9"/>
      <c r="BP464" s="9"/>
      <c r="BQ464" s="9"/>
      <c r="BR464" s="9"/>
      <c r="BS464" s="9"/>
    </row>
    <row r="465" spans="1:71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  <c r="AP465" s="9"/>
      <c r="AQ465" s="9"/>
      <c r="AR465" s="9"/>
      <c r="AS465" s="9"/>
      <c r="AT465" s="9"/>
      <c r="AU465" s="9"/>
      <c r="AV465" s="9"/>
      <c r="AW465" s="9"/>
      <c r="AX465" s="9"/>
      <c r="AY465" s="9"/>
      <c r="AZ465" s="9"/>
      <c r="BA465" s="9"/>
      <c r="BB465" s="9"/>
      <c r="BC465" s="9"/>
      <c r="BD465" s="9"/>
      <c r="BE465" s="9"/>
      <c r="BF465" s="9"/>
      <c r="BG465" s="9"/>
      <c r="BH465" s="9"/>
      <c r="BI465" s="9"/>
      <c r="BJ465" s="9"/>
      <c r="BK465" s="9"/>
      <c r="BL465" s="9"/>
      <c r="BM465" s="9"/>
      <c r="BN465" s="9"/>
      <c r="BO465" s="9"/>
      <c r="BP465" s="9"/>
      <c r="BQ465" s="9"/>
      <c r="BR465" s="9"/>
      <c r="BS465" s="9"/>
    </row>
    <row r="466" spans="1:71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  <c r="AR466" s="9"/>
      <c r="AS466" s="9"/>
      <c r="AT466" s="9"/>
      <c r="AU466" s="9"/>
      <c r="AV466" s="9"/>
      <c r="AW466" s="9"/>
      <c r="AX466" s="9"/>
      <c r="AY466" s="9"/>
      <c r="AZ466" s="9"/>
      <c r="BA466" s="9"/>
      <c r="BB466" s="9"/>
      <c r="BC466" s="9"/>
      <c r="BD466" s="9"/>
      <c r="BE466" s="9"/>
      <c r="BF466" s="9"/>
      <c r="BG466" s="9"/>
      <c r="BH466" s="9"/>
      <c r="BI466" s="9"/>
      <c r="BJ466" s="9"/>
      <c r="BK466" s="9"/>
      <c r="BL466" s="9"/>
      <c r="BM466" s="9"/>
      <c r="BN466" s="9"/>
      <c r="BO466" s="9"/>
      <c r="BP466" s="9"/>
      <c r="BQ466" s="9"/>
      <c r="BR466" s="9"/>
      <c r="BS466" s="9"/>
    </row>
    <row r="467" spans="1:71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9"/>
      <c r="AQ467" s="9"/>
      <c r="AR467" s="9"/>
      <c r="AS467" s="9"/>
      <c r="AT467" s="9"/>
      <c r="AU467" s="9"/>
      <c r="AV467" s="9"/>
      <c r="AW467" s="9"/>
      <c r="AX467" s="9"/>
      <c r="AY467" s="9"/>
      <c r="AZ467" s="9"/>
      <c r="BA467" s="9"/>
      <c r="BB467" s="9"/>
      <c r="BC467" s="9"/>
      <c r="BD467" s="9"/>
      <c r="BE467" s="9"/>
      <c r="BF467" s="9"/>
      <c r="BG467" s="9"/>
      <c r="BH467" s="9"/>
      <c r="BI467" s="9"/>
      <c r="BJ467" s="9"/>
      <c r="BK467" s="9"/>
      <c r="BL467" s="9"/>
      <c r="BM467" s="9"/>
      <c r="BN467" s="9"/>
      <c r="BO467" s="9"/>
      <c r="BP467" s="9"/>
      <c r="BQ467" s="9"/>
      <c r="BR467" s="9"/>
      <c r="BS467" s="9"/>
    </row>
    <row r="468" spans="1:71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9"/>
      <c r="AQ468" s="9"/>
      <c r="AR468" s="9"/>
      <c r="AS468" s="9"/>
      <c r="AT468" s="9"/>
      <c r="AU468" s="9"/>
      <c r="AV468" s="9"/>
      <c r="AW468" s="9"/>
      <c r="AX468" s="9"/>
      <c r="AY468" s="9"/>
      <c r="AZ468" s="9"/>
      <c r="BA468" s="9"/>
      <c r="BB468" s="9"/>
      <c r="BC468" s="9"/>
      <c r="BD468" s="9"/>
      <c r="BE468" s="9"/>
      <c r="BF468" s="9"/>
      <c r="BG468" s="9"/>
      <c r="BH468" s="9"/>
      <c r="BI468" s="9"/>
      <c r="BJ468" s="9"/>
      <c r="BK468" s="9"/>
      <c r="BL468" s="9"/>
      <c r="BM468" s="9"/>
      <c r="BN468" s="9"/>
      <c r="BO468" s="9"/>
      <c r="BP468" s="9"/>
      <c r="BQ468" s="9"/>
      <c r="BR468" s="9"/>
      <c r="BS468" s="9"/>
    </row>
    <row r="469" spans="1:71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  <c r="AP469" s="9"/>
      <c r="AQ469" s="9"/>
      <c r="AR469" s="9"/>
      <c r="AS469" s="9"/>
      <c r="AT469" s="9"/>
      <c r="AU469" s="9"/>
      <c r="AV469" s="9"/>
      <c r="AW469" s="9"/>
      <c r="AX469" s="9"/>
      <c r="AY469" s="9"/>
      <c r="AZ469" s="9"/>
      <c r="BA469" s="9"/>
      <c r="BB469" s="9"/>
      <c r="BC469" s="9"/>
      <c r="BD469" s="9"/>
      <c r="BE469" s="9"/>
      <c r="BF469" s="9"/>
      <c r="BG469" s="9"/>
      <c r="BH469" s="9"/>
      <c r="BI469" s="9"/>
      <c r="BJ469" s="9"/>
      <c r="BK469" s="9"/>
      <c r="BL469" s="9"/>
      <c r="BM469" s="9"/>
      <c r="BN469" s="9"/>
      <c r="BO469" s="9"/>
      <c r="BP469" s="9"/>
      <c r="BQ469" s="9"/>
      <c r="BR469" s="9"/>
      <c r="BS469" s="9"/>
    </row>
    <row r="470" spans="1:71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  <c r="AP470" s="9"/>
      <c r="AQ470" s="9"/>
      <c r="AR470" s="9"/>
      <c r="AS470" s="9"/>
      <c r="AT470" s="9"/>
      <c r="AU470" s="9"/>
      <c r="AV470" s="9"/>
      <c r="AW470" s="9"/>
      <c r="AX470" s="9"/>
      <c r="AY470" s="9"/>
      <c r="AZ470" s="9"/>
      <c r="BA470" s="9"/>
      <c r="BB470" s="9"/>
      <c r="BC470" s="9"/>
      <c r="BD470" s="9"/>
      <c r="BE470" s="9"/>
      <c r="BF470" s="9"/>
      <c r="BG470" s="9"/>
      <c r="BH470" s="9"/>
      <c r="BI470" s="9"/>
      <c r="BJ470" s="9"/>
      <c r="BK470" s="9"/>
      <c r="BL470" s="9"/>
      <c r="BM470" s="9"/>
      <c r="BN470" s="9"/>
      <c r="BO470" s="9"/>
      <c r="BP470" s="9"/>
      <c r="BQ470" s="9"/>
      <c r="BR470" s="9"/>
      <c r="BS470" s="9"/>
    </row>
    <row r="471" spans="1:71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  <c r="AP471" s="9"/>
      <c r="AQ471" s="9"/>
      <c r="AR471" s="9"/>
      <c r="AS471" s="9"/>
      <c r="AT471" s="9"/>
      <c r="AU471" s="9"/>
      <c r="AV471" s="9"/>
      <c r="AW471" s="9"/>
      <c r="AX471" s="9"/>
      <c r="AY471" s="9"/>
      <c r="AZ471" s="9"/>
      <c r="BA471" s="9"/>
      <c r="BB471" s="9"/>
      <c r="BC471" s="9"/>
      <c r="BD471" s="9"/>
      <c r="BE471" s="9"/>
      <c r="BF471" s="9"/>
      <c r="BG471" s="9"/>
      <c r="BH471" s="9"/>
      <c r="BI471" s="9"/>
      <c r="BJ471" s="9"/>
      <c r="BK471" s="9"/>
      <c r="BL471" s="9"/>
      <c r="BM471" s="9"/>
      <c r="BN471" s="9"/>
      <c r="BO471" s="9"/>
      <c r="BP471" s="9"/>
      <c r="BQ471" s="9"/>
      <c r="BR471" s="9"/>
      <c r="BS471" s="9"/>
    </row>
    <row r="472" spans="1:71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/>
      <c r="AQ472" s="9"/>
      <c r="AR472" s="9"/>
      <c r="AS472" s="9"/>
      <c r="AT472" s="9"/>
      <c r="AU472" s="9"/>
      <c r="AV472" s="9"/>
      <c r="AW472" s="9"/>
      <c r="AX472" s="9"/>
      <c r="AY472" s="9"/>
      <c r="AZ472" s="9"/>
      <c r="BA472" s="9"/>
      <c r="BB472" s="9"/>
      <c r="BC472" s="9"/>
      <c r="BD472" s="9"/>
      <c r="BE472" s="9"/>
      <c r="BF472" s="9"/>
      <c r="BG472" s="9"/>
      <c r="BH472" s="9"/>
      <c r="BI472" s="9"/>
      <c r="BJ472" s="9"/>
      <c r="BK472" s="9"/>
      <c r="BL472" s="9"/>
      <c r="BM472" s="9"/>
      <c r="BN472" s="9"/>
      <c r="BO472" s="9"/>
      <c r="BP472" s="9"/>
      <c r="BQ472" s="9"/>
      <c r="BR472" s="9"/>
      <c r="BS472" s="9"/>
    </row>
    <row r="473" spans="1:71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  <c r="AP473" s="9"/>
      <c r="AQ473" s="9"/>
      <c r="AR473" s="9"/>
      <c r="AS473" s="9"/>
      <c r="AT473" s="9"/>
      <c r="AU473" s="9"/>
      <c r="AV473" s="9"/>
      <c r="AW473" s="9"/>
      <c r="AX473" s="9"/>
      <c r="AY473" s="9"/>
      <c r="AZ473" s="9"/>
      <c r="BA473" s="9"/>
      <c r="BB473" s="9"/>
      <c r="BC473" s="9"/>
      <c r="BD473" s="9"/>
      <c r="BE473" s="9"/>
      <c r="BF473" s="9"/>
      <c r="BG473" s="9"/>
      <c r="BH473" s="9"/>
      <c r="BI473" s="9"/>
      <c r="BJ473" s="9"/>
      <c r="BK473" s="9"/>
      <c r="BL473" s="9"/>
      <c r="BM473" s="9"/>
      <c r="BN473" s="9"/>
      <c r="BO473" s="9"/>
      <c r="BP473" s="9"/>
      <c r="BQ473" s="9"/>
      <c r="BR473" s="9"/>
      <c r="BS473" s="9"/>
    </row>
    <row r="474" spans="1:71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  <c r="AP474" s="9"/>
      <c r="AQ474" s="9"/>
      <c r="AR474" s="9"/>
      <c r="AS474" s="9"/>
      <c r="AT474" s="9"/>
      <c r="AU474" s="9"/>
      <c r="AV474" s="9"/>
      <c r="AW474" s="9"/>
      <c r="AX474" s="9"/>
      <c r="AY474" s="9"/>
      <c r="AZ474" s="9"/>
      <c r="BA474" s="9"/>
      <c r="BB474" s="9"/>
      <c r="BC474" s="9"/>
      <c r="BD474" s="9"/>
      <c r="BE474" s="9"/>
      <c r="BF474" s="9"/>
      <c r="BG474" s="9"/>
      <c r="BH474" s="9"/>
      <c r="BI474" s="9"/>
      <c r="BJ474" s="9"/>
      <c r="BK474" s="9"/>
      <c r="BL474" s="9"/>
      <c r="BM474" s="9"/>
      <c r="BN474" s="9"/>
      <c r="BO474" s="9"/>
      <c r="BP474" s="9"/>
      <c r="BQ474" s="9"/>
      <c r="BR474" s="9"/>
      <c r="BS474" s="9"/>
    </row>
    <row r="475" spans="1:71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  <c r="AP475" s="9"/>
      <c r="AQ475" s="9"/>
      <c r="AR475" s="9"/>
      <c r="AS475" s="9"/>
      <c r="AT475" s="9"/>
      <c r="AU475" s="9"/>
      <c r="AV475" s="9"/>
      <c r="AW475" s="9"/>
      <c r="AX475" s="9"/>
      <c r="AY475" s="9"/>
      <c r="AZ475" s="9"/>
      <c r="BA475" s="9"/>
      <c r="BB475" s="9"/>
      <c r="BC475" s="9"/>
      <c r="BD475" s="9"/>
      <c r="BE475" s="9"/>
      <c r="BF475" s="9"/>
      <c r="BG475" s="9"/>
      <c r="BH475" s="9"/>
      <c r="BI475" s="9"/>
      <c r="BJ475" s="9"/>
      <c r="BK475" s="9"/>
      <c r="BL475" s="9"/>
      <c r="BM475" s="9"/>
      <c r="BN475" s="9"/>
      <c r="BO475" s="9"/>
      <c r="BP475" s="9"/>
      <c r="BQ475" s="9"/>
      <c r="BR475" s="9"/>
      <c r="BS475" s="9"/>
    </row>
    <row r="476" spans="1:71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9"/>
      <c r="AQ476" s="9"/>
      <c r="AR476" s="9"/>
      <c r="AS476" s="9"/>
      <c r="AT476" s="9"/>
      <c r="AU476" s="9"/>
      <c r="AV476" s="9"/>
      <c r="AW476" s="9"/>
      <c r="AX476" s="9"/>
      <c r="AY476" s="9"/>
      <c r="AZ476" s="9"/>
      <c r="BA476" s="9"/>
      <c r="BB476" s="9"/>
      <c r="BC476" s="9"/>
      <c r="BD476" s="9"/>
      <c r="BE476" s="9"/>
      <c r="BF476" s="9"/>
      <c r="BG476" s="9"/>
      <c r="BH476" s="9"/>
      <c r="BI476" s="9"/>
      <c r="BJ476" s="9"/>
      <c r="BK476" s="9"/>
      <c r="BL476" s="9"/>
      <c r="BM476" s="9"/>
      <c r="BN476" s="9"/>
      <c r="BO476" s="9"/>
      <c r="BP476" s="9"/>
      <c r="BQ476" s="9"/>
      <c r="BR476" s="9"/>
      <c r="BS476" s="9"/>
    </row>
    <row r="477" spans="1:71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9"/>
      <c r="AQ477" s="9"/>
      <c r="AR477" s="9"/>
      <c r="AS477" s="9"/>
      <c r="AT477" s="9"/>
      <c r="AU477" s="9"/>
      <c r="AV477" s="9"/>
      <c r="AW477" s="9"/>
      <c r="AX477" s="9"/>
      <c r="AY477" s="9"/>
      <c r="AZ477" s="9"/>
      <c r="BA477" s="9"/>
      <c r="BB477" s="9"/>
      <c r="BC477" s="9"/>
      <c r="BD477" s="9"/>
      <c r="BE477" s="9"/>
      <c r="BF477" s="9"/>
      <c r="BG477" s="9"/>
      <c r="BH477" s="9"/>
      <c r="BI477" s="9"/>
      <c r="BJ477" s="9"/>
      <c r="BK477" s="9"/>
      <c r="BL477" s="9"/>
      <c r="BM477" s="9"/>
      <c r="BN477" s="9"/>
      <c r="BO477" s="9"/>
      <c r="BP477" s="9"/>
      <c r="BQ477" s="9"/>
      <c r="BR477" s="9"/>
      <c r="BS477" s="9"/>
    </row>
    <row r="478" spans="1:71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  <c r="AP478" s="9"/>
      <c r="AQ478" s="9"/>
      <c r="AR478" s="9"/>
      <c r="AS478" s="9"/>
      <c r="AT478" s="9"/>
      <c r="AU478" s="9"/>
      <c r="AV478" s="9"/>
      <c r="AW478" s="9"/>
      <c r="AX478" s="9"/>
      <c r="AY478" s="9"/>
      <c r="AZ478" s="9"/>
      <c r="BA478" s="9"/>
      <c r="BB478" s="9"/>
      <c r="BC478" s="9"/>
      <c r="BD478" s="9"/>
      <c r="BE478" s="9"/>
      <c r="BF478" s="9"/>
      <c r="BG478" s="9"/>
      <c r="BH478" s="9"/>
      <c r="BI478" s="9"/>
      <c r="BJ478" s="9"/>
      <c r="BK478" s="9"/>
      <c r="BL478" s="9"/>
      <c r="BM478" s="9"/>
      <c r="BN478" s="9"/>
      <c r="BO478" s="9"/>
      <c r="BP478" s="9"/>
      <c r="BQ478" s="9"/>
      <c r="BR478" s="9"/>
      <c r="BS478" s="9"/>
    </row>
    <row r="479" spans="1:71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  <c r="AP479" s="9"/>
      <c r="AQ479" s="9"/>
      <c r="AR479" s="9"/>
      <c r="AS479" s="9"/>
      <c r="AT479" s="9"/>
      <c r="AU479" s="9"/>
      <c r="AV479" s="9"/>
      <c r="AW479" s="9"/>
      <c r="AX479" s="9"/>
      <c r="AY479" s="9"/>
      <c r="AZ479" s="9"/>
      <c r="BA479" s="9"/>
      <c r="BB479" s="9"/>
      <c r="BC479" s="9"/>
      <c r="BD479" s="9"/>
      <c r="BE479" s="9"/>
      <c r="BF479" s="9"/>
      <c r="BG479" s="9"/>
      <c r="BH479" s="9"/>
      <c r="BI479" s="9"/>
      <c r="BJ479" s="9"/>
      <c r="BK479" s="9"/>
      <c r="BL479" s="9"/>
      <c r="BM479" s="9"/>
      <c r="BN479" s="9"/>
      <c r="BO479" s="9"/>
      <c r="BP479" s="9"/>
      <c r="BQ479" s="9"/>
      <c r="BR479" s="9"/>
      <c r="BS479" s="9"/>
    </row>
    <row r="480" spans="1:71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9"/>
      <c r="AQ480" s="9"/>
      <c r="AR480" s="9"/>
      <c r="AS480" s="9"/>
      <c r="AT480" s="9"/>
      <c r="AU480" s="9"/>
      <c r="AV480" s="9"/>
      <c r="AW480" s="9"/>
      <c r="AX480" s="9"/>
      <c r="AY480" s="9"/>
      <c r="AZ480" s="9"/>
      <c r="BA480" s="9"/>
      <c r="BB480" s="9"/>
      <c r="BC480" s="9"/>
      <c r="BD480" s="9"/>
      <c r="BE480" s="9"/>
      <c r="BF480" s="9"/>
      <c r="BG480" s="9"/>
      <c r="BH480" s="9"/>
      <c r="BI480" s="9"/>
      <c r="BJ480" s="9"/>
      <c r="BK480" s="9"/>
      <c r="BL480" s="9"/>
      <c r="BM480" s="9"/>
      <c r="BN480" s="9"/>
      <c r="BO480" s="9"/>
      <c r="BP480" s="9"/>
      <c r="BQ480" s="9"/>
      <c r="BR480" s="9"/>
      <c r="BS480" s="9"/>
    </row>
    <row r="481" spans="1:71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9"/>
      <c r="AQ481" s="9"/>
      <c r="AR481" s="9"/>
      <c r="AS481" s="9"/>
      <c r="AT481" s="9"/>
      <c r="AU481" s="9"/>
      <c r="AV481" s="9"/>
      <c r="AW481" s="9"/>
      <c r="AX481" s="9"/>
      <c r="AY481" s="9"/>
      <c r="AZ481" s="9"/>
      <c r="BA481" s="9"/>
      <c r="BB481" s="9"/>
      <c r="BC481" s="9"/>
      <c r="BD481" s="9"/>
      <c r="BE481" s="9"/>
      <c r="BF481" s="9"/>
      <c r="BG481" s="9"/>
      <c r="BH481" s="9"/>
      <c r="BI481" s="9"/>
      <c r="BJ481" s="9"/>
      <c r="BK481" s="9"/>
      <c r="BL481" s="9"/>
      <c r="BM481" s="9"/>
      <c r="BN481" s="9"/>
      <c r="BO481" s="9"/>
      <c r="BP481" s="9"/>
      <c r="BQ481" s="9"/>
      <c r="BR481" s="9"/>
      <c r="BS481" s="9"/>
    </row>
    <row r="482" spans="1:71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  <c r="AP482" s="9"/>
      <c r="AQ482" s="9"/>
      <c r="AR482" s="9"/>
      <c r="AS482" s="9"/>
      <c r="AT482" s="9"/>
      <c r="AU482" s="9"/>
      <c r="AV482" s="9"/>
      <c r="AW482" s="9"/>
      <c r="AX482" s="9"/>
      <c r="AY482" s="9"/>
      <c r="AZ482" s="9"/>
      <c r="BA482" s="9"/>
      <c r="BB482" s="9"/>
      <c r="BC482" s="9"/>
      <c r="BD482" s="9"/>
      <c r="BE482" s="9"/>
      <c r="BF482" s="9"/>
      <c r="BG482" s="9"/>
      <c r="BH482" s="9"/>
      <c r="BI482" s="9"/>
      <c r="BJ482" s="9"/>
      <c r="BK482" s="9"/>
      <c r="BL482" s="9"/>
      <c r="BM482" s="9"/>
      <c r="BN482" s="9"/>
      <c r="BO482" s="9"/>
      <c r="BP482" s="9"/>
      <c r="BQ482" s="9"/>
      <c r="BR482" s="9"/>
      <c r="BS482" s="9"/>
    </row>
    <row r="483" spans="1:71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/>
      <c r="AQ483" s="9"/>
      <c r="AR483" s="9"/>
      <c r="AS483" s="9"/>
      <c r="AT483" s="9"/>
      <c r="AU483" s="9"/>
      <c r="AV483" s="9"/>
      <c r="AW483" s="9"/>
      <c r="AX483" s="9"/>
      <c r="AY483" s="9"/>
      <c r="AZ483" s="9"/>
      <c r="BA483" s="9"/>
      <c r="BB483" s="9"/>
      <c r="BC483" s="9"/>
      <c r="BD483" s="9"/>
      <c r="BE483" s="9"/>
      <c r="BF483" s="9"/>
      <c r="BG483" s="9"/>
      <c r="BH483" s="9"/>
      <c r="BI483" s="9"/>
      <c r="BJ483" s="9"/>
      <c r="BK483" s="9"/>
      <c r="BL483" s="9"/>
      <c r="BM483" s="9"/>
      <c r="BN483" s="9"/>
      <c r="BO483" s="9"/>
      <c r="BP483" s="9"/>
      <c r="BQ483" s="9"/>
      <c r="BR483" s="9"/>
      <c r="BS483" s="9"/>
    </row>
    <row r="484" spans="1:71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  <c r="AP484" s="9"/>
      <c r="AQ484" s="9"/>
      <c r="AR484" s="9"/>
      <c r="AS484" s="9"/>
      <c r="AT484" s="9"/>
      <c r="AU484" s="9"/>
      <c r="AV484" s="9"/>
      <c r="AW484" s="9"/>
      <c r="AX484" s="9"/>
      <c r="AY484" s="9"/>
      <c r="AZ484" s="9"/>
      <c r="BA484" s="9"/>
      <c r="BB484" s="9"/>
      <c r="BC484" s="9"/>
      <c r="BD484" s="9"/>
      <c r="BE484" s="9"/>
      <c r="BF484" s="9"/>
      <c r="BG484" s="9"/>
      <c r="BH484" s="9"/>
      <c r="BI484" s="9"/>
      <c r="BJ484" s="9"/>
      <c r="BK484" s="9"/>
      <c r="BL484" s="9"/>
      <c r="BM484" s="9"/>
      <c r="BN484" s="9"/>
      <c r="BO484" s="9"/>
      <c r="BP484" s="9"/>
      <c r="BQ484" s="9"/>
      <c r="BR484" s="9"/>
      <c r="BS484" s="9"/>
    </row>
    <row r="485" spans="1:71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9"/>
      <c r="AQ485" s="9"/>
      <c r="AR485" s="9"/>
      <c r="AS485" s="9"/>
      <c r="AT485" s="9"/>
      <c r="AU485" s="9"/>
      <c r="AV485" s="9"/>
      <c r="AW485" s="9"/>
      <c r="AX485" s="9"/>
      <c r="AY485" s="9"/>
      <c r="AZ485" s="9"/>
      <c r="BA485" s="9"/>
      <c r="BB485" s="9"/>
      <c r="BC485" s="9"/>
      <c r="BD485" s="9"/>
      <c r="BE485" s="9"/>
      <c r="BF485" s="9"/>
      <c r="BG485" s="9"/>
      <c r="BH485" s="9"/>
      <c r="BI485" s="9"/>
      <c r="BJ485" s="9"/>
      <c r="BK485" s="9"/>
      <c r="BL485" s="9"/>
      <c r="BM485" s="9"/>
      <c r="BN485" s="9"/>
      <c r="BO485" s="9"/>
      <c r="BP485" s="9"/>
      <c r="BQ485" s="9"/>
      <c r="BR485" s="9"/>
      <c r="BS485" s="9"/>
    </row>
    <row r="486" spans="1:71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  <c r="AR486" s="9"/>
      <c r="AS486" s="9"/>
      <c r="AT486" s="9"/>
      <c r="AU486" s="9"/>
      <c r="AV486" s="9"/>
      <c r="AW486" s="9"/>
      <c r="AX486" s="9"/>
      <c r="AY486" s="9"/>
      <c r="AZ486" s="9"/>
      <c r="BA486" s="9"/>
      <c r="BB486" s="9"/>
      <c r="BC486" s="9"/>
      <c r="BD486" s="9"/>
      <c r="BE486" s="9"/>
      <c r="BF486" s="9"/>
      <c r="BG486" s="9"/>
      <c r="BH486" s="9"/>
      <c r="BI486" s="9"/>
      <c r="BJ486" s="9"/>
      <c r="BK486" s="9"/>
      <c r="BL486" s="9"/>
      <c r="BM486" s="9"/>
      <c r="BN486" s="9"/>
      <c r="BO486" s="9"/>
      <c r="BP486" s="9"/>
      <c r="BQ486" s="9"/>
      <c r="BR486" s="9"/>
      <c r="BS486" s="9"/>
    </row>
    <row r="487" spans="1:71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9"/>
      <c r="AQ487" s="9"/>
      <c r="AR487" s="9"/>
      <c r="AS487" s="9"/>
      <c r="AT487" s="9"/>
      <c r="AU487" s="9"/>
      <c r="AV487" s="9"/>
      <c r="AW487" s="9"/>
      <c r="AX487" s="9"/>
      <c r="AY487" s="9"/>
      <c r="AZ487" s="9"/>
      <c r="BA487" s="9"/>
      <c r="BB487" s="9"/>
      <c r="BC487" s="9"/>
      <c r="BD487" s="9"/>
      <c r="BE487" s="9"/>
      <c r="BF487" s="9"/>
      <c r="BG487" s="9"/>
      <c r="BH487" s="9"/>
      <c r="BI487" s="9"/>
      <c r="BJ487" s="9"/>
      <c r="BK487" s="9"/>
      <c r="BL487" s="9"/>
      <c r="BM487" s="9"/>
      <c r="BN487" s="9"/>
      <c r="BO487" s="9"/>
      <c r="BP487" s="9"/>
      <c r="BQ487" s="9"/>
      <c r="BR487" s="9"/>
      <c r="BS487" s="9"/>
    </row>
    <row r="488" spans="1:71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  <c r="AR488" s="9"/>
      <c r="AS488" s="9"/>
      <c r="AT488" s="9"/>
      <c r="AU488" s="9"/>
      <c r="AV488" s="9"/>
      <c r="AW488" s="9"/>
      <c r="AX488" s="9"/>
      <c r="AY488" s="9"/>
      <c r="AZ488" s="9"/>
      <c r="BA488" s="9"/>
      <c r="BB488" s="9"/>
      <c r="BC488" s="9"/>
      <c r="BD488" s="9"/>
      <c r="BE488" s="9"/>
      <c r="BF488" s="9"/>
      <c r="BG488" s="9"/>
      <c r="BH488" s="9"/>
      <c r="BI488" s="9"/>
      <c r="BJ488" s="9"/>
      <c r="BK488" s="9"/>
      <c r="BL488" s="9"/>
      <c r="BM488" s="9"/>
      <c r="BN488" s="9"/>
      <c r="BO488" s="9"/>
      <c r="BP488" s="9"/>
      <c r="BQ488" s="9"/>
      <c r="BR488" s="9"/>
      <c r="BS488" s="9"/>
    </row>
    <row r="489" spans="1:71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  <c r="AP489" s="9"/>
      <c r="AQ489" s="9"/>
      <c r="AR489" s="9"/>
      <c r="AS489" s="9"/>
      <c r="AT489" s="9"/>
      <c r="AU489" s="9"/>
      <c r="AV489" s="9"/>
      <c r="AW489" s="9"/>
      <c r="AX489" s="9"/>
      <c r="AY489" s="9"/>
      <c r="AZ489" s="9"/>
      <c r="BA489" s="9"/>
      <c r="BB489" s="9"/>
      <c r="BC489" s="9"/>
      <c r="BD489" s="9"/>
      <c r="BE489" s="9"/>
      <c r="BF489" s="9"/>
      <c r="BG489" s="9"/>
      <c r="BH489" s="9"/>
      <c r="BI489" s="9"/>
      <c r="BJ489" s="9"/>
      <c r="BK489" s="9"/>
      <c r="BL489" s="9"/>
      <c r="BM489" s="9"/>
      <c r="BN489" s="9"/>
      <c r="BO489" s="9"/>
      <c r="BP489" s="9"/>
      <c r="BQ489" s="9"/>
      <c r="BR489" s="9"/>
      <c r="BS489" s="9"/>
    </row>
    <row r="490" spans="1:71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  <c r="AR490" s="9"/>
      <c r="AS490" s="9"/>
      <c r="AT490" s="9"/>
      <c r="AU490" s="9"/>
      <c r="AV490" s="9"/>
      <c r="AW490" s="9"/>
      <c r="AX490" s="9"/>
      <c r="AY490" s="9"/>
      <c r="AZ490" s="9"/>
      <c r="BA490" s="9"/>
      <c r="BB490" s="9"/>
      <c r="BC490" s="9"/>
      <c r="BD490" s="9"/>
      <c r="BE490" s="9"/>
      <c r="BF490" s="9"/>
      <c r="BG490" s="9"/>
      <c r="BH490" s="9"/>
      <c r="BI490" s="9"/>
      <c r="BJ490" s="9"/>
      <c r="BK490" s="9"/>
      <c r="BL490" s="9"/>
      <c r="BM490" s="9"/>
      <c r="BN490" s="9"/>
      <c r="BO490" s="9"/>
      <c r="BP490" s="9"/>
      <c r="BQ490" s="9"/>
      <c r="BR490" s="9"/>
      <c r="BS490" s="9"/>
    </row>
    <row r="491" spans="1:71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9"/>
      <c r="AQ491" s="9"/>
      <c r="AR491" s="9"/>
      <c r="AS491" s="9"/>
      <c r="AT491" s="9"/>
      <c r="AU491" s="9"/>
      <c r="AV491" s="9"/>
      <c r="AW491" s="9"/>
      <c r="AX491" s="9"/>
      <c r="AY491" s="9"/>
      <c r="AZ491" s="9"/>
      <c r="BA491" s="9"/>
      <c r="BB491" s="9"/>
      <c r="BC491" s="9"/>
      <c r="BD491" s="9"/>
      <c r="BE491" s="9"/>
      <c r="BF491" s="9"/>
      <c r="BG491" s="9"/>
      <c r="BH491" s="9"/>
      <c r="BI491" s="9"/>
      <c r="BJ491" s="9"/>
      <c r="BK491" s="9"/>
      <c r="BL491" s="9"/>
      <c r="BM491" s="9"/>
      <c r="BN491" s="9"/>
      <c r="BO491" s="9"/>
      <c r="BP491" s="9"/>
      <c r="BQ491" s="9"/>
      <c r="BR491" s="9"/>
      <c r="BS491" s="9"/>
    </row>
    <row r="492" spans="1:71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9"/>
      <c r="AQ492" s="9"/>
      <c r="AR492" s="9"/>
      <c r="AS492" s="9"/>
      <c r="AT492" s="9"/>
      <c r="AU492" s="9"/>
      <c r="AV492" s="9"/>
      <c r="AW492" s="9"/>
      <c r="AX492" s="9"/>
      <c r="AY492" s="9"/>
      <c r="AZ492" s="9"/>
      <c r="BA492" s="9"/>
      <c r="BB492" s="9"/>
      <c r="BC492" s="9"/>
      <c r="BD492" s="9"/>
      <c r="BE492" s="9"/>
      <c r="BF492" s="9"/>
      <c r="BG492" s="9"/>
      <c r="BH492" s="9"/>
      <c r="BI492" s="9"/>
      <c r="BJ492" s="9"/>
      <c r="BK492" s="9"/>
      <c r="BL492" s="9"/>
      <c r="BM492" s="9"/>
      <c r="BN492" s="9"/>
      <c r="BO492" s="9"/>
      <c r="BP492" s="9"/>
      <c r="BQ492" s="9"/>
      <c r="BR492" s="9"/>
      <c r="BS492" s="9"/>
    </row>
    <row r="493" spans="1:71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9"/>
      <c r="AQ493" s="9"/>
      <c r="AR493" s="9"/>
      <c r="AS493" s="9"/>
      <c r="AT493" s="9"/>
      <c r="AU493" s="9"/>
      <c r="AV493" s="9"/>
      <c r="AW493" s="9"/>
      <c r="AX493" s="9"/>
      <c r="AY493" s="9"/>
      <c r="AZ493" s="9"/>
      <c r="BA493" s="9"/>
      <c r="BB493" s="9"/>
      <c r="BC493" s="9"/>
      <c r="BD493" s="9"/>
      <c r="BE493" s="9"/>
      <c r="BF493" s="9"/>
      <c r="BG493" s="9"/>
      <c r="BH493" s="9"/>
      <c r="BI493" s="9"/>
      <c r="BJ493" s="9"/>
      <c r="BK493" s="9"/>
      <c r="BL493" s="9"/>
      <c r="BM493" s="9"/>
      <c r="BN493" s="9"/>
      <c r="BO493" s="9"/>
      <c r="BP493" s="9"/>
      <c r="BQ493" s="9"/>
      <c r="BR493" s="9"/>
      <c r="BS493" s="9"/>
    </row>
    <row r="494" spans="1:71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9"/>
      <c r="AQ494" s="9"/>
      <c r="AR494" s="9"/>
      <c r="AS494" s="9"/>
      <c r="AT494" s="9"/>
      <c r="AU494" s="9"/>
      <c r="AV494" s="9"/>
      <c r="AW494" s="9"/>
      <c r="AX494" s="9"/>
      <c r="AY494" s="9"/>
      <c r="AZ494" s="9"/>
      <c r="BA494" s="9"/>
      <c r="BB494" s="9"/>
      <c r="BC494" s="9"/>
      <c r="BD494" s="9"/>
      <c r="BE494" s="9"/>
      <c r="BF494" s="9"/>
      <c r="BG494" s="9"/>
      <c r="BH494" s="9"/>
      <c r="BI494" s="9"/>
      <c r="BJ494" s="9"/>
      <c r="BK494" s="9"/>
      <c r="BL494" s="9"/>
      <c r="BM494" s="9"/>
      <c r="BN494" s="9"/>
      <c r="BO494" s="9"/>
      <c r="BP494" s="9"/>
      <c r="BQ494" s="9"/>
      <c r="BR494" s="9"/>
      <c r="BS494" s="9"/>
    </row>
    <row r="495" spans="1:71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9"/>
      <c r="AQ495" s="9"/>
      <c r="AR495" s="9"/>
      <c r="AS495" s="9"/>
      <c r="AT495" s="9"/>
      <c r="AU495" s="9"/>
      <c r="AV495" s="9"/>
      <c r="AW495" s="9"/>
      <c r="AX495" s="9"/>
      <c r="AY495" s="9"/>
      <c r="AZ495" s="9"/>
      <c r="BA495" s="9"/>
      <c r="BB495" s="9"/>
      <c r="BC495" s="9"/>
      <c r="BD495" s="9"/>
      <c r="BE495" s="9"/>
      <c r="BF495" s="9"/>
      <c r="BG495" s="9"/>
      <c r="BH495" s="9"/>
      <c r="BI495" s="9"/>
      <c r="BJ495" s="9"/>
      <c r="BK495" s="9"/>
      <c r="BL495" s="9"/>
      <c r="BM495" s="9"/>
      <c r="BN495" s="9"/>
      <c r="BO495" s="9"/>
      <c r="BP495" s="9"/>
      <c r="BQ495" s="9"/>
      <c r="BR495" s="9"/>
      <c r="BS495" s="9"/>
    </row>
    <row r="496" spans="1:71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  <c r="AR496" s="9"/>
      <c r="AS496" s="9"/>
      <c r="AT496" s="9"/>
      <c r="AU496" s="9"/>
      <c r="AV496" s="9"/>
      <c r="AW496" s="9"/>
      <c r="AX496" s="9"/>
      <c r="AY496" s="9"/>
      <c r="AZ496" s="9"/>
      <c r="BA496" s="9"/>
      <c r="BB496" s="9"/>
      <c r="BC496" s="9"/>
      <c r="BD496" s="9"/>
      <c r="BE496" s="9"/>
      <c r="BF496" s="9"/>
      <c r="BG496" s="9"/>
      <c r="BH496" s="9"/>
      <c r="BI496" s="9"/>
      <c r="BJ496" s="9"/>
      <c r="BK496" s="9"/>
      <c r="BL496" s="9"/>
      <c r="BM496" s="9"/>
      <c r="BN496" s="9"/>
      <c r="BO496" s="9"/>
      <c r="BP496" s="9"/>
      <c r="BQ496" s="9"/>
      <c r="BR496" s="9"/>
      <c r="BS496" s="9"/>
    </row>
    <row r="497" spans="1:71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9"/>
      <c r="AQ497" s="9"/>
      <c r="AR497" s="9"/>
      <c r="AS497" s="9"/>
      <c r="AT497" s="9"/>
      <c r="AU497" s="9"/>
      <c r="AV497" s="9"/>
      <c r="AW497" s="9"/>
      <c r="AX497" s="9"/>
      <c r="AY497" s="9"/>
      <c r="AZ497" s="9"/>
      <c r="BA497" s="9"/>
      <c r="BB497" s="9"/>
      <c r="BC497" s="9"/>
      <c r="BD497" s="9"/>
      <c r="BE497" s="9"/>
      <c r="BF497" s="9"/>
      <c r="BG497" s="9"/>
      <c r="BH497" s="9"/>
      <c r="BI497" s="9"/>
      <c r="BJ497" s="9"/>
      <c r="BK497" s="9"/>
      <c r="BL497" s="9"/>
      <c r="BM497" s="9"/>
      <c r="BN497" s="9"/>
      <c r="BO497" s="9"/>
      <c r="BP497" s="9"/>
      <c r="BQ497" s="9"/>
      <c r="BR497" s="9"/>
      <c r="BS497" s="9"/>
    </row>
    <row r="498" spans="1:71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9"/>
      <c r="AQ498" s="9"/>
      <c r="AR498" s="9"/>
      <c r="AS498" s="9"/>
      <c r="AT498" s="9"/>
      <c r="AU498" s="9"/>
      <c r="AV498" s="9"/>
      <c r="AW498" s="9"/>
      <c r="AX498" s="9"/>
      <c r="AY498" s="9"/>
      <c r="AZ498" s="9"/>
      <c r="BA498" s="9"/>
      <c r="BB498" s="9"/>
      <c r="BC498" s="9"/>
      <c r="BD498" s="9"/>
      <c r="BE498" s="9"/>
      <c r="BF498" s="9"/>
      <c r="BG498" s="9"/>
      <c r="BH498" s="9"/>
      <c r="BI498" s="9"/>
      <c r="BJ498" s="9"/>
      <c r="BK498" s="9"/>
      <c r="BL498" s="9"/>
      <c r="BM498" s="9"/>
      <c r="BN498" s="9"/>
      <c r="BO498" s="9"/>
      <c r="BP498" s="9"/>
      <c r="BQ498" s="9"/>
      <c r="BR498" s="9"/>
      <c r="BS498" s="9"/>
    </row>
    <row r="499" spans="1:71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  <c r="AT499" s="9"/>
      <c r="AU499" s="9"/>
      <c r="AV499" s="9"/>
      <c r="AW499" s="9"/>
      <c r="AX499" s="9"/>
      <c r="AY499" s="9"/>
      <c r="AZ499" s="9"/>
      <c r="BA499" s="9"/>
      <c r="BB499" s="9"/>
      <c r="BC499" s="9"/>
      <c r="BD499" s="9"/>
      <c r="BE499" s="9"/>
      <c r="BF499" s="9"/>
      <c r="BG499" s="9"/>
      <c r="BH499" s="9"/>
      <c r="BI499" s="9"/>
      <c r="BJ499" s="9"/>
      <c r="BK499" s="9"/>
      <c r="BL499" s="9"/>
      <c r="BM499" s="9"/>
      <c r="BN499" s="9"/>
      <c r="BO499" s="9"/>
      <c r="BP499" s="9"/>
      <c r="BQ499" s="9"/>
      <c r="BR499" s="9"/>
      <c r="BS499" s="9"/>
    </row>
    <row r="500" spans="1:71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9"/>
      <c r="AQ500" s="9"/>
      <c r="AR500" s="9"/>
      <c r="AS500" s="9"/>
      <c r="AT500" s="9"/>
      <c r="AU500" s="9"/>
      <c r="AV500" s="9"/>
      <c r="AW500" s="9"/>
      <c r="AX500" s="9"/>
      <c r="AY500" s="9"/>
      <c r="AZ500" s="9"/>
      <c r="BA500" s="9"/>
      <c r="BB500" s="9"/>
      <c r="BC500" s="9"/>
      <c r="BD500" s="9"/>
      <c r="BE500" s="9"/>
      <c r="BF500" s="9"/>
      <c r="BG500" s="9"/>
      <c r="BH500" s="9"/>
      <c r="BI500" s="9"/>
      <c r="BJ500" s="9"/>
      <c r="BK500" s="9"/>
      <c r="BL500" s="9"/>
      <c r="BM500" s="9"/>
      <c r="BN500" s="9"/>
      <c r="BO500" s="9"/>
      <c r="BP500" s="9"/>
      <c r="BQ500" s="9"/>
      <c r="BR500" s="9"/>
      <c r="BS500" s="9"/>
    </row>
    <row r="501" spans="1:71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  <c r="AR501" s="9"/>
      <c r="AS501" s="9"/>
      <c r="AT501" s="9"/>
      <c r="AU501" s="9"/>
      <c r="AV501" s="9"/>
      <c r="AW501" s="9"/>
      <c r="AX501" s="9"/>
      <c r="AY501" s="9"/>
      <c r="AZ501" s="9"/>
      <c r="BA501" s="9"/>
      <c r="BB501" s="9"/>
      <c r="BC501" s="9"/>
      <c r="BD501" s="9"/>
      <c r="BE501" s="9"/>
      <c r="BF501" s="9"/>
      <c r="BG501" s="9"/>
      <c r="BH501" s="9"/>
      <c r="BI501" s="9"/>
      <c r="BJ501" s="9"/>
      <c r="BK501" s="9"/>
      <c r="BL501" s="9"/>
      <c r="BM501" s="9"/>
      <c r="BN501" s="9"/>
      <c r="BO501" s="9"/>
      <c r="BP501" s="9"/>
      <c r="BQ501" s="9"/>
      <c r="BR501" s="9"/>
      <c r="BS501" s="9"/>
    </row>
    <row r="502" spans="1:71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  <c r="AR502" s="9"/>
      <c r="AS502" s="9"/>
      <c r="AT502" s="9"/>
      <c r="AU502" s="9"/>
      <c r="AV502" s="9"/>
      <c r="AW502" s="9"/>
      <c r="AX502" s="9"/>
      <c r="AY502" s="9"/>
      <c r="AZ502" s="9"/>
      <c r="BA502" s="9"/>
      <c r="BB502" s="9"/>
      <c r="BC502" s="9"/>
      <c r="BD502" s="9"/>
      <c r="BE502" s="9"/>
      <c r="BF502" s="9"/>
      <c r="BG502" s="9"/>
      <c r="BH502" s="9"/>
      <c r="BI502" s="9"/>
      <c r="BJ502" s="9"/>
      <c r="BK502" s="9"/>
      <c r="BL502" s="9"/>
      <c r="BM502" s="9"/>
      <c r="BN502" s="9"/>
      <c r="BO502" s="9"/>
      <c r="BP502" s="9"/>
      <c r="BQ502" s="9"/>
      <c r="BR502" s="9"/>
      <c r="BS502" s="9"/>
    </row>
    <row r="503" spans="1:71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9"/>
      <c r="AQ503" s="9"/>
      <c r="AR503" s="9"/>
      <c r="AS503" s="9"/>
      <c r="AT503" s="9"/>
      <c r="AU503" s="9"/>
      <c r="AV503" s="9"/>
      <c r="AW503" s="9"/>
      <c r="AX503" s="9"/>
      <c r="AY503" s="9"/>
      <c r="AZ503" s="9"/>
      <c r="BA503" s="9"/>
      <c r="BB503" s="9"/>
      <c r="BC503" s="9"/>
      <c r="BD503" s="9"/>
      <c r="BE503" s="9"/>
      <c r="BF503" s="9"/>
      <c r="BG503" s="9"/>
      <c r="BH503" s="9"/>
      <c r="BI503" s="9"/>
      <c r="BJ503" s="9"/>
      <c r="BK503" s="9"/>
      <c r="BL503" s="9"/>
      <c r="BM503" s="9"/>
      <c r="BN503" s="9"/>
      <c r="BO503" s="9"/>
      <c r="BP503" s="9"/>
      <c r="BQ503" s="9"/>
      <c r="BR503" s="9"/>
      <c r="BS503" s="9"/>
    </row>
    <row r="504" spans="1:71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  <c r="AT504" s="9"/>
      <c r="AU504" s="9"/>
      <c r="AV504" s="9"/>
      <c r="AW504" s="9"/>
      <c r="AX504" s="9"/>
      <c r="AY504" s="9"/>
      <c r="AZ504" s="9"/>
      <c r="BA504" s="9"/>
      <c r="BB504" s="9"/>
      <c r="BC504" s="9"/>
      <c r="BD504" s="9"/>
      <c r="BE504" s="9"/>
      <c r="BF504" s="9"/>
      <c r="BG504" s="9"/>
      <c r="BH504" s="9"/>
      <c r="BI504" s="9"/>
      <c r="BJ504" s="9"/>
      <c r="BK504" s="9"/>
      <c r="BL504" s="9"/>
      <c r="BM504" s="9"/>
      <c r="BN504" s="9"/>
      <c r="BO504" s="9"/>
      <c r="BP504" s="9"/>
      <c r="BQ504" s="9"/>
      <c r="BR504" s="9"/>
      <c r="BS504" s="9"/>
    </row>
    <row r="505" spans="1:71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9"/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</row>
    <row r="506" spans="1:71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9"/>
      <c r="AQ506" s="9"/>
      <c r="AR506" s="9"/>
      <c r="AS506" s="9"/>
      <c r="AT506" s="9"/>
      <c r="AU506" s="9"/>
      <c r="AV506" s="9"/>
      <c r="AW506" s="9"/>
      <c r="AX506" s="9"/>
      <c r="AY506" s="9"/>
      <c r="AZ506" s="9"/>
      <c r="BA506" s="9"/>
      <c r="BB506" s="9"/>
      <c r="BC506" s="9"/>
      <c r="BD506" s="9"/>
      <c r="BE506" s="9"/>
      <c r="BF506" s="9"/>
      <c r="BG506" s="9"/>
      <c r="BH506" s="9"/>
      <c r="BI506" s="9"/>
      <c r="BJ506" s="9"/>
      <c r="BK506" s="9"/>
      <c r="BL506" s="9"/>
      <c r="BM506" s="9"/>
      <c r="BN506" s="9"/>
      <c r="BO506" s="9"/>
      <c r="BP506" s="9"/>
      <c r="BQ506" s="9"/>
      <c r="BR506" s="9"/>
      <c r="BS506" s="9"/>
    </row>
    <row r="507" spans="1:71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  <c r="AP507" s="9"/>
      <c r="AQ507" s="9"/>
      <c r="AR507" s="9"/>
      <c r="AS507" s="9"/>
      <c r="AT507" s="9"/>
      <c r="AU507" s="9"/>
      <c r="AV507" s="9"/>
      <c r="AW507" s="9"/>
      <c r="AX507" s="9"/>
      <c r="AY507" s="9"/>
      <c r="AZ507" s="9"/>
      <c r="BA507" s="9"/>
      <c r="BB507" s="9"/>
      <c r="BC507" s="9"/>
      <c r="BD507" s="9"/>
      <c r="BE507" s="9"/>
      <c r="BF507" s="9"/>
      <c r="BG507" s="9"/>
      <c r="BH507" s="9"/>
      <c r="BI507" s="9"/>
      <c r="BJ507" s="9"/>
      <c r="BK507" s="9"/>
      <c r="BL507" s="9"/>
      <c r="BM507" s="9"/>
      <c r="BN507" s="9"/>
      <c r="BO507" s="9"/>
      <c r="BP507" s="9"/>
      <c r="BQ507" s="9"/>
      <c r="BR507" s="9"/>
      <c r="BS507" s="9"/>
    </row>
    <row r="508" spans="1:71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  <c r="AP508" s="9"/>
      <c r="AQ508" s="9"/>
      <c r="AR508" s="9"/>
      <c r="AS508" s="9"/>
      <c r="AT508" s="9"/>
      <c r="AU508" s="9"/>
      <c r="AV508" s="9"/>
      <c r="AW508" s="9"/>
      <c r="AX508" s="9"/>
      <c r="AY508" s="9"/>
      <c r="AZ508" s="9"/>
      <c r="BA508" s="9"/>
      <c r="BB508" s="9"/>
      <c r="BC508" s="9"/>
      <c r="BD508" s="9"/>
      <c r="BE508" s="9"/>
      <c r="BF508" s="9"/>
      <c r="BG508" s="9"/>
      <c r="BH508" s="9"/>
      <c r="BI508" s="9"/>
      <c r="BJ508" s="9"/>
      <c r="BK508" s="9"/>
      <c r="BL508" s="9"/>
      <c r="BM508" s="9"/>
      <c r="BN508" s="9"/>
      <c r="BO508" s="9"/>
      <c r="BP508" s="9"/>
      <c r="BQ508" s="9"/>
      <c r="BR508" s="9"/>
      <c r="BS508" s="9"/>
    </row>
    <row r="509" spans="1:71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9"/>
      <c r="AQ509" s="9"/>
      <c r="AR509" s="9"/>
      <c r="AS509" s="9"/>
      <c r="AT509" s="9"/>
      <c r="AU509" s="9"/>
      <c r="AV509" s="9"/>
      <c r="AW509" s="9"/>
      <c r="AX509" s="9"/>
      <c r="AY509" s="9"/>
      <c r="AZ509" s="9"/>
      <c r="BA509" s="9"/>
      <c r="BB509" s="9"/>
      <c r="BC509" s="9"/>
      <c r="BD509" s="9"/>
      <c r="BE509" s="9"/>
      <c r="BF509" s="9"/>
      <c r="BG509" s="9"/>
      <c r="BH509" s="9"/>
      <c r="BI509" s="9"/>
      <c r="BJ509" s="9"/>
      <c r="BK509" s="9"/>
      <c r="BL509" s="9"/>
      <c r="BM509" s="9"/>
      <c r="BN509" s="9"/>
      <c r="BO509" s="9"/>
      <c r="BP509" s="9"/>
      <c r="BQ509" s="9"/>
      <c r="BR509" s="9"/>
      <c r="BS509" s="9"/>
    </row>
    <row r="510" spans="1:71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9"/>
      <c r="AQ510" s="9"/>
      <c r="AR510" s="9"/>
      <c r="AS510" s="9"/>
      <c r="AT510" s="9"/>
      <c r="AU510" s="9"/>
      <c r="AV510" s="9"/>
      <c r="AW510" s="9"/>
      <c r="AX510" s="9"/>
      <c r="AY510" s="9"/>
      <c r="AZ510" s="9"/>
      <c r="BA510" s="9"/>
      <c r="BB510" s="9"/>
      <c r="BC510" s="9"/>
      <c r="BD510" s="9"/>
      <c r="BE510" s="9"/>
      <c r="BF510" s="9"/>
      <c r="BG510" s="9"/>
      <c r="BH510" s="9"/>
      <c r="BI510" s="9"/>
      <c r="BJ510" s="9"/>
      <c r="BK510" s="9"/>
      <c r="BL510" s="9"/>
      <c r="BM510" s="9"/>
      <c r="BN510" s="9"/>
      <c r="BO510" s="9"/>
      <c r="BP510" s="9"/>
      <c r="BQ510" s="9"/>
      <c r="BR510" s="9"/>
      <c r="BS510" s="9"/>
    </row>
    <row r="511" spans="1:71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  <c r="AP511" s="9"/>
      <c r="AQ511" s="9"/>
      <c r="AR511" s="9"/>
      <c r="AS511" s="9"/>
      <c r="AT511" s="9"/>
      <c r="AU511" s="9"/>
      <c r="AV511" s="9"/>
      <c r="AW511" s="9"/>
      <c r="AX511" s="9"/>
      <c r="AY511" s="9"/>
      <c r="AZ511" s="9"/>
      <c r="BA511" s="9"/>
      <c r="BB511" s="9"/>
      <c r="BC511" s="9"/>
      <c r="BD511" s="9"/>
      <c r="BE511" s="9"/>
      <c r="BF511" s="9"/>
      <c r="BG511" s="9"/>
      <c r="BH511" s="9"/>
      <c r="BI511" s="9"/>
      <c r="BJ511" s="9"/>
      <c r="BK511" s="9"/>
      <c r="BL511" s="9"/>
      <c r="BM511" s="9"/>
      <c r="BN511" s="9"/>
      <c r="BO511" s="9"/>
      <c r="BP511" s="9"/>
      <c r="BQ511" s="9"/>
      <c r="BR511" s="9"/>
      <c r="BS511" s="9"/>
    </row>
    <row r="512" spans="1:71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  <c r="AP512" s="9"/>
      <c r="AQ512" s="9"/>
      <c r="AR512" s="9"/>
      <c r="AS512" s="9"/>
      <c r="AT512" s="9"/>
      <c r="AU512" s="9"/>
      <c r="AV512" s="9"/>
      <c r="AW512" s="9"/>
      <c r="AX512" s="9"/>
      <c r="AY512" s="9"/>
      <c r="AZ512" s="9"/>
      <c r="BA512" s="9"/>
      <c r="BB512" s="9"/>
      <c r="BC512" s="9"/>
      <c r="BD512" s="9"/>
      <c r="BE512" s="9"/>
      <c r="BF512" s="9"/>
      <c r="BG512" s="9"/>
      <c r="BH512" s="9"/>
      <c r="BI512" s="9"/>
      <c r="BJ512" s="9"/>
      <c r="BK512" s="9"/>
      <c r="BL512" s="9"/>
      <c r="BM512" s="9"/>
      <c r="BN512" s="9"/>
      <c r="BO512" s="9"/>
      <c r="BP512" s="9"/>
      <c r="BQ512" s="9"/>
      <c r="BR512" s="9"/>
      <c r="BS512" s="9"/>
    </row>
    <row r="513" spans="1:71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  <c r="AP513" s="9"/>
      <c r="AQ513" s="9"/>
      <c r="AR513" s="9"/>
      <c r="AS513" s="9"/>
      <c r="AT513" s="9"/>
      <c r="AU513" s="9"/>
      <c r="AV513" s="9"/>
      <c r="AW513" s="9"/>
      <c r="AX513" s="9"/>
      <c r="AY513" s="9"/>
      <c r="AZ513" s="9"/>
      <c r="BA513" s="9"/>
      <c r="BB513" s="9"/>
      <c r="BC513" s="9"/>
      <c r="BD513" s="9"/>
      <c r="BE513" s="9"/>
      <c r="BF513" s="9"/>
      <c r="BG513" s="9"/>
      <c r="BH513" s="9"/>
      <c r="BI513" s="9"/>
      <c r="BJ513" s="9"/>
      <c r="BK513" s="9"/>
      <c r="BL513" s="9"/>
      <c r="BM513" s="9"/>
      <c r="BN513" s="9"/>
      <c r="BO513" s="9"/>
      <c r="BP513" s="9"/>
      <c r="BQ513" s="9"/>
      <c r="BR513" s="9"/>
      <c r="BS513" s="9"/>
    </row>
    <row r="514" spans="1:71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  <c r="AP514" s="9"/>
      <c r="AQ514" s="9"/>
      <c r="AR514" s="9"/>
      <c r="AS514" s="9"/>
      <c r="AT514" s="9"/>
      <c r="AU514" s="9"/>
      <c r="AV514" s="9"/>
      <c r="AW514" s="9"/>
      <c r="AX514" s="9"/>
      <c r="AY514" s="9"/>
      <c r="AZ514" s="9"/>
      <c r="BA514" s="9"/>
      <c r="BB514" s="9"/>
      <c r="BC514" s="9"/>
      <c r="BD514" s="9"/>
      <c r="BE514" s="9"/>
      <c r="BF514" s="9"/>
      <c r="BG514" s="9"/>
      <c r="BH514" s="9"/>
      <c r="BI514" s="9"/>
      <c r="BJ514" s="9"/>
      <c r="BK514" s="9"/>
      <c r="BL514" s="9"/>
      <c r="BM514" s="9"/>
      <c r="BN514" s="9"/>
      <c r="BO514" s="9"/>
      <c r="BP514" s="9"/>
      <c r="BQ514" s="9"/>
      <c r="BR514" s="9"/>
      <c r="BS514" s="9"/>
    </row>
    <row r="515" spans="1:71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  <c r="AP515" s="9"/>
      <c r="AQ515" s="9"/>
      <c r="AR515" s="9"/>
      <c r="AS515" s="9"/>
      <c r="AT515" s="9"/>
      <c r="AU515" s="9"/>
      <c r="AV515" s="9"/>
      <c r="AW515" s="9"/>
      <c r="AX515" s="9"/>
      <c r="AY515" s="9"/>
      <c r="AZ515" s="9"/>
      <c r="BA515" s="9"/>
      <c r="BB515" s="9"/>
      <c r="BC515" s="9"/>
      <c r="BD515" s="9"/>
      <c r="BE515" s="9"/>
      <c r="BF515" s="9"/>
      <c r="BG515" s="9"/>
      <c r="BH515" s="9"/>
      <c r="BI515" s="9"/>
      <c r="BJ515" s="9"/>
      <c r="BK515" s="9"/>
      <c r="BL515" s="9"/>
      <c r="BM515" s="9"/>
      <c r="BN515" s="9"/>
      <c r="BO515" s="9"/>
      <c r="BP515" s="9"/>
      <c r="BQ515" s="9"/>
      <c r="BR515" s="9"/>
      <c r="BS515" s="9"/>
    </row>
    <row r="516" spans="1:71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/>
      <c r="AP516" s="9"/>
      <c r="AQ516" s="9"/>
      <c r="AR516" s="9"/>
      <c r="AS516" s="9"/>
      <c r="AT516" s="9"/>
      <c r="AU516" s="9"/>
      <c r="AV516" s="9"/>
      <c r="AW516" s="9"/>
      <c r="AX516" s="9"/>
      <c r="AY516" s="9"/>
      <c r="AZ516" s="9"/>
      <c r="BA516" s="9"/>
      <c r="BB516" s="9"/>
      <c r="BC516" s="9"/>
      <c r="BD516" s="9"/>
      <c r="BE516" s="9"/>
      <c r="BF516" s="9"/>
      <c r="BG516" s="9"/>
      <c r="BH516" s="9"/>
      <c r="BI516" s="9"/>
      <c r="BJ516" s="9"/>
      <c r="BK516" s="9"/>
      <c r="BL516" s="9"/>
      <c r="BM516" s="9"/>
      <c r="BN516" s="9"/>
      <c r="BO516" s="9"/>
      <c r="BP516" s="9"/>
      <c r="BQ516" s="9"/>
      <c r="BR516" s="9"/>
      <c r="BS516" s="9"/>
    </row>
    <row r="517" spans="1:71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  <c r="AP517" s="9"/>
      <c r="AQ517" s="9"/>
      <c r="AR517" s="9"/>
      <c r="AS517" s="9"/>
      <c r="AT517" s="9"/>
      <c r="AU517" s="9"/>
      <c r="AV517" s="9"/>
      <c r="AW517" s="9"/>
      <c r="AX517" s="9"/>
      <c r="AY517" s="9"/>
      <c r="AZ517" s="9"/>
      <c r="BA517" s="9"/>
      <c r="BB517" s="9"/>
      <c r="BC517" s="9"/>
      <c r="BD517" s="9"/>
      <c r="BE517" s="9"/>
      <c r="BF517" s="9"/>
      <c r="BG517" s="9"/>
      <c r="BH517" s="9"/>
      <c r="BI517" s="9"/>
      <c r="BJ517" s="9"/>
      <c r="BK517" s="9"/>
      <c r="BL517" s="9"/>
      <c r="BM517" s="9"/>
      <c r="BN517" s="9"/>
      <c r="BO517" s="9"/>
      <c r="BP517" s="9"/>
      <c r="BQ517" s="9"/>
      <c r="BR517" s="9"/>
      <c r="BS517" s="9"/>
    </row>
    <row r="518" spans="1:71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  <c r="AP518" s="9"/>
      <c r="AQ518" s="9"/>
      <c r="AR518" s="9"/>
      <c r="AS518" s="9"/>
      <c r="AT518" s="9"/>
      <c r="AU518" s="9"/>
      <c r="AV518" s="9"/>
      <c r="AW518" s="9"/>
      <c r="AX518" s="9"/>
      <c r="AY518" s="9"/>
      <c r="AZ518" s="9"/>
      <c r="BA518" s="9"/>
      <c r="BB518" s="9"/>
      <c r="BC518" s="9"/>
      <c r="BD518" s="9"/>
      <c r="BE518" s="9"/>
      <c r="BF518" s="9"/>
      <c r="BG518" s="9"/>
      <c r="BH518" s="9"/>
      <c r="BI518" s="9"/>
      <c r="BJ518" s="9"/>
      <c r="BK518" s="9"/>
      <c r="BL518" s="9"/>
      <c r="BM518" s="9"/>
      <c r="BN518" s="9"/>
      <c r="BO518" s="9"/>
      <c r="BP518" s="9"/>
      <c r="BQ518" s="9"/>
      <c r="BR518" s="9"/>
      <c r="BS518" s="9"/>
    </row>
    <row r="519" spans="1:71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  <c r="AP519" s="9"/>
      <c r="AQ519" s="9"/>
      <c r="AR519" s="9"/>
      <c r="AS519" s="9"/>
      <c r="AT519" s="9"/>
      <c r="AU519" s="9"/>
      <c r="AV519" s="9"/>
      <c r="AW519" s="9"/>
      <c r="AX519" s="9"/>
      <c r="AY519" s="9"/>
      <c r="AZ519" s="9"/>
      <c r="BA519" s="9"/>
      <c r="BB519" s="9"/>
      <c r="BC519" s="9"/>
      <c r="BD519" s="9"/>
      <c r="BE519" s="9"/>
      <c r="BF519" s="9"/>
      <c r="BG519" s="9"/>
      <c r="BH519" s="9"/>
      <c r="BI519" s="9"/>
      <c r="BJ519" s="9"/>
      <c r="BK519" s="9"/>
      <c r="BL519" s="9"/>
      <c r="BM519" s="9"/>
      <c r="BN519" s="9"/>
      <c r="BO519" s="9"/>
      <c r="BP519" s="9"/>
      <c r="BQ519" s="9"/>
      <c r="BR519" s="9"/>
      <c r="BS519" s="9"/>
    </row>
    <row r="520" spans="1:71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9"/>
      <c r="AQ520" s="9"/>
      <c r="AR520" s="9"/>
      <c r="AS520" s="9"/>
      <c r="AT520" s="9"/>
      <c r="AU520" s="9"/>
      <c r="AV520" s="9"/>
      <c r="AW520" s="9"/>
      <c r="AX520" s="9"/>
      <c r="AY520" s="9"/>
      <c r="AZ520" s="9"/>
      <c r="BA520" s="9"/>
      <c r="BB520" s="9"/>
      <c r="BC520" s="9"/>
      <c r="BD520" s="9"/>
      <c r="BE520" s="9"/>
      <c r="BF520" s="9"/>
      <c r="BG520" s="9"/>
      <c r="BH520" s="9"/>
      <c r="BI520" s="9"/>
      <c r="BJ520" s="9"/>
      <c r="BK520" s="9"/>
      <c r="BL520" s="9"/>
      <c r="BM520" s="9"/>
      <c r="BN520" s="9"/>
      <c r="BO520" s="9"/>
      <c r="BP520" s="9"/>
      <c r="BQ520" s="9"/>
      <c r="BR520" s="9"/>
      <c r="BS520" s="9"/>
    </row>
    <row r="521" spans="1:71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  <c r="AP521" s="9"/>
      <c r="AQ521" s="9"/>
      <c r="AR521" s="9"/>
      <c r="AS521" s="9"/>
      <c r="AT521" s="9"/>
      <c r="AU521" s="9"/>
      <c r="AV521" s="9"/>
      <c r="AW521" s="9"/>
      <c r="AX521" s="9"/>
      <c r="AY521" s="9"/>
      <c r="AZ521" s="9"/>
      <c r="BA521" s="9"/>
      <c r="BB521" s="9"/>
      <c r="BC521" s="9"/>
      <c r="BD521" s="9"/>
      <c r="BE521" s="9"/>
      <c r="BF521" s="9"/>
      <c r="BG521" s="9"/>
      <c r="BH521" s="9"/>
      <c r="BI521" s="9"/>
      <c r="BJ521" s="9"/>
      <c r="BK521" s="9"/>
      <c r="BL521" s="9"/>
      <c r="BM521" s="9"/>
      <c r="BN521" s="9"/>
      <c r="BO521" s="9"/>
      <c r="BP521" s="9"/>
      <c r="BQ521" s="9"/>
      <c r="BR521" s="9"/>
      <c r="BS521" s="9"/>
    </row>
    <row r="522" spans="1:71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  <c r="AP522" s="9"/>
      <c r="AQ522" s="9"/>
      <c r="AR522" s="9"/>
      <c r="AS522" s="9"/>
      <c r="AT522" s="9"/>
      <c r="AU522" s="9"/>
      <c r="AV522" s="9"/>
      <c r="AW522" s="9"/>
      <c r="AX522" s="9"/>
      <c r="AY522" s="9"/>
      <c r="AZ522" s="9"/>
      <c r="BA522" s="9"/>
      <c r="BB522" s="9"/>
      <c r="BC522" s="9"/>
      <c r="BD522" s="9"/>
      <c r="BE522" s="9"/>
      <c r="BF522" s="9"/>
      <c r="BG522" s="9"/>
      <c r="BH522" s="9"/>
      <c r="BI522" s="9"/>
      <c r="BJ522" s="9"/>
      <c r="BK522" s="9"/>
      <c r="BL522" s="9"/>
      <c r="BM522" s="9"/>
      <c r="BN522" s="9"/>
      <c r="BO522" s="9"/>
      <c r="BP522" s="9"/>
      <c r="BQ522" s="9"/>
      <c r="BR522" s="9"/>
      <c r="BS522" s="9"/>
    </row>
    <row r="523" spans="1:71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  <c r="AP523" s="9"/>
      <c r="AQ523" s="9"/>
      <c r="AR523" s="9"/>
      <c r="AS523" s="9"/>
      <c r="AT523" s="9"/>
      <c r="AU523" s="9"/>
      <c r="AV523" s="9"/>
      <c r="AW523" s="9"/>
      <c r="AX523" s="9"/>
      <c r="AY523" s="9"/>
      <c r="AZ523" s="9"/>
      <c r="BA523" s="9"/>
      <c r="BB523" s="9"/>
      <c r="BC523" s="9"/>
      <c r="BD523" s="9"/>
      <c r="BE523" s="9"/>
      <c r="BF523" s="9"/>
      <c r="BG523" s="9"/>
      <c r="BH523" s="9"/>
      <c r="BI523" s="9"/>
      <c r="BJ523" s="9"/>
      <c r="BK523" s="9"/>
      <c r="BL523" s="9"/>
      <c r="BM523" s="9"/>
      <c r="BN523" s="9"/>
      <c r="BO523" s="9"/>
      <c r="BP523" s="9"/>
      <c r="BQ523" s="9"/>
      <c r="BR523" s="9"/>
      <c r="BS523" s="9"/>
    </row>
    <row r="524" spans="1:71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  <c r="AP524" s="9"/>
      <c r="AQ524" s="9"/>
      <c r="AR524" s="9"/>
      <c r="AS524" s="9"/>
      <c r="AT524" s="9"/>
      <c r="AU524" s="9"/>
      <c r="AV524" s="9"/>
      <c r="AW524" s="9"/>
      <c r="AX524" s="9"/>
      <c r="AY524" s="9"/>
      <c r="AZ524" s="9"/>
      <c r="BA524" s="9"/>
      <c r="BB524" s="9"/>
      <c r="BC524" s="9"/>
      <c r="BD524" s="9"/>
      <c r="BE524" s="9"/>
      <c r="BF524" s="9"/>
      <c r="BG524" s="9"/>
      <c r="BH524" s="9"/>
      <c r="BI524" s="9"/>
      <c r="BJ524" s="9"/>
      <c r="BK524" s="9"/>
      <c r="BL524" s="9"/>
      <c r="BM524" s="9"/>
      <c r="BN524" s="9"/>
      <c r="BO524" s="9"/>
      <c r="BP524" s="9"/>
      <c r="BQ524" s="9"/>
      <c r="BR524" s="9"/>
      <c r="BS524" s="9"/>
    </row>
    <row r="525" spans="1:71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  <c r="AP525" s="9"/>
      <c r="AQ525" s="9"/>
      <c r="AR525" s="9"/>
      <c r="AS525" s="9"/>
      <c r="AT525" s="9"/>
      <c r="AU525" s="9"/>
      <c r="AV525" s="9"/>
      <c r="AW525" s="9"/>
      <c r="AX525" s="9"/>
      <c r="AY525" s="9"/>
      <c r="AZ525" s="9"/>
      <c r="BA525" s="9"/>
      <c r="BB525" s="9"/>
      <c r="BC525" s="9"/>
      <c r="BD525" s="9"/>
      <c r="BE525" s="9"/>
      <c r="BF525" s="9"/>
      <c r="BG525" s="9"/>
      <c r="BH525" s="9"/>
      <c r="BI525" s="9"/>
      <c r="BJ525" s="9"/>
      <c r="BK525" s="9"/>
      <c r="BL525" s="9"/>
      <c r="BM525" s="9"/>
      <c r="BN525" s="9"/>
      <c r="BO525" s="9"/>
      <c r="BP525" s="9"/>
      <c r="BQ525" s="9"/>
      <c r="BR525" s="9"/>
      <c r="BS525" s="9"/>
    </row>
    <row r="526" spans="1:71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/>
      <c r="AP526" s="9"/>
      <c r="AQ526" s="9"/>
      <c r="AR526" s="9"/>
      <c r="AS526" s="9"/>
      <c r="AT526" s="9"/>
      <c r="AU526" s="9"/>
      <c r="AV526" s="9"/>
      <c r="AW526" s="9"/>
      <c r="AX526" s="9"/>
      <c r="AY526" s="9"/>
      <c r="AZ526" s="9"/>
      <c r="BA526" s="9"/>
      <c r="BB526" s="9"/>
      <c r="BC526" s="9"/>
      <c r="BD526" s="9"/>
      <c r="BE526" s="9"/>
      <c r="BF526" s="9"/>
      <c r="BG526" s="9"/>
      <c r="BH526" s="9"/>
      <c r="BI526" s="9"/>
      <c r="BJ526" s="9"/>
      <c r="BK526" s="9"/>
      <c r="BL526" s="9"/>
      <c r="BM526" s="9"/>
      <c r="BN526" s="9"/>
      <c r="BO526" s="9"/>
      <c r="BP526" s="9"/>
      <c r="BQ526" s="9"/>
      <c r="BR526" s="9"/>
      <c r="BS526" s="9"/>
    </row>
    <row r="527" spans="1:71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  <c r="AP527" s="9"/>
      <c r="AQ527" s="9"/>
      <c r="AR527" s="9"/>
      <c r="AS527" s="9"/>
      <c r="AT527" s="9"/>
      <c r="AU527" s="9"/>
      <c r="AV527" s="9"/>
      <c r="AW527" s="9"/>
      <c r="AX527" s="9"/>
      <c r="AY527" s="9"/>
      <c r="AZ527" s="9"/>
      <c r="BA527" s="9"/>
      <c r="BB527" s="9"/>
      <c r="BC527" s="9"/>
      <c r="BD527" s="9"/>
      <c r="BE527" s="9"/>
      <c r="BF527" s="9"/>
      <c r="BG527" s="9"/>
      <c r="BH527" s="9"/>
      <c r="BI527" s="9"/>
      <c r="BJ527" s="9"/>
      <c r="BK527" s="9"/>
      <c r="BL527" s="9"/>
      <c r="BM527" s="9"/>
      <c r="BN527" s="9"/>
      <c r="BO527" s="9"/>
      <c r="BP527" s="9"/>
      <c r="BQ527" s="9"/>
      <c r="BR527" s="9"/>
      <c r="BS527" s="9"/>
    </row>
    <row r="528" spans="1:71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  <c r="AP528" s="9"/>
      <c r="AQ528" s="9"/>
      <c r="AR528" s="9"/>
      <c r="AS528" s="9"/>
      <c r="AT528" s="9"/>
      <c r="AU528" s="9"/>
      <c r="AV528" s="9"/>
      <c r="AW528" s="9"/>
      <c r="AX528" s="9"/>
      <c r="AY528" s="9"/>
      <c r="AZ528" s="9"/>
      <c r="BA528" s="9"/>
      <c r="BB528" s="9"/>
      <c r="BC528" s="9"/>
      <c r="BD528" s="9"/>
      <c r="BE528" s="9"/>
      <c r="BF528" s="9"/>
      <c r="BG528" s="9"/>
      <c r="BH528" s="9"/>
      <c r="BI528" s="9"/>
      <c r="BJ528" s="9"/>
      <c r="BK528" s="9"/>
      <c r="BL528" s="9"/>
      <c r="BM528" s="9"/>
      <c r="BN528" s="9"/>
      <c r="BO528" s="9"/>
      <c r="BP528" s="9"/>
      <c r="BQ528" s="9"/>
      <c r="BR528" s="9"/>
      <c r="BS528" s="9"/>
    </row>
    <row r="529" spans="1:71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  <c r="AP529" s="9"/>
      <c r="AQ529" s="9"/>
      <c r="AR529" s="9"/>
      <c r="AS529" s="9"/>
      <c r="AT529" s="9"/>
      <c r="AU529" s="9"/>
      <c r="AV529" s="9"/>
      <c r="AW529" s="9"/>
      <c r="AX529" s="9"/>
      <c r="AY529" s="9"/>
      <c r="AZ529" s="9"/>
      <c r="BA529" s="9"/>
      <c r="BB529" s="9"/>
      <c r="BC529" s="9"/>
      <c r="BD529" s="9"/>
      <c r="BE529" s="9"/>
      <c r="BF529" s="9"/>
      <c r="BG529" s="9"/>
      <c r="BH529" s="9"/>
      <c r="BI529" s="9"/>
      <c r="BJ529" s="9"/>
      <c r="BK529" s="9"/>
      <c r="BL529" s="9"/>
      <c r="BM529" s="9"/>
      <c r="BN529" s="9"/>
      <c r="BO529" s="9"/>
      <c r="BP529" s="9"/>
      <c r="BQ529" s="9"/>
      <c r="BR529" s="9"/>
      <c r="BS529" s="9"/>
    </row>
    <row r="530" spans="1:71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/>
      <c r="AP530" s="9"/>
      <c r="AQ530" s="9"/>
      <c r="AR530" s="9"/>
      <c r="AS530" s="9"/>
      <c r="AT530" s="9"/>
      <c r="AU530" s="9"/>
      <c r="AV530" s="9"/>
      <c r="AW530" s="9"/>
      <c r="AX530" s="9"/>
      <c r="AY530" s="9"/>
      <c r="AZ530" s="9"/>
      <c r="BA530" s="9"/>
      <c r="BB530" s="9"/>
      <c r="BC530" s="9"/>
      <c r="BD530" s="9"/>
      <c r="BE530" s="9"/>
      <c r="BF530" s="9"/>
      <c r="BG530" s="9"/>
      <c r="BH530" s="9"/>
      <c r="BI530" s="9"/>
      <c r="BJ530" s="9"/>
      <c r="BK530" s="9"/>
      <c r="BL530" s="9"/>
      <c r="BM530" s="9"/>
      <c r="BN530" s="9"/>
      <c r="BO530" s="9"/>
      <c r="BP530" s="9"/>
      <c r="BQ530" s="9"/>
      <c r="BR530" s="9"/>
      <c r="BS530" s="9"/>
    </row>
    <row r="531" spans="1:71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  <c r="AP531" s="9"/>
      <c r="AQ531" s="9"/>
      <c r="AR531" s="9"/>
      <c r="AS531" s="9"/>
      <c r="AT531" s="9"/>
      <c r="AU531" s="9"/>
      <c r="AV531" s="9"/>
      <c r="AW531" s="9"/>
      <c r="AX531" s="9"/>
      <c r="AY531" s="9"/>
      <c r="AZ531" s="9"/>
      <c r="BA531" s="9"/>
      <c r="BB531" s="9"/>
      <c r="BC531" s="9"/>
      <c r="BD531" s="9"/>
      <c r="BE531" s="9"/>
      <c r="BF531" s="9"/>
      <c r="BG531" s="9"/>
      <c r="BH531" s="9"/>
      <c r="BI531" s="9"/>
      <c r="BJ531" s="9"/>
      <c r="BK531" s="9"/>
      <c r="BL531" s="9"/>
      <c r="BM531" s="9"/>
      <c r="BN531" s="9"/>
      <c r="BO531" s="9"/>
      <c r="BP531" s="9"/>
      <c r="BQ531" s="9"/>
      <c r="BR531" s="9"/>
      <c r="BS531" s="9"/>
    </row>
    <row r="532" spans="1:71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/>
      <c r="AP532" s="9"/>
      <c r="AQ532" s="9"/>
      <c r="AR532" s="9"/>
      <c r="AS532" s="9"/>
      <c r="AT532" s="9"/>
      <c r="AU532" s="9"/>
      <c r="AV532" s="9"/>
      <c r="AW532" s="9"/>
      <c r="AX532" s="9"/>
      <c r="AY532" s="9"/>
      <c r="AZ532" s="9"/>
      <c r="BA532" s="9"/>
      <c r="BB532" s="9"/>
      <c r="BC532" s="9"/>
      <c r="BD532" s="9"/>
      <c r="BE532" s="9"/>
      <c r="BF532" s="9"/>
      <c r="BG532" s="9"/>
      <c r="BH532" s="9"/>
      <c r="BI532" s="9"/>
      <c r="BJ532" s="9"/>
      <c r="BK532" s="9"/>
      <c r="BL532" s="9"/>
      <c r="BM532" s="9"/>
      <c r="BN532" s="9"/>
      <c r="BO532" s="9"/>
      <c r="BP532" s="9"/>
      <c r="BQ532" s="9"/>
      <c r="BR532" s="9"/>
      <c r="BS532" s="9"/>
    </row>
    <row r="533" spans="1:71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  <c r="AP533" s="9"/>
      <c r="AQ533" s="9"/>
      <c r="AR533" s="9"/>
      <c r="AS533" s="9"/>
      <c r="AT533" s="9"/>
      <c r="AU533" s="9"/>
      <c r="AV533" s="9"/>
      <c r="AW533" s="9"/>
      <c r="AX533" s="9"/>
      <c r="AY533" s="9"/>
      <c r="AZ533" s="9"/>
      <c r="BA533" s="9"/>
      <c r="BB533" s="9"/>
      <c r="BC533" s="9"/>
      <c r="BD533" s="9"/>
      <c r="BE533" s="9"/>
      <c r="BF533" s="9"/>
      <c r="BG533" s="9"/>
      <c r="BH533" s="9"/>
      <c r="BI533" s="9"/>
      <c r="BJ533" s="9"/>
      <c r="BK533" s="9"/>
      <c r="BL533" s="9"/>
      <c r="BM533" s="9"/>
      <c r="BN533" s="9"/>
      <c r="BO533" s="9"/>
      <c r="BP533" s="9"/>
      <c r="BQ533" s="9"/>
      <c r="BR533" s="9"/>
      <c r="BS533" s="9"/>
    </row>
    <row r="534" spans="1:71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  <c r="AP534" s="9"/>
      <c r="AQ534" s="9"/>
      <c r="AR534" s="9"/>
      <c r="AS534" s="9"/>
      <c r="AT534" s="9"/>
      <c r="AU534" s="9"/>
      <c r="AV534" s="9"/>
      <c r="AW534" s="9"/>
      <c r="AX534" s="9"/>
      <c r="AY534" s="9"/>
      <c r="AZ534" s="9"/>
      <c r="BA534" s="9"/>
      <c r="BB534" s="9"/>
      <c r="BC534" s="9"/>
      <c r="BD534" s="9"/>
      <c r="BE534" s="9"/>
      <c r="BF534" s="9"/>
      <c r="BG534" s="9"/>
      <c r="BH534" s="9"/>
      <c r="BI534" s="9"/>
      <c r="BJ534" s="9"/>
      <c r="BK534" s="9"/>
      <c r="BL534" s="9"/>
      <c r="BM534" s="9"/>
      <c r="BN534" s="9"/>
      <c r="BO534" s="9"/>
      <c r="BP534" s="9"/>
      <c r="BQ534" s="9"/>
      <c r="BR534" s="9"/>
      <c r="BS534" s="9"/>
    </row>
    <row r="535" spans="1:71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  <c r="AP535" s="9"/>
      <c r="AQ535" s="9"/>
      <c r="AR535" s="9"/>
      <c r="AS535" s="9"/>
      <c r="AT535" s="9"/>
      <c r="AU535" s="9"/>
      <c r="AV535" s="9"/>
      <c r="AW535" s="9"/>
      <c r="AX535" s="9"/>
      <c r="AY535" s="9"/>
      <c r="AZ535" s="9"/>
      <c r="BA535" s="9"/>
      <c r="BB535" s="9"/>
      <c r="BC535" s="9"/>
      <c r="BD535" s="9"/>
      <c r="BE535" s="9"/>
      <c r="BF535" s="9"/>
      <c r="BG535" s="9"/>
      <c r="BH535" s="9"/>
      <c r="BI535" s="9"/>
      <c r="BJ535" s="9"/>
      <c r="BK535" s="9"/>
      <c r="BL535" s="9"/>
      <c r="BM535" s="9"/>
      <c r="BN535" s="9"/>
      <c r="BO535" s="9"/>
      <c r="BP535" s="9"/>
      <c r="BQ535" s="9"/>
      <c r="BR535" s="9"/>
      <c r="BS535" s="9"/>
    </row>
    <row r="536" spans="1:71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  <c r="AP536" s="9"/>
      <c r="AQ536" s="9"/>
      <c r="AR536" s="9"/>
      <c r="AS536" s="9"/>
      <c r="AT536" s="9"/>
      <c r="AU536" s="9"/>
      <c r="AV536" s="9"/>
      <c r="AW536" s="9"/>
      <c r="AX536" s="9"/>
      <c r="AY536" s="9"/>
      <c r="AZ536" s="9"/>
      <c r="BA536" s="9"/>
      <c r="BB536" s="9"/>
      <c r="BC536" s="9"/>
      <c r="BD536" s="9"/>
      <c r="BE536" s="9"/>
      <c r="BF536" s="9"/>
      <c r="BG536" s="9"/>
      <c r="BH536" s="9"/>
      <c r="BI536" s="9"/>
      <c r="BJ536" s="9"/>
      <c r="BK536" s="9"/>
      <c r="BL536" s="9"/>
      <c r="BM536" s="9"/>
      <c r="BN536" s="9"/>
      <c r="BO536" s="9"/>
      <c r="BP536" s="9"/>
      <c r="BQ536" s="9"/>
      <c r="BR536" s="9"/>
      <c r="BS536" s="9"/>
    </row>
    <row r="537" spans="1:71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  <c r="AP537" s="9"/>
      <c r="AQ537" s="9"/>
      <c r="AR537" s="9"/>
      <c r="AS537" s="9"/>
      <c r="AT537" s="9"/>
      <c r="AU537" s="9"/>
      <c r="AV537" s="9"/>
      <c r="AW537" s="9"/>
      <c r="AX537" s="9"/>
      <c r="AY537" s="9"/>
      <c r="AZ537" s="9"/>
      <c r="BA537" s="9"/>
      <c r="BB537" s="9"/>
      <c r="BC537" s="9"/>
      <c r="BD537" s="9"/>
      <c r="BE537" s="9"/>
      <c r="BF537" s="9"/>
      <c r="BG537" s="9"/>
      <c r="BH537" s="9"/>
      <c r="BI537" s="9"/>
      <c r="BJ537" s="9"/>
      <c r="BK537" s="9"/>
      <c r="BL537" s="9"/>
      <c r="BM537" s="9"/>
      <c r="BN537" s="9"/>
      <c r="BO537" s="9"/>
      <c r="BP537" s="9"/>
      <c r="BQ537" s="9"/>
      <c r="BR537" s="9"/>
      <c r="BS537" s="9"/>
    </row>
    <row r="538" spans="1:71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/>
      <c r="AP538" s="9"/>
      <c r="AQ538" s="9"/>
      <c r="AR538" s="9"/>
      <c r="AS538" s="9"/>
      <c r="AT538" s="9"/>
      <c r="AU538" s="9"/>
      <c r="AV538" s="9"/>
      <c r="AW538" s="9"/>
      <c r="AX538" s="9"/>
      <c r="AY538" s="9"/>
      <c r="AZ538" s="9"/>
      <c r="BA538" s="9"/>
      <c r="BB538" s="9"/>
      <c r="BC538" s="9"/>
      <c r="BD538" s="9"/>
      <c r="BE538" s="9"/>
      <c r="BF538" s="9"/>
      <c r="BG538" s="9"/>
      <c r="BH538" s="9"/>
      <c r="BI538" s="9"/>
      <c r="BJ538" s="9"/>
      <c r="BK538" s="9"/>
      <c r="BL538" s="9"/>
      <c r="BM538" s="9"/>
      <c r="BN538" s="9"/>
      <c r="BO538" s="9"/>
      <c r="BP538" s="9"/>
      <c r="BQ538" s="9"/>
      <c r="BR538" s="9"/>
      <c r="BS538" s="9"/>
    </row>
    <row r="539" spans="1:71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9"/>
      <c r="AP539" s="9"/>
      <c r="AQ539" s="9"/>
      <c r="AR539" s="9"/>
      <c r="AS539" s="9"/>
      <c r="AT539" s="9"/>
      <c r="AU539" s="9"/>
      <c r="AV539" s="9"/>
      <c r="AW539" s="9"/>
      <c r="AX539" s="9"/>
      <c r="AY539" s="9"/>
      <c r="AZ539" s="9"/>
      <c r="BA539" s="9"/>
      <c r="BB539" s="9"/>
      <c r="BC539" s="9"/>
      <c r="BD539" s="9"/>
      <c r="BE539" s="9"/>
      <c r="BF539" s="9"/>
      <c r="BG539" s="9"/>
      <c r="BH539" s="9"/>
      <c r="BI539" s="9"/>
      <c r="BJ539" s="9"/>
      <c r="BK539" s="9"/>
      <c r="BL539" s="9"/>
      <c r="BM539" s="9"/>
      <c r="BN539" s="9"/>
      <c r="BO539" s="9"/>
      <c r="BP539" s="9"/>
      <c r="BQ539" s="9"/>
      <c r="BR539" s="9"/>
      <c r="BS539" s="9"/>
    </row>
    <row r="540" spans="1:71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/>
      <c r="AP540" s="9"/>
      <c r="AQ540" s="9"/>
      <c r="AR540" s="9"/>
      <c r="AS540" s="9"/>
      <c r="AT540" s="9"/>
      <c r="AU540" s="9"/>
      <c r="AV540" s="9"/>
      <c r="AW540" s="9"/>
      <c r="AX540" s="9"/>
      <c r="AY540" s="9"/>
      <c r="AZ540" s="9"/>
      <c r="BA540" s="9"/>
      <c r="BB540" s="9"/>
      <c r="BC540" s="9"/>
      <c r="BD540" s="9"/>
      <c r="BE540" s="9"/>
      <c r="BF540" s="9"/>
      <c r="BG540" s="9"/>
      <c r="BH540" s="9"/>
      <c r="BI540" s="9"/>
      <c r="BJ540" s="9"/>
      <c r="BK540" s="9"/>
      <c r="BL540" s="9"/>
      <c r="BM540" s="9"/>
      <c r="BN540" s="9"/>
      <c r="BO540" s="9"/>
      <c r="BP540" s="9"/>
      <c r="BQ540" s="9"/>
      <c r="BR540" s="9"/>
      <c r="BS540" s="9"/>
    </row>
    <row r="541" spans="1:71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  <c r="AO541" s="9"/>
      <c r="AP541" s="9"/>
      <c r="AQ541" s="9"/>
      <c r="AR541" s="9"/>
      <c r="AS541" s="9"/>
      <c r="AT541" s="9"/>
      <c r="AU541" s="9"/>
      <c r="AV541" s="9"/>
      <c r="AW541" s="9"/>
      <c r="AX541" s="9"/>
      <c r="AY541" s="9"/>
      <c r="AZ541" s="9"/>
      <c r="BA541" s="9"/>
      <c r="BB541" s="9"/>
      <c r="BC541" s="9"/>
      <c r="BD541" s="9"/>
      <c r="BE541" s="9"/>
      <c r="BF541" s="9"/>
      <c r="BG541" s="9"/>
      <c r="BH541" s="9"/>
      <c r="BI541" s="9"/>
      <c r="BJ541" s="9"/>
      <c r="BK541" s="9"/>
      <c r="BL541" s="9"/>
      <c r="BM541" s="9"/>
      <c r="BN541" s="9"/>
      <c r="BO541" s="9"/>
      <c r="BP541" s="9"/>
      <c r="BQ541" s="9"/>
      <c r="BR541" s="9"/>
      <c r="BS541" s="9"/>
    </row>
    <row r="542" spans="1:71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9"/>
      <c r="AP542" s="9"/>
      <c r="AQ542" s="9"/>
      <c r="AR542" s="9"/>
      <c r="AS542" s="9"/>
      <c r="AT542" s="9"/>
      <c r="AU542" s="9"/>
      <c r="AV542" s="9"/>
      <c r="AW542" s="9"/>
      <c r="AX542" s="9"/>
      <c r="AY542" s="9"/>
      <c r="AZ542" s="9"/>
      <c r="BA542" s="9"/>
      <c r="BB542" s="9"/>
      <c r="BC542" s="9"/>
      <c r="BD542" s="9"/>
      <c r="BE542" s="9"/>
      <c r="BF542" s="9"/>
      <c r="BG542" s="9"/>
      <c r="BH542" s="9"/>
      <c r="BI542" s="9"/>
      <c r="BJ542" s="9"/>
      <c r="BK542" s="9"/>
      <c r="BL542" s="9"/>
      <c r="BM542" s="9"/>
      <c r="BN542" s="9"/>
      <c r="BO542" s="9"/>
      <c r="BP542" s="9"/>
      <c r="BQ542" s="9"/>
      <c r="BR542" s="9"/>
      <c r="BS542" s="9"/>
    </row>
    <row r="543" spans="1:71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  <c r="AO543" s="9"/>
      <c r="AP543" s="9"/>
      <c r="AQ543" s="9"/>
      <c r="AR543" s="9"/>
      <c r="AS543" s="9"/>
      <c r="AT543" s="9"/>
      <c r="AU543" s="9"/>
      <c r="AV543" s="9"/>
      <c r="AW543" s="9"/>
      <c r="AX543" s="9"/>
      <c r="AY543" s="9"/>
      <c r="AZ543" s="9"/>
      <c r="BA543" s="9"/>
      <c r="BB543" s="9"/>
      <c r="BC543" s="9"/>
      <c r="BD543" s="9"/>
      <c r="BE543" s="9"/>
      <c r="BF543" s="9"/>
      <c r="BG543" s="9"/>
      <c r="BH543" s="9"/>
      <c r="BI543" s="9"/>
      <c r="BJ543" s="9"/>
      <c r="BK543" s="9"/>
      <c r="BL543" s="9"/>
      <c r="BM543" s="9"/>
      <c r="BN543" s="9"/>
      <c r="BO543" s="9"/>
      <c r="BP543" s="9"/>
      <c r="BQ543" s="9"/>
      <c r="BR543" s="9"/>
      <c r="BS543" s="9"/>
    </row>
    <row r="544" spans="1:71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9"/>
      <c r="AQ544" s="9"/>
      <c r="AR544" s="9"/>
      <c r="AS544" s="9"/>
      <c r="AT544" s="9"/>
      <c r="AU544" s="9"/>
      <c r="AV544" s="9"/>
      <c r="AW544" s="9"/>
      <c r="AX544" s="9"/>
      <c r="AY544" s="9"/>
      <c r="AZ544" s="9"/>
      <c r="BA544" s="9"/>
      <c r="BB544" s="9"/>
      <c r="BC544" s="9"/>
      <c r="BD544" s="9"/>
      <c r="BE544" s="9"/>
      <c r="BF544" s="9"/>
      <c r="BG544" s="9"/>
      <c r="BH544" s="9"/>
      <c r="BI544" s="9"/>
      <c r="BJ544" s="9"/>
      <c r="BK544" s="9"/>
      <c r="BL544" s="9"/>
      <c r="BM544" s="9"/>
      <c r="BN544" s="9"/>
      <c r="BO544" s="9"/>
      <c r="BP544" s="9"/>
      <c r="BQ544" s="9"/>
      <c r="BR544" s="9"/>
      <c r="BS544" s="9"/>
    </row>
    <row r="545" spans="1:71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9"/>
      <c r="AP545" s="9"/>
      <c r="AQ545" s="9"/>
      <c r="AR545" s="9"/>
      <c r="AS545" s="9"/>
      <c r="AT545" s="9"/>
      <c r="AU545" s="9"/>
      <c r="AV545" s="9"/>
      <c r="AW545" s="9"/>
      <c r="AX545" s="9"/>
      <c r="AY545" s="9"/>
      <c r="AZ545" s="9"/>
      <c r="BA545" s="9"/>
      <c r="BB545" s="9"/>
      <c r="BC545" s="9"/>
      <c r="BD545" s="9"/>
      <c r="BE545" s="9"/>
      <c r="BF545" s="9"/>
      <c r="BG545" s="9"/>
      <c r="BH545" s="9"/>
      <c r="BI545" s="9"/>
      <c r="BJ545" s="9"/>
      <c r="BK545" s="9"/>
      <c r="BL545" s="9"/>
      <c r="BM545" s="9"/>
      <c r="BN545" s="9"/>
      <c r="BO545" s="9"/>
      <c r="BP545" s="9"/>
      <c r="BQ545" s="9"/>
      <c r="BR545" s="9"/>
      <c r="BS545" s="9"/>
    </row>
    <row r="546" spans="1:71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/>
      <c r="AP546" s="9"/>
      <c r="AQ546" s="9"/>
      <c r="AR546" s="9"/>
      <c r="AS546" s="9"/>
      <c r="AT546" s="9"/>
      <c r="AU546" s="9"/>
      <c r="AV546" s="9"/>
      <c r="AW546" s="9"/>
      <c r="AX546" s="9"/>
      <c r="AY546" s="9"/>
      <c r="AZ546" s="9"/>
      <c r="BA546" s="9"/>
      <c r="BB546" s="9"/>
      <c r="BC546" s="9"/>
      <c r="BD546" s="9"/>
      <c r="BE546" s="9"/>
      <c r="BF546" s="9"/>
      <c r="BG546" s="9"/>
      <c r="BH546" s="9"/>
      <c r="BI546" s="9"/>
      <c r="BJ546" s="9"/>
      <c r="BK546" s="9"/>
      <c r="BL546" s="9"/>
      <c r="BM546" s="9"/>
      <c r="BN546" s="9"/>
      <c r="BO546" s="9"/>
      <c r="BP546" s="9"/>
      <c r="BQ546" s="9"/>
      <c r="BR546" s="9"/>
      <c r="BS546" s="9"/>
    </row>
    <row r="547" spans="1:71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/>
      <c r="AP547" s="9"/>
      <c r="AQ547" s="9"/>
      <c r="AR547" s="9"/>
      <c r="AS547" s="9"/>
      <c r="AT547" s="9"/>
      <c r="AU547" s="9"/>
      <c r="AV547" s="9"/>
      <c r="AW547" s="9"/>
      <c r="AX547" s="9"/>
      <c r="AY547" s="9"/>
      <c r="AZ547" s="9"/>
      <c r="BA547" s="9"/>
      <c r="BB547" s="9"/>
      <c r="BC547" s="9"/>
      <c r="BD547" s="9"/>
      <c r="BE547" s="9"/>
      <c r="BF547" s="9"/>
      <c r="BG547" s="9"/>
      <c r="BH547" s="9"/>
      <c r="BI547" s="9"/>
      <c r="BJ547" s="9"/>
      <c r="BK547" s="9"/>
      <c r="BL547" s="9"/>
      <c r="BM547" s="9"/>
      <c r="BN547" s="9"/>
      <c r="BO547" s="9"/>
      <c r="BP547" s="9"/>
      <c r="BQ547" s="9"/>
      <c r="BR547" s="9"/>
      <c r="BS547" s="9"/>
    </row>
    <row r="548" spans="1:71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9"/>
      <c r="AP548" s="9"/>
      <c r="AQ548" s="9"/>
      <c r="AR548" s="9"/>
      <c r="AS548" s="9"/>
      <c r="AT548" s="9"/>
      <c r="AU548" s="9"/>
      <c r="AV548" s="9"/>
      <c r="AW548" s="9"/>
      <c r="AX548" s="9"/>
      <c r="AY548" s="9"/>
      <c r="AZ548" s="9"/>
      <c r="BA548" s="9"/>
      <c r="BB548" s="9"/>
      <c r="BC548" s="9"/>
      <c r="BD548" s="9"/>
      <c r="BE548" s="9"/>
      <c r="BF548" s="9"/>
      <c r="BG548" s="9"/>
      <c r="BH548" s="9"/>
      <c r="BI548" s="9"/>
      <c r="BJ548" s="9"/>
      <c r="BK548" s="9"/>
      <c r="BL548" s="9"/>
      <c r="BM548" s="9"/>
      <c r="BN548" s="9"/>
      <c r="BO548" s="9"/>
      <c r="BP548" s="9"/>
      <c r="BQ548" s="9"/>
      <c r="BR548" s="9"/>
      <c r="BS548" s="9"/>
    </row>
    <row r="549" spans="1:71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/>
      <c r="AP549" s="9"/>
      <c r="AQ549" s="9"/>
      <c r="AR549" s="9"/>
      <c r="AS549" s="9"/>
      <c r="AT549" s="9"/>
      <c r="AU549" s="9"/>
      <c r="AV549" s="9"/>
      <c r="AW549" s="9"/>
      <c r="AX549" s="9"/>
      <c r="AY549" s="9"/>
      <c r="AZ549" s="9"/>
      <c r="BA549" s="9"/>
      <c r="BB549" s="9"/>
      <c r="BC549" s="9"/>
      <c r="BD549" s="9"/>
      <c r="BE549" s="9"/>
      <c r="BF549" s="9"/>
      <c r="BG549" s="9"/>
      <c r="BH549" s="9"/>
      <c r="BI549" s="9"/>
      <c r="BJ549" s="9"/>
      <c r="BK549" s="9"/>
      <c r="BL549" s="9"/>
      <c r="BM549" s="9"/>
      <c r="BN549" s="9"/>
      <c r="BO549" s="9"/>
      <c r="BP549" s="9"/>
      <c r="BQ549" s="9"/>
      <c r="BR549" s="9"/>
      <c r="BS549" s="9"/>
    </row>
    <row r="550" spans="1:71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9"/>
      <c r="AP550" s="9"/>
      <c r="AQ550" s="9"/>
      <c r="AR550" s="9"/>
      <c r="AS550" s="9"/>
      <c r="AT550" s="9"/>
      <c r="AU550" s="9"/>
      <c r="AV550" s="9"/>
      <c r="AW550" s="9"/>
      <c r="AX550" s="9"/>
      <c r="AY550" s="9"/>
      <c r="AZ550" s="9"/>
      <c r="BA550" s="9"/>
      <c r="BB550" s="9"/>
      <c r="BC550" s="9"/>
      <c r="BD550" s="9"/>
      <c r="BE550" s="9"/>
      <c r="BF550" s="9"/>
      <c r="BG550" s="9"/>
      <c r="BH550" s="9"/>
      <c r="BI550" s="9"/>
      <c r="BJ550" s="9"/>
      <c r="BK550" s="9"/>
      <c r="BL550" s="9"/>
      <c r="BM550" s="9"/>
      <c r="BN550" s="9"/>
      <c r="BO550" s="9"/>
      <c r="BP550" s="9"/>
      <c r="BQ550" s="9"/>
      <c r="BR550" s="9"/>
      <c r="BS550" s="9"/>
    </row>
    <row r="551" spans="1:71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9"/>
      <c r="AP551" s="9"/>
      <c r="AQ551" s="9"/>
      <c r="AR551" s="9"/>
      <c r="AS551" s="9"/>
      <c r="AT551" s="9"/>
      <c r="AU551" s="9"/>
      <c r="AV551" s="9"/>
      <c r="AW551" s="9"/>
      <c r="AX551" s="9"/>
      <c r="AY551" s="9"/>
      <c r="AZ551" s="9"/>
      <c r="BA551" s="9"/>
      <c r="BB551" s="9"/>
      <c r="BC551" s="9"/>
      <c r="BD551" s="9"/>
      <c r="BE551" s="9"/>
      <c r="BF551" s="9"/>
      <c r="BG551" s="9"/>
      <c r="BH551" s="9"/>
      <c r="BI551" s="9"/>
      <c r="BJ551" s="9"/>
      <c r="BK551" s="9"/>
      <c r="BL551" s="9"/>
      <c r="BM551" s="9"/>
      <c r="BN551" s="9"/>
      <c r="BO551" s="9"/>
      <c r="BP551" s="9"/>
      <c r="BQ551" s="9"/>
      <c r="BR551" s="9"/>
      <c r="BS551" s="9"/>
    </row>
    <row r="552" spans="1:71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9"/>
      <c r="AP552" s="9"/>
      <c r="AQ552" s="9"/>
      <c r="AR552" s="9"/>
      <c r="AS552" s="9"/>
      <c r="AT552" s="9"/>
      <c r="AU552" s="9"/>
      <c r="AV552" s="9"/>
      <c r="AW552" s="9"/>
      <c r="AX552" s="9"/>
      <c r="AY552" s="9"/>
      <c r="AZ552" s="9"/>
      <c r="BA552" s="9"/>
      <c r="BB552" s="9"/>
      <c r="BC552" s="9"/>
      <c r="BD552" s="9"/>
      <c r="BE552" s="9"/>
      <c r="BF552" s="9"/>
      <c r="BG552" s="9"/>
      <c r="BH552" s="9"/>
      <c r="BI552" s="9"/>
      <c r="BJ552" s="9"/>
      <c r="BK552" s="9"/>
      <c r="BL552" s="9"/>
      <c r="BM552" s="9"/>
      <c r="BN552" s="9"/>
      <c r="BO552" s="9"/>
      <c r="BP552" s="9"/>
      <c r="BQ552" s="9"/>
      <c r="BR552" s="9"/>
      <c r="BS552" s="9"/>
    </row>
    <row r="553" spans="1:71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9"/>
      <c r="AP553" s="9"/>
      <c r="AQ553" s="9"/>
      <c r="AR553" s="9"/>
      <c r="AS553" s="9"/>
      <c r="AT553" s="9"/>
      <c r="AU553" s="9"/>
      <c r="AV553" s="9"/>
      <c r="AW553" s="9"/>
      <c r="AX553" s="9"/>
      <c r="AY553" s="9"/>
      <c r="AZ553" s="9"/>
      <c r="BA553" s="9"/>
      <c r="BB553" s="9"/>
      <c r="BC553" s="9"/>
      <c r="BD553" s="9"/>
      <c r="BE553" s="9"/>
      <c r="BF553" s="9"/>
      <c r="BG553" s="9"/>
      <c r="BH553" s="9"/>
      <c r="BI553" s="9"/>
      <c r="BJ553" s="9"/>
      <c r="BK553" s="9"/>
      <c r="BL553" s="9"/>
      <c r="BM553" s="9"/>
      <c r="BN553" s="9"/>
      <c r="BO553" s="9"/>
      <c r="BP553" s="9"/>
      <c r="BQ553" s="9"/>
      <c r="BR553" s="9"/>
      <c r="BS553" s="9"/>
    </row>
    <row r="554" spans="1:71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9"/>
      <c r="AP554" s="9"/>
      <c r="AQ554" s="9"/>
      <c r="AR554" s="9"/>
      <c r="AS554" s="9"/>
      <c r="AT554" s="9"/>
      <c r="AU554" s="9"/>
      <c r="AV554" s="9"/>
      <c r="AW554" s="9"/>
      <c r="AX554" s="9"/>
      <c r="AY554" s="9"/>
      <c r="AZ554" s="9"/>
      <c r="BA554" s="9"/>
      <c r="BB554" s="9"/>
      <c r="BC554" s="9"/>
      <c r="BD554" s="9"/>
      <c r="BE554" s="9"/>
      <c r="BF554" s="9"/>
      <c r="BG554" s="9"/>
      <c r="BH554" s="9"/>
      <c r="BI554" s="9"/>
      <c r="BJ554" s="9"/>
      <c r="BK554" s="9"/>
      <c r="BL554" s="9"/>
      <c r="BM554" s="9"/>
      <c r="BN554" s="9"/>
      <c r="BO554" s="9"/>
      <c r="BP554" s="9"/>
      <c r="BQ554" s="9"/>
      <c r="BR554" s="9"/>
      <c r="BS554" s="9"/>
    </row>
    <row r="555" spans="1:71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9"/>
      <c r="AP555" s="9"/>
      <c r="AQ555" s="9"/>
      <c r="AR555" s="9"/>
      <c r="AS555" s="9"/>
      <c r="AT555" s="9"/>
      <c r="AU555" s="9"/>
      <c r="AV555" s="9"/>
      <c r="AW555" s="9"/>
      <c r="AX555" s="9"/>
      <c r="AY555" s="9"/>
      <c r="AZ555" s="9"/>
      <c r="BA555" s="9"/>
      <c r="BB555" s="9"/>
      <c r="BC555" s="9"/>
      <c r="BD555" s="9"/>
      <c r="BE555" s="9"/>
      <c r="BF555" s="9"/>
      <c r="BG555" s="9"/>
      <c r="BH555" s="9"/>
      <c r="BI555" s="9"/>
      <c r="BJ555" s="9"/>
      <c r="BK555" s="9"/>
      <c r="BL555" s="9"/>
      <c r="BM555" s="9"/>
      <c r="BN555" s="9"/>
      <c r="BO555" s="9"/>
      <c r="BP555" s="9"/>
      <c r="BQ555" s="9"/>
      <c r="BR555" s="9"/>
      <c r="BS555" s="9"/>
    </row>
    <row r="556" spans="1:71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  <c r="AO556" s="9"/>
      <c r="AP556" s="9"/>
      <c r="AQ556" s="9"/>
      <c r="AR556" s="9"/>
      <c r="AS556" s="9"/>
      <c r="AT556" s="9"/>
      <c r="AU556" s="9"/>
      <c r="AV556" s="9"/>
      <c r="AW556" s="9"/>
      <c r="AX556" s="9"/>
      <c r="AY556" s="9"/>
      <c r="AZ556" s="9"/>
      <c r="BA556" s="9"/>
      <c r="BB556" s="9"/>
      <c r="BC556" s="9"/>
      <c r="BD556" s="9"/>
      <c r="BE556" s="9"/>
      <c r="BF556" s="9"/>
      <c r="BG556" s="9"/>
      <c r="BH556" s="9"/>
      <c r="BI556" s="9"/>
      <c r="BJ556" s="9"/>
      <c r="BK556" s="9"/>
      <c r="BL556" s="9"/>
      <c r="BM556" s="9"/>
      <c r="BN556" s="9"/>
      <c r="BO556" s="9"/>
      <c r="BP556" s="9"/>
      <c r="BQ556" s="9"/>
      <c r="BR556" s="9"/>
      <c r="BS556" s="9"/>
    </row>
    <row r="557" spans="1:71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9"/>
      <c r="AQ557" s="9"/>
      <c r="AR557" s="9"/>
      <c r="AS557" s="9"/>
      <c r="AT557" s="9"/>
      <c r="AU557" s="9"/>
      <c r="AV557" s="9"/>
      <c r="AW557" s="9"/>
      <c r="AX557" s="9"/>
      <c r="AY557" s="9"/>
      <c r="AZ557" s="9"/>
      <c r="BA557" s="9"/>
      <c r="BB557" s="9"/>
      <c r="BC557" s="9"/>
      <c r="BD557" s="9"/>
      <c r="BE557" s="9"/>
      <c r="BF557" s="9"/>
      <c r="BG557" s="9"/>
      <c r="BH557" s="9"/>
      <c r="BI557" s="9"/>
      <c r="BJ557" s="9"/>
      <c r="BK557" s="9"/>
      <c r="BL557" s="9"/>
      <c r="BM557" s="9"/>
      <c r="BN557" s="9"/>
      <c r="BO557" s="9"/>
      <c r="BP557" s="9"/>
      <c r="BQ557" s="9"/>
      <c r="BR557" s="9"/>
      <c r="BS557" s="9"/>
    </row>
    <row r="558" spans="1:71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/>
      <c r="AQ558" s="9"/>
      <c r="AR558" s="9"/>
      <c r="AS558" s="9"/>
      <c r="AT558" s="9"/>
      <c r="AU558" s="9"/>
      <c r="AV558" s="9"/>
      <c r="AW558" s="9"/>
      <c r="AX558" s="9"/>
      <c r="AY558" s="9"/>
      <c r="AZ558" s="9"/>
      <c r="BA558" s="9"/>
      <c r="BB558" s="9"/>
      <c r="BC558" s="9"/>
      <c r="BD558" s="9"/>
      <c r="BE558" s="9"/>
      <c r="BF558" s="9"/>
      <c r="BG558" s="9"/>
      <c r="BH558" s="9"/>
      <c r="BI558" s="9"/>
      <c r="BJ558" s="9"/>
      <c r="BK558" s="9"/>
      <c r="BL558" s="9"/>
      <c r="BM558" s="9"/>
      <c r="BN558" s="9"/>
      <c r="BO558" s="9"/>
      <c r="BP558" s="9"/>
      <c r="BQ558" s="9"/>
      <c r="BR558" s="9"/>
      <c r="BS558" s="9"/>
    </row>
    <row r="559" spans="1:71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9"/>
      <c r="AP559" s="9"/>
      <c r="AQ559" s="9"/>
      <c r="AR559" s="9"/>
      <c r="AS559" s="9"/>
      <c r="AT559" s="9"/>
      <c r="AU559" s="9"/>
      <c r="AV559" s="9"/>
      <c r="AW559" s="9"/>
      <c r="AX559" s="9"/>
      <c r="AY559" s="9"/>
      <c r="AZ559" s="9"/>
      <c r="BA559" s="9"/>
      <c r="BB559" s="9"/>
      <c r="BC559" s="9"/>
      <c r="BD559" s="9"/>
      <c r="BE559" s="9"/>
      <c r="BF559" s="9"/>
      <c r="BG559" s="9"/>
      <c r="BH559" s="9"/>
      <c r="BI559" s="9"/>
      <c r="BJ559" s="9"/>
      <c r="BK559" s="9"/>
      <c r="BL559" s="9"/>
      <c r="BM559" s="9"/>
      <c r="BN559" s="9"/>
      <c r="BO559" s="9"/>
      <c r="BP559" s="9"/>
      <c r="BQ559" s="9"/>
      <c r="BR559" s="9"/>
      <c r="BS559" s="9"/>
    </row>
    <row r="560" spans="1:71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9"/>
      <c r="AP560" s="9"/>
      <c r="AQ560" s="9"/>
      <c r="AR560" s="9"/>
      <c r="AS560" s="9"/>
      <c r="AT560" s="9"/>
      <c r="AU560" s="9"/>
      <c r="AV560" s="9"/>
      <c r="AW560" s="9"/>
      <c r="AX560" s="9"/>
      <c r="AY560" s="9"/>
      <c r="AZ560" s="9"/>
      <c r="BA560" s="9"/>
      <c r="BB560" s="9"/>
      <c r="BC560" s="9"/>
      <c r="BD560" s="9"/>
      <c r="BE560" s="9"/>
      <c r="BF560" s="9"/>
      <c r="BG560" s="9"/>
      <c r="BH560" s="9"/>
      <c r="BI560" s="9"/>
      <c r="BJ560" s="9"/>
      <c r="BK560" s="9"/>
      <c r="BL560" s="9"/>
      <c r="BM560" s="9"/>
      <c r="BN560" s="9"/>
      <c r="BO560" s="9"/>
      <c r="BP560" s="9"/>
      <c r="BQ560" s="9"/>
      <c r="BR560" s="9"/>
      <c r="BS560" s="9"/>
    </row>
    <row r="561" spans="1:71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9"/>
      <c r="AP561" s="9"/>
      <c r="AQ561" s="9"/>
      <c r="AR561" s="9"/>
      <c r="AS561" s="9"/>
      <c r="AT561" s="9"/>
      <c r="AU561" s="9"/>
      <c r="AV561" s="9"/>
      <c r="AW561" s="9"/>
      <c r="AX561" s="9"/>
      <c r="AY561" s="9"/>
      <c r="AZ561" s="9"/>
      <c r="BA561" s="9"/>
      <c r="BB561" s="9"/>
      <c r="BC561" s="9"/>
      <c r="BD561" s="9"/>
      <c r="BE561" s="9"/>
      <c r="BF561" s="9"/>
      <c r="BG561" s="9"/>
      <c r="BH561" s="9"/>
      <c r="BI561" s="9"/>
      <c r="BJ561" s="9"/>
      <c r="BK561" s="9"/>
      <c r="BL561" s="9"/>
      <c r="BM561" s="9"/>
      <c r="BN561" s="9"/>
      <c r="BO561" s="9"/>
      <c r="BP561" s="9"/>
      <c r="BQ561" s="9"/>
      <c r="BR561" s="9"/>
      <c r="BS561" s="9"/>
    </row>
    <row r="562" spans="1:71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9"/>
      <c r="AP562" s="9"/>
      <c r="AQ562" s="9"/>
      <c r="AR562" s="9"/>
      <c r="AS562" s="9"/>
      <c r="AT562" s="9"/>
      <c r="AU562" s="9"/>
      <c r="AV562" s="9"/>
      <c r="AW562" s="9"/>
      <c r="AX562" s="9"/>
      <c r="AY562" s="9"/>
      <c r="AZ562" s="9"/>
      <c r="BA562" s="9"/>
      <c r="BB562" s="9"/>
      <c r="BC562" s="9"/>
      <c r="BD562" s="9"/>
      <c r="BE562" s="9"/>
      <c r="BF562" s="9"/>
      <c r="BG562" s="9"/>
      <c r="BH562" s="9"/>
      <c r="BI562" s="9"/>
      <c r="BJ562" s="9"/>
      <c r="BK562" s="9"/>
      <c r="BL562" s="9"/>
      <c r="BM562" s="9"/>
      <c r="BN562" s="9"/>
      <c r="BO562" s="9"/>
      <c r="BP562" s="9"/>
      <c r="BQ562" s="9"/>
      <c r="BR562" s="9"/>
      <c r="BS562" s="9"/>
    </row>
    <row r="563" spans="1:71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9"/>
      <c r="AP563" s="9"/>
      <c r="AQ563" s="9"/>
      <c r="AR563" s="9"/>
      <c r="AS563" s="9"/>
      <c r="AT563" s="9"/>
      <c r="AU563" s="9"/>
      <c r="AV563" s="9"/>
      <c r="AW563" s="9"/>
      <c r="AX563" s="9"/>
      <c r="AY563" s="9"/>
      <c r="AZ563" s="9"/>
      <c r="BA563" s="9"/>
      <c r="BB563" s="9"/>
      <c r="BC563" s="9"/>
      <c r="BD563" s="9"/>
      <c r="BE563" s="9"/>
      <c r="BF563" s="9"/>
      <c r="BG563" s="9"/>
      <c r="BH563" s="9"/>
      <c r="BI563" s="9"/>
      <c r="BJ563" s="9"/>
      <c r="BK563" s="9"/>
      <c r="BL563" s="9"/>
      <c r="BM563" s="9"/>
      <c r="BN563" s="9"/>
      <c r="BO563" s="9"/>
      <c r="BP563" s="9"/>
      <c r="BQ563" s="9"/>
      <c r="BR563" s="9"/>
      <c r="BS563" s="9"/>
    </row>
    <row r="564" spans="1:71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/>
      <c r="AR564" s="9"/>
      <c r="AS564" s="9"/>
      <c r="AT564" s="9"/>
      <c r="AU564" s="9"/>
      <c r="AV564" s="9"/>
      <c r="AW564" s="9"/>
      <c r="AX564" s="9"/>
      <c r="AY564" s="9"/>
      <c r="AZ564" s="9"/>
      <c r="BA564" s="9"/>
      <c r="BB564" s="9"/>
      <c r="BC564" s="9"/>
      <c r="BD564" s="9"/>
      <c r="BE564" s="9"/>
      <c r="BF564" s="9"/>
      <c r="BG564" s="9"/>
      <c r="BH564" s="9"/>
      <c r="BI564" s="9"/>
      <c r="BJ564" s="9"/>
      <c r="BK564" s="9"/>
      <c r="BL564" s="9"/>
      <c r="BM564" s="9"/>
      <c r="BN564" s="9"/>
      <c r="BO564" s="9"/>
      <c r="BP564" s="9"/>
      <c r="BQ564" s="9"/>
      <c r="BR564" s="9"/>
      <c r="BS564" s="9"/>
    </row>
    <row r="565" spans="1:71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9"/>
      <c r="AP565" s="9"/>
      <c r="AQ565" s="9"/>
      <c r="AR565" s="9"/>
      <c r="AS565" s="9"/>
      <c r="AT565" s="9"/>
      <c r="AU565" s="9"/>
      <c r="AV565" s="9"/>
      <c r="AW565" s="9"/>
      <c r="AX565" s="9"/>
      <c r="AY565" s="9"/>
      <c r="AZ565" s="9"/>
      <c r="BA565" s="9"/>
      <c r="BB565" s="9"/>
      <c r="BC565" s="9"/>
      <c r="BD565" s="9"/>
      <c r="BE565" s="9"/>
      <c r="BF565" s="9"/>
      <c r="BG565" s="9"/>
      <c r="BH565" s="9"/>
      <c r="BI565" s="9"/>
      <c r="BJ565" s="9"/>
      <c r="BK565" s="9"/>
      <c r="BL565" s="9"/>
      <c r="BM565" s="9"/>
      <c r="BN565" s="9"/>
      <c r="BO565" s="9"/>
      <c r="BP565" s="9"/>
      <c r="BQ565" s="9"/>
      <c r="BR565" s="9"/>
      <c r="BS565" s="9"/>
    </row>
    <row r="566" spans="1:71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/>
      <c r="AP566" s="9"/>
      <c r="AQ566" s="9"/>
      <c r="AR566" s="9"/>
      <c r="AS566" s="9"/>
      <c r="AT566" s="9"/>
      <c r="AU566" s="9"/>
      <c r="AV566" s="9"/>
      <c r="AW566" s="9"/>
      <c r="AX566" s="9"/>
      <c r="AY566" s="9"/>
      <c r="AZ566" s="9"/>
      <c r="BA566" s="9"/>
      <c r="BB566" s="9"/>
      <c r="BC566" s="9"/>
      <c r="BD566" s="9"/>
      <c r="BE566" s="9"/>
      <c r="BF566" s="9"/>
      <c r="BG566" s="9"/>
      <c r="BH566" s="9"/>
      <c r="BI566" s="9"/>
      <c r="BJ566" s="9"/>
      <c r="BK566" s="9"/>
      <c r="BL566" s="9"/>
      <c r="BM566" s="9"/>
      <c r="BN566" s="9"/>
      <c r="BO566" s="9"/>
      <c r="BP566" s="9"/>
      <c r="BQ566" s="9"/>
      <c r="BR566" s="9"/>
      <c r="BS566" s="9"/>
    </row>
    <row r="567" spans="1:71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/>
      <c r="AP567" s="9"/>
      <c r="AQ567" s="9"/>
      <c r="AR567" s="9"/>
      <c r="AS567" s="9"/>
      <c r="AT567" s="9"/>
      <c r="AU567" s="9"/>
      <c r="AV567" s="9"/>
      <c r="AW567" s="9"/>
      <c r="AX567" s="9"/>
      <c r="AY567" s="9"/>
      <c r="AZ567" s="9"/>
      <c r="BA567" s="9"/>
      <c r="BB567" s="9"/>
      <c r="BC567" s="9"/>
      <c r="BD567" s="9"/>
      <c r="BE567" s="9"/>
      <c r="BF567" s="9"/>
      <c r="BG567" s="9"/>
      <c r="BH567" s="9"/>
      <c r="BI567" s="9"/>
      <c r="BJ567" s="9"/>
      <c r="BK567" s="9"/>
      <c r="BL567" s="9"/>
      <c r="BM567" s="9"/>
      <c r="BN567" s="9"/>
      <c r="BO567" s="9"/>
      <c r="BP567" s="9"/>
      <c r="BQ567" s="9"/>
      <c r="BR567" s="9"/>
      <c r="BS567" s="9"/>
    </row>
    <row r="568" spans="1:71" x14ac:dyDescent="0.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9"/>
      <c r="AQ568" s="9"/>
      <c r="AR568" s="9"/>
      <c r="AS568" s="9"/>
      <c r="AT568" s="9"/>
      <c r="AU568" s="9"/>
      <c r="AV568" s="9"/>
      <c r="AW568" s="9"/>
      <c r="AX568" s="9"/>
      <c r="AY568" s="9"/>
      <c r="AZ568" s="9"/>
      <c r="BA568" s="9"/>
      <c r="BB568" s="9"/>
      <c r="BC568" s="9"/>
      <c r="BD568" s="9"/>
      <c r="BE568" s="9"/>
      <c r="BF568" s="9"/>
      <c r="BG568" s="9"/>
      <c r="BH568" s="9"/>
      <c r="BI568" s="9"/>
      <c r="BJ568" s="9"/>
      <c r="BK568" s="9"/>
      <c r="BL568" s="9"/>
      <c r="BM568" s="9"/>
      <c r="BN568" s="9"/>
      <c r="BO568" s="9"/>
      <c r="BP568" s="9"/>
      <c r="BQ568" s="9"/>
      <c r="BR568" s="9"/>
      <c r="BS568" s="9"/>
    </row>
    <row r="569" spans="1:71" x14ac:dyDescent="0.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  <c r="AT569" s="9"/>
      <c r="AU569" s="9"/>
      <c r="AV569" s="9"/>
      <c r="AW569" s="9"/>
      <c r="AX569" s="9"/>
      <c r="AY569" s="9"/>
      <c r="AZ569" s="9"/>
      <c r="BA569" s="9"/>
      <c r="BB569" s="9"/>
      <c r="BC569" s="9"/>
      <c r="BD569" s="9"/>
      <c r="BE569" s="9"/>
      <c r="BF569" s="9"/>
      <c r="BG569" s="9"/>
      <c r="BH569" s="9"/>
      <c r="BI569" s="9"/>
      <c r="BJ569" s="9"/>
      <c r="BK569" s="9"/>
      <c r="BL569" s="9"/>
      <c r="BM569" s="9"/>
      <c r="BN569" s="9"/>
      <c r="BO569" s="9"/>
      <c r="BP569" s="9"/>
      <c r="BQ569" s="9"/>
      <c r="BR569" s="9"/>
      <c r="BS569" s="9"/>
    </row>
    <row r="570" spans="1:71" x14ac:dyDescent="0.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/>
      <c r="AQ570" s="9"/>
      <c r="AR570" s="9"/>
      <c r="AS570" s="9"/>
      <c r="AT570" s="9"/>
      <c r="AU570" s="9"/>
      <c r="AV570" s="9"/>
      <c r="AW570" s="9"/>
      <c r="AX570" s="9"/>
      <c r="AY570" s="9"/>
      <c r="AZ570" s="9"/>
      <c r="BA570" s="9"/>
      <c r="BB570" s="9"/>
      <c r="BC570" s="9"/>
      <c r="BD570" s="9"/>
      <c r="BE570" s="9"/>
      <c r="BF570" s="9"/>
      <c r="BG570" s="9"/>
      <c r="BH570" s="9"/>
      <c r="BI570" s="9"/>
      <c r="BJ570" s="9"/>
      <c r="BK570" s="9"/>
      <c r="BL570" s="9"/>
      <c r="BM570" s="9"/>
      <c r="BN570" s="9"/>
      <c r="BO570" s="9"/>
      <c r="BP570" s="9"/>
      <c r="BQ570" s="9"/>
      <c r="BR570" s="9"/>
      <c r="BS570" s="9"/>
    </row>
    <row r="571" spans="1:71" x14ac:dyDescent="0.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/>
      <c r="AP571" s="9"/>
      <c r="AQ571" s="9"/>
      <c r="AR571" s="9"/>
      <c r="AS571" s="9"/>
      <c r="AT571" s="9"/>
      <c r="AU571" s="9"/>
      <c r="AV571" s="9"/>
      <c r="AW571" s="9"/>
      <c r="AX571" s="9"/>
      <c r="AY571" s="9"/>
      <c r="AZ571" s="9"/>
      <c r="BA571" s="9"/>
      <c r="BB571" s="9"/>
      <c r="BC571" s="9"/>
      <c r="BD571" s="9"/>
      <c r="BE571" s="9"/>
      <c r="BF571" s="9"/>
      <c r="BG571" s="9"/>
      <c r="BH571" s="9"/>
      <c r="BI571" s="9"/>
      <c r="BJ571" s="9"/>
      <c r="BK571" s="9"/>
      <c r="BL571" s="9"/>
      <c r="BM571" s="9"/>
      <c r="BN571" s="9"/>
      <c r="BO571" s="9"/>
      <c r="BP571" s="9"/>
      <c r="BQ571" s="9"/>
      <c r="BR571" s="9"/>
      <c r="BS571" s="9"/>
    </row>
    <row r="572" spans="1:71" x14ac:dyDescent="0.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9"/>
      <c r="AP572" s="9"/>
      <c r="AQ572" s="9"/>
      <c r="AR572" s="9"/>
      <c r="AS572" s="9"/>
      <c r="AT572" s="9"/>
      <c r="AU572" s="9"/>
      <c r="AV572" s="9"/>
      <c r="AW572" s="9"/>
      <c r="AX572" s="9"/>
      <c r="AY572" s="9"/>
      <c r="AZ572" s="9"/>
      <c r="BA572" s="9"/>
      <c r="BB572" s="9"/>
      <c r="BC572" s="9"/>
      <c r="BD572" s="9"/>
      <c r="BE572" s="9"/>
      <c r="BF572" s="9"/>
      <c r="BG572" s="9"/>
      <c r="BH572" s="9"/>
      <c r="BI572" s="9"/>
      <c r="BJ572" s="9"/>
      <c r="BK572" s="9"/>
      <c r="BL572" s="9"/>
      <c r="BM572" s="9"/>
      <c r="BN572" s="9"/>
      <c r="BO572" s="9"/>
      <c r="BP572" s="9"/>
      <c r="BQ572" s="9"/>
      <c r="BR572" s="9"/>
      <c r="BS572" s="9"/>
    </row>
    <row r="573" spans="1:71" x14ac:dyDescent="0.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9"/>
      <c r="AQ573" s="9"/>
      <c r="AR573" s="9"/>
      <c r="AS573" s="9"/>
      <c r="AT573" s="9"/>
      <c r="AU573" s="9"/>
      <c r="AV573" s="9"/>
      <c r="AW573" s="9"/>
      <c r="AX573" s="9"/>
      <c r="AY573" s="9"/>
      <c r="AZ573" s="9"/>
      <c r="BA573" s="9"/>
      <c r="BB573" s="9"/>
      <c r="BC573" s="9"/>
      <c r="BD573" s="9"/>
      <c r="BE573" s="9"/>
      <c r="BF573" s="9"/>
      <c r="BG573" s="9"/>
      <c r="BH573" s="9"/>
      <c r="BI573" s="9"/>
      <c r="BJ573" s="9"/>
      <c r="BK573" s="9"/>
      <c r="BL573" s="9"/>
      <c r="BM573" s="9"/>
      <c r="BN573" s="9"/>
      <c r="BO573" s="9"/>
      <c r="BP573" s="9"/>
      <c r="BQ573" s="9"/>
      <c r="BR573" s="9"/>
      <c r="BS573" s="9"/>
    </row>
    <row r="574" spans="1:71" x14ac:dyDescent="0.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9"/>
      <c r="AQ574" s="9"/>
      <c r="AR574" s="9"/>
      <c r="AS574" s="9"/>
      <c r="AT574" s="9"/>
      <c r="AU574" s="9"/>
      <c r="AV574" s="9"/>
      <c r="AW574" s="9"/>
      <c r="AX574" s="9"/>
      <c r="AY574" s="9"/>
      <c r="AZ574" s="9"/>
      <c r="BA574" s="9"/>
      <c r="BB574" s="9"/>
      <c r="BC574" s="9"/>
      <c r="BD574" s="9"/>
      <c r="BE574" s="9"/>
      <c r="BF574" s="9"/>
      <c r="BG574" s="9"/>
      <c r="BH574" s="9"/>
      <c r="BI574" s="9"/>
      <c r="BJ574" s="9"/>
      <c r="BK574" s="9"/>
      <c r="BL574" s="9"/>
      <c r="BM574" s="9"/>
      <c r="BN574" s="9"/>
      <c r="BO574" s="9"/>
      <c r="BP574" s="9"/>
      <c r="BQ574" s="9"/>
      <c r="BR574" s="9"/>
      <c r="BS574" s="9"/>
    </row>
    <row r="575" spans="1:71" x14ac:dyDescent="0.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/>
      <c r="AQ575" s="9"/>
      <c r="AR575" s="9"/>
      <c r="AS575" s="9"/>
      <c r="AT575" s="9"/>
      <c r="AU575" s="9"/>
      <c r="AV575" s="9"/>
      <c r="AW575" s="9"/>
      <c r="AX575" s="9"/>
      <c r="AY575" s="9"/>
      <c r="AZ575" s="9"/>
      <c r="BA575" s="9"/>
      <c r="BB575" s="9"/>
      <c r="BC575" s="9"/>
      <c r="BD575" s="9"/>
      <c r="BE575" s="9"/>
      <c r="BF575" s="9"/>
      <c r="BG575" s="9"/>
      <c r="BH575" s="9"/>
      <c r="BI575" s="9"/>
      <c r="BJ575" s="9"/>
      <c r="BK575" s="9"/>
      <c r="BL575" s="9"/>
      <c r="BM575" s="9"/>
      <c r="BN575" s="9"/>
      <c r="BO575" s="9"/>
      <c r="BP575" s="9"/>
      <c r="BQ575" s="9"/>
      <c r="BR575" s="9"/>
      <c r="BS575" s="9"/>
    </row>
    <row r="576" spans="1:71" x14ac:dyDescent="0.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9"/>
      <c r="AQ576" s="9"/>
      <c r="AR576" s="9"/>
      <c r="AS576" s="9"/>
      <c r="AT576" s="9"/>
      <c r="AU576" s="9"/>
      <c r="AV576" s="9"/>
      <c r="AW576" s="9"/>
      <c r="AX576" s="9"/>
      <c r="AY576" s="9"/>
      <c r="AZ576" s="9"/>
      <c r="BA576" s="9"/>
      <c r="BB576" s="9"/>
      <c r="BC576" s="9"/>
      <c r="BD576" s="9"/>
      <c r="BE576" s="9"/>
      <c r="BF576" s="9"/>
      <c r="BG576" s="9"/>
      <c r="BH576" s="9"/>
      <c r="BI576" s="9"/>
      <c r="BJ576" s="9"/>
      <c r="BK576" s="9"/>
      <c r="BL576" s="9"/>
      <c r="BM576" s="9"/>
      <c r="BN576" s="9"/>
      <c r="BO576" s="9"/>
      <c r="BP576" s="9"/>
      <c r="BQ576" s="9"/>
      <c r="BR576" s="9"/>
      <c r="BS576" s="9"/>
    </row>
    <row r="577" spans="1:71" x14ac:dyDescent="0.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9"/>
      <c r="AQ577" s="9"/>
      <c r="AR577" s="9"/>
      <c r="AS577" s="9"/>
      <c r="AT577" s="9"/>
      <c r="AU577" s="9"/>
      <c r="AV577" s="9"/>
      <c r="AW577" s="9"/>
      <c r="AX577" s="9"/>
      <c r="AY577" s="9"/>
      <c r="AZ577" s="9"/>
      <c r="BA577" s="9"/>
      <c r="BB577" s="9"/>
      <c r="BC577" s="9"/>
      <c r="BD577" s="9"/>
      <c r="BE577" s="9"/>
      <c r="BF577" s="9"/>
      <c r="BG577" s="9"/>
      <c r="BH577" s="9"/>
      <c r="BI577" s="9"/>
      <c r="BJ577" s="9"/>
      <c r="BK577" s="9"/>
      <c r="BL577" s="9"/>
      <c r="BM577" s="9"/>
      <c r="BN577" s="9"/>
      <c r="BO577" s="9"/>
      <c r="BP577" s="9"/>
      <c r="BQ577" s="9"/>
      <c r="BR577" s="9"/>
      <c r="BS577" s="9"/>
    </row>
    <row r="578" spans="1:71" x14ac:dyDescent="0.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/>
      <c r="AQ578" s="9"/>
      <c r="AR578" s="9"/>
      <c r="AS578" s="9"/>
      <c r="AT578" s="9"/>
      <c r="AU578" s="9"/>
      <c r="AV578" s="9"/>
      <c r="AW578" s="9"/>
      <c r="AX578" s="9"/>
      <c r="AY578" s="9"/>
      <c r="AZ578" s="9"/>
      <c r="BA578" s="9"/>
      <c r="BB578" s="9"/>
      <c r="BC578" s="9"/>
      <c r="BD578" s="9"/>
      <c r="BE578" s="9"/>
      <c r="BF578" s="9"/>
      <c r="BG578" s="9"/>
      <c r="BH578" s="9"/>
      <c r="BI578" s="9"/>
      <c r="BJ578" s="9"/>
      <c r="BK578" s="9"/>
      <c r="BL578" s="9"/>
      <c r="BM578" s="9"/>
      <c r="BN578" s="9"/>
      <c r="BO578" s="9"/>
      <c r="BP578" s="9"/>
      <c r="BQ578" s="9"/>
      <c r="BR578" s="9"/>
      <c r="BS578" s="9"/>
    </row>
    <row r="579" spans="1:71" x14ac:dyDescent="0.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  <c r="AT579" s="9"/>
      <c r="AU579" s="9"/>
      <c r="AV579" s="9"/>
      <c r="AW579" s="9"/>
      <c r="AX579" s="9"/>
      <c r="AY579" s="9"/>
      <c r="AZ579" s="9"/>
      <c r="BA579" s="9"/>
      <c r="BB579" s="9"/>
      <c r="BC579" s="9"/>
      <c r="BD579" s="9"/>
      <c r="BE579" s="9"/>
      <c r="BF579" s="9"/>
      <c r="BG579" s="9"/>
      <c r="BH579" s="9"/>
      <c r="BI579" s="9"/>
      <c r="BJ579" s="9"/>
      <c r="BK579" s="9"/>
      <c r="BL579" s="9"/>
      <c r="BM579" s="9"/>
      <c r="BN579" s="9"/>
      <c r="BO579" s="9"/>
      <c r="BP579" s="9"/>
      <c r="BQ579" s="9"/>
      <c r="BR579" s="9"/>
      <c r="BS579" s="9"/>
    </row>
    <row r="580" spans="1:71" x14ac:dyDescent="0.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  <c r="AT580" s="9"/>
      <c r="AU580" s="9"/>
      <c r="AV580" s="9"/>
      <c r="AW580" s="9"/>
      <c r="AX580" s="9"/>
      <c r="AY580" s="9"/>
      <c r="AZ580" s="9"/>
      <c r="BA580" s="9"/>
      <c r="BB580" s="9"/>
      <c r="BC580" s="9"/>
      <c r="BD580" s="9"/>
      <c r="BE580" s="9"/>
      <c r="BF580" s="9"/>
      <c r="BG580" s="9"/>
      <c r="BH580" s="9"/>
      <c r="BI580" s="9"/>
      <c r="BJ580" s="9"/>
      <c r="BK580" s="9"/>
      <c r="BL580" s="9"/>
      <c r="BM580" s="9"/>
      <c r="BN580" s="9"/>
      <c r="BO580" s="9"/>
      <c r="BP580" s="9"/>
      <c r="BQ580" s="9"/>
      <c r="BR580" s="9"/>
      <c r="BS580" s="9"/>
    </row>
    <row r="581" spans="1:71" x14ac:dyDescent="0.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/>
      <c r="AP581" s="9"/>
      <c r="AQ581" s="9"/>
      <c r="AR581" s="9"/>
      <c r="AS581" s="9"/>
      <c r="AT581" s="9"/>
      <c r="AU581" s="9"/>
      <c r="AV581" s="9"/>
      <c r="AW581" s="9"/>
      <c r="AX581" s="9"/>
      <c r="AY581" s="9"/>
      <c r="AZ581" s="9"/>
      <c r="BA581" s="9"/>
      <c r="BB581" s="9"/>
      <c r="BC581" s="9"/>
      <c r="BD581" s="9"/>
      <c r="BE581" s="9"/>
      <c r="BF581" s="9"/>
      <c r="BG581" s="9"/>
      <c r="BH581" s="9"/>
      <c r="BI581" s="9"/>
      <c r="BJ581" s="9"/>
      <c r="BK581" s="9"/>
      <c r="BL581" s="9"/>
      <c r="BM581" s="9"/>
      <c r="BN581" s="9"/>
      <c r="BO581" s="9"/>
      <c r="BP581" s="9"/>
      <c r="BQ581" s="9"/>
      <c r="BR581" s="9"/>
      <c r="BS581" s="9"/>
    </row>
    <row r="582" spans="1:71" x14ac:dyDescent="0.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/>
      <c r="AP582" s="9"/>
      <c r="AQ582" s="9"/>
      <c r="AR582" s="9"/>
      <c r="AS582" s="9"/>
      <c r="AT582" s="9"/>
      <c r="AU582" s="9"/>
      <c r="AV582" s="9"/>
      <c r="AW582" s="9"/>
      <c r="AX582" s="9"/>
      <c r="AY582" s="9"/>
      <c r="AZ582" s="9"/>
      <c r="BA582" s="9"/>
      <c r="BB582" s="9"/>
      <c r="BC582" s="9"/>
      <c r="BD582" s="9"/>
      <c r="BE582" s="9"/>
      <c r="BF582" s="9"/>
      <c r="BG582" s="9"/>
      <c r="BH582" s="9"/>
      <c r="BI582" s="9"/>
      <c r="BJ582" s="9"/>
      <c r="BK582" s="9"/>
      <c r="BL582" s="9"/>
      <c r="BM582" s="9"/>
      <c r="BN582" s="9"/>
      <c r="BO582" s="9"/>
      <c r="BP582" s="9"/>
      <c r="BQ582" s="9"/>
      <c r="BR582" s="9"/>
      <c r="BS582" s="9"/>
    </row>
    <row r="583" spans="1:71" x14ac:dyDescent="0.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/>
      <c r="AP583" s="9"/>
      <c r="AQ583" s="9"/>
      <c r="AR583" s="9"/>
      <c r="AS583" s="9"/>
      <c r="AT583" s="9"/>
      <c r="AU583" s="9"/>
      <c r="AV583" s="9"/>
      <c r="AW583" s="9"/>
      <c r="AX583" s="9"/>
      <c r="AY583" s="9"/>
      <c r="AZ583" s="9"/>
      <c r="BA583" s="9"/>
      <c r="BB583" s="9"/>
      <c r="BC583" s="9"/>
      <c r="BD583" s="9"/>
      <c r="BE583" s="9"/>
      <c r="BF583" s="9"/>
      <c r="BG583" s="9"/>
      <c r="BH583" s="9"/>
      <c r="BI583" s="9"/>
      <c r="BJ583" s="9"/>
      <c r="BK583" s="9"/>
      <c r="BL583" s="9"/>
      <c r="BM583" s="9"/>
      <c r="BN583" s="9"/>
      <c r="BO583" s="9"/>
      <c r="BP583" s="9"/>
      <c r="BQ583" s="9"/>
      <c r="BR583" s="9"/>
      <c r="BS583" s="9"/>
    </row>
    <row r="584" spans="1:71" x14ac:dyDescent="0.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9"/>
      <c r="AP584" s="9"/>
      <c r="AQ584" s="9"/>
      <c r="AR584" s="9"/>
      <c r="AS584" s="9"/>
      <c r="AT584" s="9"/>
      <c r="AU584" s="9"/>
      <c r="AV584" s="9"/>
      <c r="AW584" s="9"/>
      <c r="AX584" s="9"/>
      <c r="AY584" s="9"/>
      <c r="AZ584" s="9"/>
      <c r="BA584" s="9"/>
      <c r="BB584" s="9"/>
      <c r="BC584" s="9"/>
      <c r="BD584" s="9"/>
      <c r="BE584" s="9"/>
      <c r="BF584" s="9"/>
      <c r="BG584" s="9"/>
      <c r="BH584" s="9"/>
      <c r="BI584" s="9"/>
      <c r="BJ584" s="9"/>
      <c r="BK584" s="9"/>
      <c r="BL584" s="9"/>
      <c r="BM584" s="9"/>
      <c r="BN584" s="9"/>
      <c r="BO584" s="9"/>
      <c r="BP584" s="9"/>
      <c r="BQ584" s="9"/>
      <c r="BR584" s="9"/>
      <c r="BS584" s="9"/>
    </row>
    <row r="585" spans="1:71" x14ac:dyDescent="0.2">
      <c r="A585" s="9"/>
      <c r="B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/>
      <c r="AR585" s="9"/>
      <c r="AS585" s="9"/>
      <c r="AT585" s="9"/>
      <c r="AU585" s="9"/>
      <c r="AV585" s="9"/>
      <c r="AW585" s="9"/>
      <c r="AX585" s="9"/>
      <c r="AY585" s="9"/>
      <c r="AZ585" s="9"/>
      <c r="BA585" s="9"/>
      <c r="BB585" s="9"/>
      <c r="BC585" s="9"/>
      <c r="BD585" s="9"/>
      <c r="BE585" s="9"/>
      <c r="BF585" s="9"/>
      <c r="BG585" s="9"/>
      <c r="BH585" s="9"/>
      <c r="BI585" s="9"/>
      <c r="BJ585" s="9"/>
      <c r="BK585" s="9"/>
      <c r="BL585" s="9"/>
      <c r="BM585" s="9"/>
      <c r="BN585" s="9"/>
      <c r="BO585" s="9"/>
      <c r="BP585" s="9"/>
      <c r="BQ585" s="9"/>
      <c r="BR585" s="9"/>
      <c r="BS585" s="9"/>
    </row>
    <row r="586" spans="1:71" x14ac:dyDescent="0.2">
      <c r="A586" s="9"/>
      <c r="B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9"/>
      <c r="AP586" s="9"/>
      <c r="AQ586" s="9"/>
      <c r="AR586" s="9"/>
      <c r="AS586" s="9"/>
      <c r="AT586" s="9"/>
      <c r="AU586" s="9"/>
      <c r="AV586" s="9"/>
      <c r="AW586" s="9"/>
      <c r="AX586" s="9"/>
      <c r="AY586" s="9"/>
      <c r="AZ586" s="9"/>
      <c r="BA586" s="9"/>
      <c r="BB586" s="9"/>
      <c r="BC586" s="9"/>
      <c r="BD586" s="9"/>
      <c r="BE586" s="9"/>
      <c r="BF586" s="9"/>
      <c r="BG586" s="9"/>
      <c r="BH586" s="9"/>
      <c r="BI586" s="9"/>
      <c r="BJ586" s="9"/>
      <c r="BK586" s="9"/>
      <c r="BL586" s="9"/>
      <c r="BM586" s="9"/>
      <c r="BN586" s="9"/>
      <c r="BO586" s="9"/>
      <c r="BP586" s="9"/>
      <c r="BQ586" s="9"/>
      <c r="BR586" s="9"/>
      <c r="BS586" s="9"/>
    </row>
    <row r="587" spans="1:71" x14ac:dyDescent="0.2">
      <c r="A587" s="9"/>
      <c r="B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9"/>
      <c r="AP587" s="9"/>
      <c r="AQ587" s="9"/>
      <c r="AR587" s="9"/>
      <c r="AS587" s="9"/>
      <c r="AT587" s="9"/>
      <c r="AU587" s="9"/>
      <c r="AV587" s="9"/>
      <c r="AW587" s="9"/>
      <c r="AX587" s="9"/>
      <c r="AY587" s="9"/>
      <c r="AZ587" s="9"/>
      <c r="BA587" s="9"/>
      <c r="BB587" s="9"/>
      <c r="BC587" s="9"/>
      <c r="BD587" s="9"/>
      <c r="BE587" s="9"/>
      <c r="BF587" s="9"/>
      <c r="BG587" s="9"/>
      <c r="BH587" s="9"/>
      <c r="BI587" s="9"/>
      <c r="BJ587" s="9"/>
      <c r="BK587" s="9"/>
      <c r="BL587" s="9"/>
      <c r="BM587" s="9"/>
      <c r="BN587" s="9"/>
      <c r="BO587" s="9"/>
      <c r="BP587" s="9"/>
      <c r="BQ587" s="9"/>
      <c r="BR587" s="9"/>
      <c r="BS587" s="9"/>
    </row>
    <row r="588" spans="1:71" x14ac:dyDescent="0.2">
      <c r="A588" s="9"/>
      <c r="B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9"/>
      <c r="AP588" s="9"/>
      <c r="AQ588" s="9"/>
      <c r="AR588" s="9"/>
      <c r="AS588" s="9"/>
      <c r="AT588" s="9"/>
      <c r="AU588" s="9"/>
      <c r="AV588" s="9"/>
      <c r="AW588" s="9"/>
      <c r="AX588" s="9"/>
      <c r="AY588" s="9"/>
      <c r="AZ588" s="9"/>
      <c r="BA588" s="9"/>
      <c r="BB588" s="9"/>
      <c r="BC588" s="9"/>
      <c r="BD588" s="9"/>
      <c r="BE588" s="9"/>
      <c r="BF588" s="9"/>
      <c r="BG588" s="9"/>
      <c r="BH588" s="9"/>
      <c r="BI588" s="9"/>
      <c r="BJ588" s="9"/>
      <c r="BK588" s="9"/>
      <c r="BL588" s="9"/>
      <c r="BM588" s="9"/>
      <c r="BN588" s="9"/>
      <c r="BO588" s="9"/>
      <c r="BP588" s="9"/>
      <c r="BQ588" s="9"/>
      <c r="BR588" s="9"/>
      <c r="BS588" s="9"/>
    </row>
    <row r="589" spans="1:71" x14ac:dyDescent="0.2">
      <c r="A589" s="9"/>
      <c r="B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9"/>
      <c r="AQ589" s="9"/>
      <c r="AR589" s="9"/>
      <c r="AS589" s="9"/>
      <c r="AT589" s="9"/>
      <c r="AU589" s="9"/>
      <c r="AV589" s="9"/>
      <c r="AW589" s="9"/>
      <c r="AX589" s="9"/>
      <c r="AY589" s="9"/>
      <c r="AZ589" s="9"/>
      <c r="BA589" s="9"/>
      <c r="BB589" s="9"/>
      <c r="BC589" s="9"/>
      <c r="BD589" s="9"/>
      <c r="BE589" s="9"/>
      <c r="BF589" s="9"/>
      <c r="BG589" s="9"/>
      <c r="BH589" s="9"/>
      <c r="BI589" s="9"/>
      <c r="BJ589" s="9"/>
      <c r="BK589" s="9"/>
      <c r="BL589" s="9"/>
      <c r="BM589" s="9"/>
      <c r="BN589" s="9"/>
      <c r="BO589" s="9"/>
      <c r="BP589" s="9"/>
      <c r="BQ589" s="9"/>
      <c r="BR589" s="9"/>
      <c r="BS589" s="9"/>
    </row>
    <row r="590" spans="1:71" x14ac:dyDescent="0.2">
      <c r="A590" s="9"/>
      <c r="B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9"/>
      <c r="AQ590" s="9"/>
      <c r="AR590" s="9"/>
      <c r="AS590" s="9"/>
      <c r="AT590" s="9"/>
      <c r="AU590" s="9"/>
      <c r="AV590" s="9"/>
      <c r="AW590" s="9"/>
      <c r="AX590" s="9"/>
      <c r="AY590" s="9"/>
      <c r="AZ590" s="9"/>
      <c r="BA590" s="9"/>
      <c r="BB590" s="9"/>
      <c r="BC590" s="9"/>
      <c r="BD590" s="9"/>
      <c r="BE590" s="9"/>
      <c r="BF590" s="9"/>
      <c r="BG590" s="9"/>
      <c r="BH590" s="9"/>
      <c r="BI590" s="9"/>
      <c r="BJ590" s="9"/>
      <c r="BK590" s="9"/>
      <c r="BL590" s="9"/>
      <c r="BM590" s="9"/>
      <c r="BN590" s="9"/>
      <c r="BO590" s="9"/>
      <c r="BP590" s="9"/>
      <c r="BQ590" s="9"/>
      <c r="BR590" s="9"/>
      <c r="BS590" s="9"/>
    </row>
    <row r="591" spans="1:71" x14ac:dyDescent="0.2">
      <c r="A591" s="9"/>
      <c r="B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9"/>
      <c r="AP591" s="9"/>
      <c r="AQ591" s="9"/>
      <c r="AR591" s="9"/>
      <c r="AS591" s="9"/>
      <c r="AT591" s="9"/>
      <c r="AU591" s="9"/>
      <c r="AV591" s="9"/>
      <c r="AW591" s="9"/>
      <c r="AX591" s="9"/>
      <c r="AY591" s="9"/>
      <c r="AZ591" s="9"/>
      <c r="BA591" s="9"/>
      <c r="BB591" s="9"/>
      <c r="BC591" s="9"/>
      <c r="BD591" s="9"/>
      <c r="BE591" s="9"/>
      <c r="BF591" s="9"/>
      <c r="BG591" s="9"/>
      <c r="BH591" s="9"/>
      <c r="BI591" s="9"/>
      <c r="BJ591" s="9"/>
      <c r="BK591" s="9"/>
      <c r="BL591" s="9"/>
      <c r="BM591" s="9"/>
      <c r="BN591" s="9"/>
      <c r="BO591" s="9"/>
      <c r="BP591" s="9"/>
      <c r="BQ591" s="9"/>
      <c r="BR591" s="9"/>
      <c r="BS591" s="9"/>
    </row>
    <row r="592" spans="1:71" x14ac:dyDescent="0.2">
      <c r="A592" s="9"/>
      <c r="B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9"/>
      <c r="AP592" s="9"/>
      <c r="AQ592" s="9"/>
      <c r="AR592" s="9"/>
      <c r="AS592" s="9"/>
      <c r="AT592" s="9"/>
      <c r="AU592" s="9"/>
      <c r="AV592" s="9"/>
      <c r="AW592" s="9"/>
      <c r="AX592" s="9"/>
      <c r="AY592" s="9"/>
      <c r="AZ592" s="9"/>
      <c r="BA592" s="9"/>
      <c r="BB592" s="9"/>
      <c r="BC592" s="9"/>
      <c r="BD592" s="9"/>
      <c r="BE592" s="9"/>
      <c r="BF592" s="9"/>
      <c r="BG592" s="9"/>
      <c r="BH592" s="9"/>
      <c r="BI592" s="9"/>
      <c r="BJ592" s="9"/>
      <c r="BK592" s="9"/>
      <c r="BL592" s="9"/>
      <c r="BM592" s="9"/>
      <c r="BN592" s="9"/>
      <c r="BO592" s="9"/>
      <c r="BP592" s="9"/>
      <c r="BQ592" s="9"/>
      <c r="BR592" s="9"/>
      <c r="BS592" s="9"/>
    </row>
    <row r="593" spans="1:71" x14ac:dyDescent="0.2">
      <c r="A593" s="9"/>
      <c r="B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/>
      <c r="AP593" s="9"/>
      <c r="AQ593" s="9"/>
      <c r="AR593" s="9"/>
      <c r="AS593" s="9"/>
      <c r="AT593" s="9"/>
      <c r="AU593" s="9"/>
      <c r="AV593" s="9"/>
      <c r="AW593" s="9"/>
      <c r="AX593" s="9"/>
      <c r="AY593" s="9"/>
      <c r="AZ593" s="9"/>
      <c r="BA593" s="9"/>
      <c r="BB593" s="9"/>
      <c r="BC593" s="9"/>
      <c r="BD593" s="9"/>
      <c r="BE593" s="9"/>
      <c r="BF593" s="9"/>
      <c r="BG593" s="9"/>
      <c r="BH593" s="9"/>
      <c r="BI593" s="9"/>
      <c r="BJ593" s="9"/>
      <c r="BK593" s="9"/>
      <c r="BL593" s="9"/>
      <c r="BM593" s="9"/>
      <c r="BN593" s="9"/>
      <c r="BO593" s="9"/>
      <c r="BP593" s="9"/>
      <c r="BQ593" s="9"/>
      <c r="BR593" s="9"/>
      <c r="BS593" s="9"/>
    </row>
    <row r="594" spans="1:71" x14ac:dyDescent="0.2">
      <c r="A594" s="9"/>
      <c r="B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/>
      <c r="AP594" s="9"/>
      <c r="AQ594" s="9"/>
      <c r="AR594" s="9"/>
      <c r="AS594" s="9"/>
      <c r="AT594" s="9"/>
      <c r="AU594" s="9"/>
      <c r="AV594" s="9"/>
      <c r="AW594" s="9"/>
      <c r="AX594" s="9"/>
      <c r="AY594" s="9"/>
      <c r="AZ594" s="9"/>
      <c r="BA594" s="9"/>
      <c r="BB594" s="9"/>
      <c r="BC594" s="9"/>
      <c r="BD594" s="9"/>
      <c r="BE594" s="9"/>
      <c r="BF594" s="9"/>
      <c r="BG594" s="9"/>
      <c r="BH594" s="9"/>
      <c r="BI594" s="9"/>
      <c r="BJ594" s="9"/>
      <c r="BK594" s="9"/>
      <c r="BL594" s="9"/>
      <c r="BM594" s="9"/>
      <c r="BN594" s="9"/>
      <c r="BO594" s="9"/>
      <c r="BP594" s="9"/>
      <c r="BQ594" s="9"/>
      <c r="BR594" s="9"/>
      <c r="BS594" s="9"/>
    </row>
    <row r="595" spans="1:71" x14ac:dyDescent="0.2">
      <c r="A595" s="9"/>
      <c r="B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/>
      <c r="AP595" s="9"/>
      <c r="AQ595" s="9"/>
      <c r="AR595" s="9"/>
      <c r="AS595" s="9"/>
      <c r="AT595" s="9"/>
      <c r="AU595" s="9"/>
      <c r="AV595" s="9"/>
      <c r="AW595" s="9"/>
      <c r="AX595" s="9"/>
      <c r="AY595" s="9"/>
      <c r="AZ595" s="9"/>
      <c r="BA595" s="9"/>
      <c r="BB595" s="9"/>
      <c r="BC595" s="9"/>
      <c r="BD595" s="9"/>
      <c r="BE595" s="9"/>
      <c r="BF595" s="9"/>
      <c r="BG595" s="9"/>
      <c r="BH595" s="9"/>
      <c r="BI595" s="9"/>
      <c r="BJ595" s="9"/>
      <c r="BK595" s="9"/>
      <c r="BL595" s="9"/>
      <c r="BM595" s="9"/>
      <c r="BN595" s="9"/>
      <c r="BO595" s="9"/>
      <c r="BP595" s="9"/>
      <c r="BQ595" s="9"/>
      <c r="BR595" s="9"/>
      <c r="BS595" s="9"/>
    </row>
    <row r="596" spans="1:71" x14ac:dyDescent="0.2">
      <c r="A596" s="9"/>
      <c r="B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9"/>
      <c r="AP596" s="9"/>
      <c r="AQ596" s="9"/>
      <c r="AR596" s="9"/>
      <c r="AS596" s="9"/>
      <c r="AT596" s="9"/>
      <c r="AU596" s="9"/>
      <c r="AV596" s="9"/>
      <c r="AW596" s="9"/>
      <c r="AX596" s="9"/>
      <c r="AY596" s="9"/>
      <c r="AZ596" s="9"/>
      <c r="BA596" s="9"/>
      <c r="BB596" s="9"/>
      <c r="BC596" s="9"/>
      <c r="BD596" s="9"/>
      <c r="BE596" s="9"/>
      <c r="BF596" s="9"/>
      <c r="BG596" s="9"/>
      <c r="BH596" s="9"/>
      <c r="BI596" s="9"/>
      <c r="BJ596" s="9"/>
      <c r="BK596" s="9"/>
      <c r="BL596" s="9"/>
      <c r="BM596" s="9"/>
      <c r="BN596" s="9"/>
      <c r="BO596" s="9"/>
      <c r="BP596" s="9"/>
      <c r="BQ596" s="9"/>
      <c r="BR596" s="9"/>
      <c r="BS596" s="9"/>
    </row>
    <row r="597" spans="1:71" x14ac:dyDescent="0.2">
      <c r="A597" s="9"/>
      <c r="B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/>
      <c r="AP597" s="9"/>
      <c r="AQ597" s="9"/>
      <c r="AR597" s="9"/>
      <c r="AS597" s="9"/>
      <c r="AT597" s="9"/>
      <c r="AU597" s="9"/>
      <c r="AV597" s="9"/>
      <c r="AW597" s="9"/>
      <c r="AX597" s="9"/>
      <c r="AY597" s="9"/>
      <c r="AZ597" s="9"/>
      <c r="BA597" s="9"/>
      <c r="BB597" s="9"/>
      <c r="BC597" s="9"/>
      <c r="BD597" s="9"/>
      <c r="BE597" s="9"/>
      <c r="BF597" s="9"/>
      <c r="BG597" s="9"/>
      <c r="BH597" s="9"/>
      <c r="BI597" s="9"/>
      <c r="BJ597" s="9"/>
      <c r="BK597" s="9"/>
      <c r="BL597" s="9"/>
      <c r="BM597" s="9"/>
      <c r="BN597" s="9"/>
      <c r="BO597" s="9"/>
      <c r="BP597" s="9"/>
      <c r="BQ597" s="9"/>
      <c r="BR597" s="9"/>
      <c r="BS597" s="9"/>
    </row>
    <row r="598" spans="1:71" x14ac:dyDescent="0.2">
      <c r="A598" s="9"/>
      <c r="B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/>
      <c r="AP598" s="9"/>
      <c r="AQ598" s="9"/>
      <c r="AR598" s="9"/>
      <c r="AS598" s="9"/>
      <c r="AT598" s="9"/>
      <c r="AU598" s="9"/>
      <c r="AV598" s="9"/>
      <c r="AW598" s="9"/>
      <c r="AX598" s="9"/>
      <c r="AY598" s="9"/>
      <c r="AZ598" s="9"/>
      <c r="BA598" s="9"/>
      <c r="BB598" s="9"/>
      <c r="BC598" s="9"/>
      <c r="BD598" s="9"/>
      <c r="BE598" s="9"/>
      <c r="BF598" s="9"/>
      <c r="BG598" s="9"/>
      <c r="BH598" s="9"/>
      <c r="BI598" s="9"/>
      <c r="BJ598" s="9"/>
      <c r="BK598" s="9"/>
      <c r="BL598" s="9"/>
      <c r="BM598" s="9"/>
      <c r="BN598" s="9"/>
      <c r="BO598" s="9"/>
      <c r="BP598" s="9"/>
      <c r="BQ598" s="9"/>
      <c r="BR598" s="9"/>
      <c r="BS598" s="9"/>
    </row>
    <row r="599" spans="1:71" x14ac:dyDescent="0.2">
      <c r="A599" s="9"/>
      <c r="B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/>
      <c r="AQ599" s="9"/>
      <c r="AR599" s="9"/>
      <c r="AS599" s="9"/>
      <c r="AT599" s="9"/>
      <c r="AU599" s="9"/>
      <c r="AV599" s="9"/>
      <c r="AW599" s="9"/>
      <c r="AX599" s="9"/>
      <c r="AY599" s="9"/>
      <c r="AZ599" s="9"/>
      <c r="BA599" s="9"/>
      <c r="BB599" s="9"/>
      <c r="BC599" s="9"/>
      <c r="BD599" s="9"/>
      <c r="BE599" s="9"/>
      <c r="BF599" s="9"/>
      <c r="BG599" s="9"/>
      <c r="BH599" s="9"/>
      <c r="BI599" s="9"/>
      <c r="BJ599" s="9"/>
      <c r="BK599" s="9"/>
      <c r="BL599" s="9"/>
      <c r="BM599" s="9"/>
      <c r="BN599" s="9"/>
      <c r="BO599" s="9"/>
      <c r="BP599" s="9"/>
      <c r="BQ599" s="9"/>
      <c r="BR599" s="9"/>
      <c r="BS599" s="9"/>
    </row>
    <row r="600" spans="1:71" x14ac:dyDescent="0.2">
      <c r="A600" s="9"/>
      <c r="B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/>
      <c r="AP600" s="9"/>
      <c r="AQ600" s="9"/>
      <c r="AR600" s="9"/>
      <c r="AS600" s="9"/>
      <c r="AT600" s="9"/>
      <c r="AU600" s="9"/>
      <c r="AV600" s="9"/>
      <c r="AW600" s="9"/>
      <c r="AX600" s="9"/>
      <c r="AY600" s="9"/>
      <c r="AZ600" s="9"/>
      <c r="BA600" s="9"/>
      <c r="BB600" s="9"/>
      <c r="BC600" s="9"/>
      <c r="BD600" s="9"/>
      <c r="BE600" s="9"/>
      <c r="BF600" s="9"/>
      <c r="BG600" s="9"/>
      <c r="BH600" s="9"/>
      <c r="BI600" s="9"/>
      <c r="BJ600" s="9"/>
      <c r="BK600" s="9"/>
      <c r="BL600" s="9"/>
      <c r="BM600" s="9"/>
      <c r="BN600" s="9"/>
      <c r="BO600" s="9"/>
      <c r="BP600" s="9"/>
      <c r="BQ600" s="9"/>
      <c r="BR600" s="9"/>
      <c r="BS600" s="9"/>
    </row>
    <row r="601" spans="1:71" x14ac:dyDescent="0.2">
      <c r="A601" s="9"/>
      <c r="B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/>
      <c r="AR601" s="9"/>
      <c r="AS601" s="9"/>
      <c r="AT601" s="9"/>
      <c r="AU601" s="9"/>
      <c r="AV601" s="9"/>
      <c r="AW601" s="9"/>
      <c r="AX601" s="9"/>
      <c r="AY601" s="9"/>
      <c r="AZ601" s="9"/>
      <c r="BA601" s="9"/>
      <c r="BB601" s="9"/>
      <c r="BC601" s="9"/>
      <c r="BD601" s="9"/>
      <c r="BE601" s="9"/>
      <c r="BF601" s="9"/>
      <c r="BG601" s="9"/>
      <c r="BH601" s="9"/>
      <c r="BI601" s="9"/>
      <c r="BJ601" s="9"/>
      <c r="BK601" s="9"/>
      <c r="BL601" s="9"/>
      <c r="BM601" s="9"/>
      <c r="BN601" s="9"/>
      <c r="BO601" s="9"/>
      <c r="BP601" s="9"/>
      <c r="BQ601" s="9"/>
      <c r="BR601" s="9"/>
      <c r="BS601" s="9"/>
    </row>
    <row r="602" spans="1:71" x14ac:dyDescent="0.2">
      <c r="A602" s="9"/>
      <c r="B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/>
      <c r="AP602" s="9"/>
      <c r="AQ602" s="9"/>
      <c r="AR602" s="9"/>
      <c r="AS602" s="9"/>
      <c r="AT602" s="9"/>
      <c r="AU602" s="9"/>
      <c r="AV602" s="9"/>
      <c r="AW602" s="9"/>
      <c r="AX602" s="9"/>
      <c r="AY602" s="9"/>
      <c r="AZ602" s="9"/>
      <c r="BA602" s="9"/>
      <c r="BB602" s="9"/>
      <c r="BC602" s="9"/>
      <c r="BD602" s="9"/>
      <c r="BE602" s="9"/>
      <c r="BF602" s="9"/>
      <c r="BG602" s="9"/>
      <c r="BH602" s="9"/>
      <c r="BI602" s="9"/>
      <c r="BJ602" s="9"/>
      <c r="BK602" s="9"/>
      <c r="BL602" s="9"/>
      <c r="BM602" s="9"/>
      <c r="BN602" s="9"/>
      <c r="BO602" s="9"/>
      <c r="BP602" s="9"/>
      <c r="BQ602" s="9"/>
      <c r="BR602" s="9"/>
      <c r="BS602" s="9"/>
    </row>
    <row r="603" spans="1:71" x14ac:dyDescent="0.2">
      <c r="A603" s="9"/>
      <c r="B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/>
      <c r="AP603" s="9"/>
      <c r="AQ603" s="9"/>
      <c r="AR603" s="9"/>
      <c r="AS603" s="9"/>
      <c r="AT603" s="9"/>
      <c r="AU603" s="9"/>
      <c r="AV603" s="9"/>
      <c r="AW603" s="9"/>
      <c r="AX603" s="9"/>
      <c r="AY603" s="9"/>
      <c r="AZ603" s="9"/>
      <c r="BA603" s="9"/>
      <c r="BB603" s="9"/>
      <c r="BC603" s="9"/>
      <c r="BD603" s="9"/>
      <c r="BE603" s="9"/>
      <c r="BF603" s="9"/>
      <c r="BG603" s="9"/>
      <c r="BH603" s="9"/>
      <c r="BI603" s="9"/>
      <c r="BJ603" s="9"/>
      <c r="BK603" s="9"/>
      <c r="BL603" s="9"/>
      <c r="BM603" s="9"/>
      <c r="BN603" s="9"/>
      <c r="BO603" s="9"/>
      <c r="BP603" s="9"/>
      <c r="BQ603" s="9"/>
      <c r="BR603" s="9"/>
      <c r="BS603" s="9"/>
    </row>
    <row r="604" spans="1:71" x14ac:dyDescent="0.2">
      <c r="A604" s="9"/>
      <c r="B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9"/>
      <c r="AP604" s="9"/>
      <c r="AQ604" s="9"/>
      <c r="AR604" s="9"/>
      <c r="AS604" s="9"/>
      <c r="AT604" s="9"/>
      <c r="AU604" s="9"/>
      <c r="AV604" s="9"/>
      <c r="AW604" s="9"/>
      <c r="AX604" s="9"/>
      <c r="AY604" s="9"/>
      <c r="AZ604" s="9"/>
      <c r="BA604" s="9"/>
      <c r="BB604" s="9"/>
      <c r="BC604" s="9"/>
      <c r="BD604" s="9"/>
      <c r="BE604" s="9"/>
      <c r="BF604" s="9"/>
      <c r="BG604" s="9"/>
      <c r="BH604" s="9"/>
      <c r="BI604" s="9"/>
      <c r="BJ604" s="9"/>
      <c r="BK604" s="9"/>
      <c r="BL604" s="9"/>
      <c r="BM604" s="9"/>
      <c r="BN604" s="9"/>
      <c r="BO604" s="9"/>
      <c r="BP604" s="9"/>
      <c r="BQ604" s="9"/>
      <c r="BR604" s="9"/>
      <c r="BS604" s="9"/>
    </row>
    <row r="605" spans="1:71" x14ac:dyDescent="0.2">
      <c r="A605" s="9"/>
      <c r="B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9"/>
      <c r="AP605" s="9"/>
      <c r="AQ605" s="9"/>
      <c r="AR605" s="9"/>
      <c r="AS605" s="9"/>
      <c r="AT605" s="9"/>
      <c r="AU605" s="9"/>
      <c r="AV605" s="9"/>
      <c r="AW605" s="9"/>
      <c r="AX605" s="9"/>
      <c r="AY605" s="9"/>
      <c r="AZ605" s="9"/>
      <c r="BA605" s="9"/>
      <c r="BB605" s="9"/>
      <c r="BC605" s="9"/>
      <c r="BD605" s="9"/>
      <c r="BE605" s="9"/>
      <c r="BF605" s="9"/>
      <c r="BG605" s="9"/>
      <c r="BH605" s="9"/>
      <c r="BI605" s="9"/>
      <c r="BJ605" s="9"/>
      <c r="BK605" s="9"/>
      <c r="BL605" s="9"/>
      <c r="BM605" s="9"/>
      <c r="BN605" s="9"/>
      <c r="BO605" s="9"/>
      <c r="BP605" s="9"/>
      <c r="BQ605" s="9"/>
      <c r="BR605" s="9"/>
      <c r="BS605" s="9"/>
    </row>
    <row r="606" spans="1:71" x14ac:dyDescent="0.2">
      <c r="A606" s="9"/>
      <c r="B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9"/>
      <c r="AQ606" s="9"/>
      <c r="AR606" s="9"/>
      <c r="AS606" s="9"/>
      <c r="AT606" s="9"/>
      <c r="AU606" s="9"/>
      <c r="AV606" s="9"/>
      <c r="AW606" s="9"/>
      <c r="AX606" s="9"/>
      <c r="AY606" s="9"/>
      <c r="AZ606" s="9"/>
      <c r="BA606" s="9"/>
      <c r="BB606" s="9"/>
      <c r="BC606" s="9"/>
      <c r="BD606" s="9"/>
      <c r="BE606" s="9"/>
      <c r="BF606" s="9"/>
      <c r="BG606" s="9"/>
      <c r="BH606" s="9"/>
      <c r="BI606" s="9"/>
      <c r="BJ606" s="9"/>
      <c r="BK606" s="9"/>
      <c r="BL606" s="9"/>
      <c r="BM606" s="9"/>
      <c r="BN606" s="9"/>
      <c r="BO606" s="9"/>
      <c r="BP606" s="9"/>
      <c r="BQ606" s="9"/>
      <c r="BR606" s="9"/>
      <c r="BS606" s="9"/>
    </row>
    <row r="607" spans="1:71" x14ac:dyDescent="0.2">
      <c r="A607" s="9"/>
      <c r="B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/>
      <c r="AP607" s="9"/>
      <c r="AQ607" s="9"/>
      <c r="AR607" s="9"/>
      <c r="AS607" s="9"/>
      <c r="AT607" s="9"/>
      <c r="AU607" s="9"/>
      <c r="AV607" s="9"/>
      <c r="AW607" s="9"/>
      <c r="AX607" s="9"/>
      <c r="AY607" s="9"/>
      <c r="AZ607" s="9"/>
      <c r="BA607" s="9"/>
      <c r="BB607" s="9"/>
      <c r="BC607" s="9"/>
      <c r="BD607" s="9"/>
      <c r="BE607" s="9"/>
      <c r="BF607" s="9"/>
      <c r="BG607" s="9"/>
      <c r="BH607" s="9"/>
      <c r="BI607" s="9"/>
      <c r="BJ607" s="9"/>
      <c r="BK607" s="9"/>
      <c r="BL607" s="9"/>
      <c r="BM607" s="9"/>
      <c r="BN607" s="9"/>
      <c r="BO607" s="9"/>
      <c r="BP607" s="9"/>
      <c r="BQ607" s="9"/>
      <c r="BR607" s="9"/>
      <c r="BS607" s="9"/>
    </row>
    <row r="608" spans="1:71" x14ac:dyDescent="0.2"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9"/>
      <c r="AQ608" s="9"/>
      <c r="AR608" s="9"/>
      <c r="AS608" s="9"/>
      <c r="AT608" s="9"/>
      <c r="AU608" s="9"/>
      <c r="AV608" s="9"/>
      <c r="AW608" s="9"/>
      <c r="AX608" s="9"/>
      <c r="AY608" s="9"/>
      <c r="AZ608" s="9"/>
      <c r="BA608" s="9"/>
      <c r="BB608" s="9"/>
      <c r="BC608" s="9"/>
      <c r="BD608" s="9"/>
      <c r="BE608" s="9"/>
      <c r="BF608" s="9"/>
      <c r="BG608" s="9"/>
      <c r="BH608" s="9"/>
      <c r="BI608" s="9"/>
      <c r="BJ608" s="9"/>
      <c r="BK608" s="9"/>
      <c r="BL608" s="9"/>
      <c r="BM608" s="9"/>
      <c r="BN608" s="9"/>
      <c r="BO608" s="9"/>
      <c r="BP608" s="9"/>
      <c r="BQ608" s="9"/>
      <c r="BR608" s="9"/>
      <c r="BS608" s="9"/>
    </row>
    <row r="609" spans="4:71" x14ac:dyDescent="0.2"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/>
      <c r="AP609" s="9"/>
      <c r="AQ609" s="9"/>
      <c r="AR609" s="9"/>
      <c r="AS609" s="9"/>
      <c r="AT609" s="9"/>
      <c r="AU609" s="9"/>
      <c r="AV609" s="9"/>
      <c r="AW609" s="9"/>
      <c r="AX609" s="9"/>
      <c r="AY609" s="9"/>
      <c r="AZ609" s="9"/>
      <c r="BA609" s="9"/>
      <c r="BB609" s="9"/>
      <c r="BC609" s="9"/>
      <c r="BD609" s="9"/>
      <c r="BE609" s="9"/>
      <c r="BF609" s="9"/>
      <c r="BG609" s="9"/>
      <c r="BH609" s="9"/>
      <c r="BI609" s="9"/>
      <c r="BJ609" s="9"/>
      <c r="BK609" s="9"/>
      <c r="BL609" s="9"/>
      <c r="BM609" s="9"/>
      <c r="BN609" s="9"/>
      <c r="BO609" s="9"/>
      <c r="BP609" s="9"/>
      <c r="BQ609" s="9"/>
      <c r="BR609" s="9"/>
      <c r="BS609" s="9"/>
    </row>
    <row r="610" spans="4:71" x14ac:dyDescent="0.2"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/>
      <c r="AP610" s="9"/>
      <c r="AQ610" s="9"/>
      <c r="AR610" s="9"/>
      <c r="AS610" s="9"/>
      <c r="AT610" s="9"/>
      <c r="AU610" s="9"/>
      <c r="AV610" s="9"/>
      <c r="AW610" s="9"/>
      <c r="AX610" s="9"/>
      <c r="AY610" s="9"/>
      <c r="AZ610" s="9"/>
      <c r="BA610" s="9"/>
      <c r="BB610" s="9"/>
      <c r="BC610" s="9"/>
      <c r="BD610" s="9"/>
      <c r="BE610" s="9"/>
      <c r="BF610" s="9"/>
      <c r="BG610" s="9"/>
      <c r="BH610" s="9"/>
      <c r="BI610" s="9"/>
      <c r="BJ610" s="9"/>
      <c r="BK610" s="9"/>
      <c r="BL610" s="9"/>
      <c r="BM610" s="9"/>
      <c r="BN610" s="9"/>
      <c r="BO610" s="9"/>
      <c r="BP610" s="9"/>
      <c r="BQ610" s="9"/>
      <c r="BR610" s="9"/>
      <c r="BS610" s="9"/>
    </row>
    <row r="611" spans="4:71" x14ac:dyDescent="0.2"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9"/>
      <c r="AQ611" s="9"/>
      <c r="AR611" s="9"/>
      <c r="AS611" s="9"/>
      <c r="AT611" s="9"/>
      <c r="AU611" s="9"/>
      <c r="AV611" s="9"/>
      <c r="AW611" s="9"/>
      <c r="AX611" s="9"/>
      <c r="AY611" s="9"/>
      <c r="AZ611" s="9"/>
      <c r="BA611" s="9"/>
      <c r="BB611" s="9"/>
      <c r="BC611" s="9"/>
      <c r="BD611" s="9"/>
      <c r="BE611" s="9"/>
      <c r="BF611" s="9"/>
      <c r="BG611" s="9"/>
      <c r="BH611" s="9"/>
      <c r="BI611" s="9"/>
      <c r="BJ611" s="9"/>
      <c r="BK611" s="9"/>
      <c r="BL611" s="9"/>
      <c r="BM611" s="9"/>
      <c r="BN611" s="9"/>
      <c r="BO611" s="9"/>
      <c r="BP611" s="9"/>
      <c r="BQ611" s="9"/>
      <c r="BR611" s="9"/>
      <c r="BS611" s="9"/>
    </row>
    <row r="612" spans="4:71" x14ac:dyDescent="0.2"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/>
      <c r="AP612" s="9"/>
      <c r="AQ612" s="9"/>
      <c r="AR612" s="9"/>
      <c r="AS612" s="9"/>
      <c r="AT612" s="9"/>
      <c r="AU612" s="9"/>
      <c r="AV612" s="9"/>
      <c r="AW612" s="9"/>
      <c r="AX612" s="9"/>
      <c r="AY612" s="9"/>
      <c r="AZ612" s="9"/>
      <c r="BA612" s="9"/>
      <c r="BB612" s="9"/>
      <c r="BC612" s="9"/>
      <c r="BD612" s="9"/>
      <c r="BE612" s="9"/>
      <c r="BF612" s="9"/>
      <c r="BG612" s="9"/>
      <c r="BH612" s="9"/>
      <c r="BI612" s="9"/>
      <c r="BJ612" s="9"/>
      <c r="BK612" s="9"/>
      <c r="BL612" s="9"/>
      <c r="BM612" s="9"/>
      <c r="BN612" s="9"/>
      <c r="BO612" s="9"/>
      <c r="BP612" s="9"/>
      <c r="BQ612" s="9"/>
      <c r="BR612" s="9"/>
      <c r="BS612" s="9"/>
    </row>
    <row r="613" spans="4:71" x14ac:dyDescent="0.2"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  <c r="AT613" s="9"/>
      <c r="AU613" s="9"/>
      <c r="AV613" s="9"/>
      <c r="AW613" s="9"/>
      <c r="AX613" s="9"/>
      <c r="AY613" s="9"/>
      <c r="AZ613" s="9"/>
      <c r="BA613" s="9"/>
      <c r="BB613" s="9"/>
      <c r="BC613" s="9"/>
      <c r="BD613" s="9"/>
      <c r="BE613" s="9"/>
      <c r="BF613" s="9"/>
      <c r="BG613" s="9"/>
      <c r="BH613" s="9"/>
      <c r="BI613" s="9"/>
      <c r="BJ613" s="9"/>
      <c r="BK613" s="9"/>
      <c r="BL613" s="9"/>
      <c r="BM613" s="9"/>
      <c r="BN613" s="9"/>
      <c r="BO613" s="9"/>
      <c r="BP613" s="9"/>
      <c r="BQ613" s="9"/>
      <c r="BR613" s="9"/>
      <c r="BS613" s="9"/>
    </row>
    <row r="614" spans="4:71" x14ac:dyDescent="0.2"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/>
      <c r="AP614" s="9"/>
      <c r="AQ614" s="9"/>
      <c r="AR614" s="9"/>
      <c r="AS614" s="9"/>
      <c r="AT614" s="9"/>
      <c r="AU614" s="9"/>
      <c r="AV614" s="9"/>
      <c r="AW614" s="9"/>
      <c r="AX614" s="9"/>
      <c r="AY614" s="9"/>
      <c r="AZ614" s="9"/>
      <c r="BA614" s="9"/>
      <c r="BB614" s="9"/>
      <c r="BC614" s="9"/>
      <c r="BD614" s="9"/>
      <c r="BE614" s="9"/>
      <c r="BF614" s="9"/>
      <c r="BG614" s="9"/>
      <c r="BH614" s="9"/>
      <c r="BI614" s="9"/>
      <c r="BJ614" s="9"/>
      <c r="BK614" s="9"/>
      <c r="BL614" s="9"/>
      <c r="BM614" s="9"/>
      <c r="BN614" s="9"/>
      <c r="BO614" s="9"/>
      <c r="BP614" s="9"/>
      <c r="BQ614" s="9"/>
      <c r="BR614" s="9"/>
      <c r="BS614" s="9"/>
    </row>
    <row r="615" spans="4:71" x14ac:dyDescent="0.2"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9"/>
      <c r="AP615" s="9"/>
      <c r="AQ615" s="9"/>
      <c r="AR615" s="9"/>
      <c r="AS615" s="9"/>
      <c r="AT615" s="9"/>
      <c r="AU615" s="9"/>
      <c r="AV615" s="9"/>
      <c r="AW615" s="9"/>
      <c r="AX615" s="9"/>
      <c r="AY615" s="9"/>
      <c r="AZ615" s="9"/>
      <c r="BA615" s="9"/>
      <c r="BB615" s="9"/>
      <c r="BC615" s="9"/>
      <c r="BD615" s="9"/>
      <c r="BE615" s="9"/>
      <c r="BF615" s="9"/>
      <c r="BG615" s="9"/>
      <c r="BH615" s="9"/>
      <c r="BI615" s="9"/>
      <c r="BJ615" s="9"/>
      <c r="BK615" s="9"/>
      <c r="BL615" s="9"/>
      <c r="BM615" s="9"/>
      <c r="BN615" s="9"/>
      <c r="BO615" s="9"/>
      <c r="BP615" s="9"/>
      <c r="BQ615" s="9"/>
      <c r="BR615" s="9"/>
      <c r="BS615" s="9"/>
    </row>
    <row r="616" spans="4:71" x14ac:dyDescent="0.2"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9"/>
      <c r="AP616" s="9"/>
      <c r="AQ616" s="9"/>
      <c r="AR616" s="9"/>
      <c r="AS616" s="9"/>
      <c r="AT616" s="9"/>
      <c r="AU616" s="9"/>
      <c r="AV616" s="9"/>
      <c r="AW616" s="9"/>
      <c r="AX616" s="9"/>
      <c r="AY616" s="9"/>
      <c r="AZ616" s="9"/>
      <c r="BA616" s="9"/>
      <c r="BB616" s="9"/>
      <c r="BC616" s="9"/>
      <c r="BD616" s="9"/>
      <c r="BE616" s="9"/>
      <c r="BF616" s="9"/>
      <c r="BG616" s="9"/>
      <c r="BH616" s="9"/>
      <c r="BI616" s="9"/>
      <c r="BJ616" s="9"/>
      <c r="BK616" s="9"/>
      <c r="BL616" s="9"/>
      <c r="BM616" s="9"/>
      <c r="BN616" s="9"/>
      <c r="BO616" s="9"/>
      <c r="BP616" s="9"/>
      <c r="BQ616" s="9"/>
      <c r="BR616" s="9"/>
      <c r="BS616" s="9"/>
    </row>
    <row r="617" spans="4:71" x14ac:dyDescent="0.2"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/>
      <c r="AP617" s="9"/>
      <c r="AQ617" s="9"/>
      <c r="AR617" s="9"/>
      <c r="AS617" s="9"/>
      <c r="AT617" s="9"/>
      <c r="AU617" s="9"/>
      <c r="AV617" s="9"/>
      <c r="AW617" s="9"/>
      <c r="AX617" s="9"/>
      <c r="AY617" s="9"/>
      <c r="AZ617" s="9"/>
      <c r="BA617" s="9"/>
      <c r="BB617" s="9"/>
      <c r="BC617" s="9"/>
      <c r="BD617" s="9"/>
      <c r="BE617" s="9"/>
      <c r="BF617" s="9"/>
      <c r="BG617" s="9"/>
      <c r="BH617" s="9"/>
      <c r="BI617" s="9"/>
      <c r="BJ617" s="9"/>
      <c r="BK617" s="9"/>
      <c r="BL617" s="9"/>
      <c r="BM617" s="9"/>
      <c r="BN617" s="9"/>
      <c r="BO617" s="9"/>
      <c r="BP617" s="9"/>
      <c r="BQ617" s="9"/>
      <c r="BR617" s="9"/>
      <c r="BS617" s="9"/>
    </row>
    <row r="618" spans="4:71" x14ac:dyDescent="0.2"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9"/>
      <c r="AP618" s="9"/>
      <c r="AQ618" s="9"/>
      <c r="AR618" s="9"/>
      <c r="AS618" s="9"/>
      <c r="AT618" s="9"/>
      <c r="AU618" s="9"/>
      <c r="AV618" s="9"/>
      <c r="AW618" s="9"/>
      <c r="AX618" s="9"/>
      <c r="AY618" s="9"/>
      <c r="AZ618" s="9"/>
      <c r="BA618" s="9"/>
      <c r="BB618" s="9"/>
      <c r="BC618" s="9"/>
      <c r="BD618" s="9"/>
      <c r="BE618" s="9"/>
      <c r="BF618" s="9"/>
      <c r="BG618" s="9"/>
      <c r="BH618" s="9"/>
      <c r="BI618" s="9"/>
      <c r="BJ618" s="9"/>
      <c r="BK618" s="9"/>
      <c r="BL618" s="9"/>
      <c r="BM618" s="9"/>
      <c r="BN618" s="9"/>
      <c r="BO618" s="9"/>
      <c r="BP618" s="9"/>
      <c r="BQ618" s="9"/>
      <c r="BR618" s="9"/>
      <c r="BS618" s="9"/>
    </row>
    <row r="619" spans="4:71" x14ac:dyDescent="0.2"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9"/>
      <c r="AQ619" s="9"/>
      <c r="AR619" s="9"/>
      <c r="AS619" s="9"/>
      <c r="AT619" s="9"/>
      <c r="AU619" s="9"/>
      <c r="AV619" s="9"/>
      <c r="AW619" s="9"/>
      <c r="AX619" s="9"/>
      <c r="AY619" s="9"/>
      <c r="AZ619" s="9"/>
      <c r="BA619" s="9"/>
      <c r="BB619" s="9"/>
      <c r="BC619" s="9"/>
      <c r="BD619" s="9"/>
      <c r="BE619" s="9"/>
      <c r="BF619" s="9"/>
      <c r="BG619" s="9"/>
      <c r="BH619" s="9"/>
      <c r="BI619" s="9"/>
      <c r="BJ619" s="9"/>
      <c r="BK619" s="9"/>
      <c r="BL619" s="9"/>
      <c r="BM619" s="9"/>
      <c r="BN619" s="9"/>
      <c r="BO619" s="9"/>
      <c r="BP619" s="9"/>
      <c r="BQ619" s="9"/>
      <c r="BR619" s="9"/>
      <c r="BS619" s="9"/>
    </row>
    <row r="620" spans="4:71" x14ac:dyDescent="0.2"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9"/>
      <c r="AQ620" s="9"/>
      <c r="AR620" s="9"/>
      <c r="AS620" s="9"/>
      <c r="AT620" s="9"/>
      <c r="AU620" s="9"/>
      <c r="AV620" s="9"/>
      <c r="AW620" s="9"/>
      <c r="AX620" s="9"/>
      <c r="AY620" s="9"/>
      <c r="AZ620" s="9"/>
      <c r="BA620" s="9"/>
      <c r="BB620" s="9"/>
      <c r="BC620" s="9"/>
      <c r="BD620" s="9"/>
      <c r="BE620" s="9"/>
      <c r="BF620" s="9"/>
      <c r="BG620" s="9"/>
      <c r="BH620" s="9"/>
      <c r="BI620" s="9"/>
      <c r="BJ620" s="9"/>
      <c r="BK620" s="9"/>
      <c r="BL620" s="9"/>
      <c r="BM620" s="9"/>
      <c r="BN620" s="9"/>
      <c r="BO620" s="9"/>
      <c r="BP620" s="9"/>
      <c r="BQ620" s="9"/>
      <c r="BR620" s="9"/>
      <c r="BS620" s="9"/>
    </row>
    <row r="621" spans="4:71" x14ac:dyDescent="0.2"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/>
      <c r="AP621" s="9"/>
      <c r="AQ621" s="9"/>
      <c r="AR621" s="9"/>
      <c r="AS621" s="9"/>
      <c r="AT621" s="9"/>
      <c r="AU621" s="9"/>
      <c r="AV621" s="9"/>
      <c r="AW621" s="9"/>
      <c r="AX621" s="9"/>
      <c r="AY621" s="9"/>
      <c r="AZ621" s="9"/>
      <c r="BA621" s="9"/>
      <c r="BB621" s="9"/>
      <c r="BC621" s="9"/>
      <c r="BD621" s="9"/>
      <c r="BE621" s="9"/>
      <c r="BF621" s="9"/>
      <c r="BG621" s="9"/>
      <c r="BH621" s="9"/>
      <c r="BI621" s="9"/>
      <c r="BJ621" s="9"/>
      <c r="BK621" s="9"/>
      <c r="BL621" s="9"/>
      <c r="BM621" s="9"/>
      <c r="BN621" s="9"/>
      <c r="BO621" s="9"/>
      <c r="BP621" s="9"/>
      <c r="BQ621" s="9"/>
      <c r="BR621" s="9"/>
      <c r="BS621" s="9"/>
    </row>
    <row r="622" spans="4:71" x14ac:dyDescent="0.2"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9"/>
      <c r="AP622" s="9"/>
      <c r="AQ622" s="9"/>
      <c r="AR622" s="9"/>
      <c r="AS622" s="9"/>
      <c r="AT622" s="9"/>
      <c r="AU622" s="9"/>
      <c r="AV622" s="9"/>
      <c r="AW622" s="9"/>
      <c r="AX622" s="9"/>
      <c r="AY622" s="9"/>
      <c r="AZ622" s="9"/>
      <c r="BA622" s="9"/>
      <c r="BB622" s="9"/>
      <c r="BC622" s="9"/>
      <c r="BD622" s="9"/>
      <c r="BE622" s="9"/>
      <c r="BF622" s="9"/>
      <c r="BG622" s="9"/>
      <c r="BH622" s="9"/>
      <c r="BI622" s="9"/>
      <c r="BJ622" s="9"/>
      <c r="BK622" s="9"/>
      <c r="BL622" s="9"/>
      <c r="BM622" s="9"/>
      <c r="BN622" s="9"/>
      <c r="BO622" s="9"/>
      <c r="BP622" s="9"/>
      <c r="BQ622" s="9"/>
      <c r="BR622" s="9"/>
      <c r="BS622" s="9"/>
    </row>
    <row r="623" spans="4:71" x14ac:dyDescent="0.2"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/>
      <c r="AP623" s="9"/>
      <c r="AQ623" s="9"/>
      <c r="AR623" s="9"/>
      <c r="AS623" s="9"/>
      <c r="AT623" s="9"/>
      <c r="AU623" s="9"/>
      <c r="AV623" s="9"/>
      <c r="AW623" s="9"/>
      <c r="AX623" s="9"/>
      <c r="AY623" s="9"/>
      <c r="AZ623" s="9"/>
      <c r="BA623" s="9"/>
      <c r="BB623" s="9"/>
      <c r="BC623" s="9"/>
      <c r="BD623" s="9"/>
      <c r="BE623" s="9"/>
      <c r="BF623" s="9"/>
      <c r="BG623" s="9"/>
      <c r="BH623" s="9"/>
      <c r="BI623" s="9"/>
      <c r="BJ623" s="9"/>
      <c r="BK623" s="9"/>
      <c r="BL623" s="9"/>
      <c r="BM623" s="9"/>
      <c r="BN623" s="9"/>
      <c r="BO623" s="9"/>
      <c r="BP623" s="9"/>
      <c r="BQ623" s="9"/>
      <c r="BR623" s="9"/>
      <c r="BS623" s="9"/>
    </row>
    <row r="624" spans="4:71" x14ac:dyDescent="0.2"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/>
      <c r="AP624" s="9"/>
      <c r="AQ624" s="9"/>
      <c r="AR624" s="9"/>
      <c r="AS624" s="9"/>
      <c r="AT624" s="9"/>
      <c r="AU624" s="9"/>
      <c r="AV624" s="9"/>
      <c r="AW624" s="9"/>
      <c r="AX624" s="9"/>
      <c r="AY624" s="9"/>
      <c r="AZ624" s="9"/>
      <c r="BA624" s="9"/>
      <c r="BB624" s="9"/>
      <c r="BC624" s="9"/>
      <c r="BD624" s="9"/>
      <c r="BE624" s="9"/>
      <c r="BF624" s="9"/>
      <c r="BG624" s="9"/>
      <c r="BH624" s="9"/>
      <c r="BI624" s="9"/>
      <c r="BJ624" s="9"/>
      <c r="BK624" s="9"/>
      <c r="BL624" s="9"/>
      <c r="BM624" s="9"/>
      <c r="BN624" s="9"/>
      <c r="BO624" s="9"/>
      <c r="BP624" s="9"/>
      <c r="BQ624" s="9"/>
      <c r="BR624" s="9"/>
      <c r="BS624" s="9"/>
    </row>
    <row r="625" spans="9:71" x14ac:dyDescent="0.2"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/>
      <c r="AP625" s="9"/>
      <c r="AQ625" s="9"/>
      <c r="AR625" s="9"/>
      <c r="AS625" s="9"/>
      <c r="AT625" s="9"/>
      <c r="AU625" s="9"/>
      <c r="AV625" s="9"/>
      <c r="AW625" s="9"/>
      <c r="AX625" s="9"/>
      <c r="AY625" s="9"/>
      <c r="AZ625" s="9"/>
      <c r="BA625" s="9"/>
      <c r="BB625" s="9"/>
      <c r="BC625" s="9"/>
      <c r="BD625" s="9"/>
      <c r="BE625" s="9"/>
      <c r="BF625" s="9"/>
      <c r="BG625" s="9"/>
      <c r="BH625" s="9"/>
      <c r="BI625" s="9"/>
      <c r="BJ625" s="9"/>
      <c r="BK625" s="9"/>
      <c r="BL625" s="9"/>
      <c r="BM625" s="9"/>
      <c r="BN625" s="9"/>
      <c r="BO625" s="9"/>
      <c r="BP625" s="9"/>
      <c r="BQ625" s="9"/>
      <c r="BR625" s="9"/>
      <c r="BS625" s="9"/>
    </row>
    <row r="626" spans="9:71" x14ac:dyDescent="0.2"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/>
      <c r="AP626" s="9"/>
      <c r="AQ626" s="9"/>
      <c r="AR626" s="9"/>
      <c r="AS626" s="9"/>
      <c r="AT626" s="9"/>
      <c r="AU626" s="9"/>
      <c r="AV626" s="9"/>
      <c r="AW626" s="9"/>
      <c r="AX626" s="9"/>
      <c r="AY626" s="9"/>
      <c r="AZ626" s="9"/>
      <c r="BA626" s="9"/>
      <c r="BB626" s="9"/>
      <c r="BC626" s="9"/>
      <c r="BD626" s="9"/>
      <c r="BE626" s="9"/>
      <c r="BF626" s="9"/>
      <c r="BG626" s="9"/>
      <c r="BH626" s="9"/>
      <c r="BI626" s="9"/>
      <c r="BJ626" s="9"/>
      <c r="BK626" s="9"/>
      <c r="BL626" s="9"/>
      <c r="BM626" s="9"/>
      <c r="BN626" s="9"/>
      <c r="BO626" s="9"/>
      <c r="BP626" s="9"/>
      <c r="BQ626" s="9"/>
      <c r="BR626" s="9"/>
      <c r="BS626" s="9"/>
    </row>
    <row r="627" spans="9:71" x14ac:dyDescent="0.2"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9"/>
      <c r="AP627" s="9"/>
      <c r="AQ627" s="9"/>
      <c r="AR627" s="9"/>
      <c r="AS627" s="9"/>
      <c r="AT627" s="9"/>
      <c r="AU627" s="9"/>
      <c r="AV627" s="9"/>
      <c r="AW627" s="9"/>
      <c r="AX627" s="9"/>
      <c r="AY627" s="9"/>
      <c r="AZ627" s="9"/>
      <c r="BA627" s="9"/>
      <c r="BB627" s="9"/>
      <c r="BC627" s="9"/>
      <c r="BD627" s="9"/>
      <c r="BE627" s="9"/>
      <c r="BF627" s="9"/>
      <c r="BG627" s="9"/>
      <c r="BH627" s="9"/>
      <c r="BI627" s="9"/>
      <c r="BJ627" s="9"/>
      <c r="BK627" s="9"/>
      <c r="BL627" s="9"/>
      <c r="BM627" s="9"/>
      <c r="BN627" s="9"/>
      <c r="BO627" s="9"/>
      <c r="BP627" s="9"/>
      <c r="BQ627" s="9"/>
      <c r="BR627" s="9"/>
      <c r="BS627" s="9"/>
    </row>
    <row r="628" spans="9:71" x14ac:dyDescent="0.2"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9"/>
      <c r="AQ628" s="9"/>
      <c r="AR628" s="9"/>
      <c r="AS628" s="9"/>
      <c r="AT628" s="9"/>
      <c r="AU628" s="9"/>
      <c r="AV628" s="9"/>
      <c r="AW628" s="9"/>
      <c r="AX628" s="9"/>
      <c r="AY628" s="9"/>
      <c r="AZ628" s="9"/>
      <c r="BA628" s="9"/>
      <c r="BB628" s="9"/>
      <c r="BC628" s="9"/>
      <c r="BD628" s="9"/>
      <c r="BE628" s="9"/>
      <c r="BF628" s="9"/>
      <c r="BG628" s="9"/>
      <c r="BH628" s="9"/>
      <c r="BI628" s="9"/>
      <c r="BJ628" s="9"/>
      <c r="BK628" s="9"/>
      <c r="BL628" s="9"/>
      <c r="BM628" s="9"/>
      <c r="BN628" s="9"/>
      <c r="BO628" s="9"/>
      <c r="BP628" s="9"/>
      <c r="BQ628" s="9"/>
      <c r="BR628" s="9"/>
      <c r="BS628" s="9"/>
    </row>
    <row r="629" spans="9:71" x14ac:dyDescent="0.2"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9"/>
      <c r="AQ629" s="9"/>
      <c r="AR629" s="9"/>
      <c r="AS629" s="9"/>
      <c r="AT629" s="9"/>
      <c r="AU629" s="9"/>
      <c r="AV629" s="9"/>
      <c r="AW629" s="9"/>
      <c r="AX629" s="9"/>
      <c r="AY629" s="9"/>
      <c r="AZ629" s="9"/>
      <c r="BA629" s="9"/>
      <c r="BB629" s="9"/>
      <c r="BC629" s="9"/>
      <c r="BD629" s="9"/>
      <c r="BE629" s="9"/>
      <c r="BF629" s="9"/>
      <c r="BG629" s="9"/>
      <c r="BH629" s="9"/>
      <c r="BI629" s="9"/>
      <c r="BJ629" s="9"/>
      <c r="BK629" s="9"/>
      <c r="BL629" s="9"/>
      <c r="BM629" s="9"/>
      <c r="BN629" s="9"/>
      <c r="BO629" s="9"/>
      <c r="BP629" s="9"/>
      <c r="BQ629" s="9"/>
      <c r="BR629" s="9"/>
      <c r="BS629" s="9"/>
    </row>
    <row r="630" spans="9:71" x14ac:dyDescent="0.2"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/>
      <c r="AP630" s="9"/>
      <c r="AQ630" s="9"/>
      <c r="AR630" s="9"/>
      <c r="AS630" s="9"/>
      <c r="AT630" s="9"/>
      <c r="AU630" s="9"/>
      <c r="AV630" s="9"/>
      <c r="AW630" s="9"/>
      <c r="AX630" s="9"/>
      <c r="AY630" s="9"/>
      <c r="AZ630" s="9"/>
      <c r="BA630" s="9"/>
      <c r="BB630" s="9"/>
      <c r="BC630" s="9"/>
      <c r="BD630" s="9"/>
      <c r="BE630" s="9"/>
      <c r="BF630" s="9"/>
      <c r="BG630" s="9"/>
      <c r="BH630" s="9"/>
      <c r="BI630" s="9"/>
      <c r="BJ630" s="9"/>
      <c r="BK630" s="9"/>
      <c r="BL630" s="9"/>
      <c r="BM630" s="9"/>
      <c r="BN630" s="9"/>
      <c r="BO630" s="9"/>
      <c r="BP630" s="9"/>
      <c r="BQ630" s="9"/>
      <c r="BR630" s="9"/>
      <c r="BS630" s="9"/>
    </row>
    <row r="631" spans="9:71" x14ac:dyDescent="0.2"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/>
      <c r="AP631" s="9"/>
      <c r="AQ631" s="9"/>
      <c r="AR631" s="9"/>
      <c r="AS631" s="9"/>
      <c r="AT631" s="9"/>
      <c r="AU631" s="9"/>
      <c r="AV631" s="9"/>
      <c r="AW631" s="9"/>
      <c r="AX631" s="9"/>
      <c r="AY631" s="9"/>
      <c r="AZ631" s="9"/>
      <c r="BA631" s="9"/>
      <c r="BB631" s="9"/>
      <c r="BC631" s="9"/>
      <c r="BD631" s="9"/>
      <c r="BE631" s="9"/>
      <c r="BF631" s="9"/>
      <c r="BG631" s="9"/>
      <c r="BH631" s="9"/>
      <c r="BI631" s="9"/>
      <c r="BJ631" s="9"/>
      <c r="BK631" s="9"/>
      <c r="BL631" s="9"/>
      <c r="BM631" s="9"/>
      <c r="BN631" s="9"/>
      <c r="BO631" s="9"/>
      <c r="BP631" s="9"/>
      <c r="BQ631" s="9"/>
      <c r="BR631" s="9"/>
      <c r="BS631" s="9"/>
    </row>
    <row r="632" spans="9:71" x14ac:dyDescent="0.2"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9"/>
      <c r="AP632" s="9"/>
      <c r="AQ632" s="9"/>
      <c r="AR632" s="9"/>
      <c r="AS632" s="9"/>
      <c r="AT632" s="9"/>
      <c r="AU632" s="9"/>
      <c r="AV632" s="9"/>
      <c r="AW632" s="9"/>
      <c r="AX632" s="9"/>
      <c r="AY632" s="9"/>
      <c r="AZ632" s="9"/>
      <c r="BA632" s="9"/>
      <c r="BB632" s="9"/>
      <c r="BC632" s="9"/>
      <c r="BD632" s="9"/>
      <c r="BE632" s="9"/>
      <c r="BF632" s="9"/>
      <c r="BG632" s="9"/>
      <c r="BH632" s="9"/>
      <c r="BI632" s="9"/>
      <c r="BJ632" s="9"/>
      <c r="BK632" s="9"/>
      <c r="BL632" s="9"/>
      <c r="BM632" s="9"/>
      <c r="BN632" s="9"/>
      <c r="BO632" s="9"/>
      <c r="BP632" s="9"/>
      <c r="BQ632" s="9"/>
      <c r="BR632" s="9"/>
      <c r="BS632" s="9"/>
    </row>
    <row r="633" spans="9:71" x14ac:dyDescent="0.2"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9"/>
      <c r="AQ633" s="9"/>
      <c r="AR633" s="9"/>
      <c r="AS633" s="9"/>
      <c r="AT633" s="9"/>
      <c r="AU633" s="9"/>
      <c r="AV633" s="9"/>
      <c r="AW633" s="9"/>
      <c r="AX633" s="9"/>
      <c r="AY633" s="9"/>
      <c r="AZ633" s="9"/>
      <c r="BA633" s="9"/>
      <c r="BB633" s="9"/>
      <c r="BC633" s="9"/>
      <c r="BD633" s="9"/>
      <c r="BE633" s="9"/>
      <c r="BF633" s="9"/>
      <c r="BG633" s="9"/>
      <c r="BH633" s="9"/>
      <c r="BI633" s="9"/>
      <c r="BJ633" s="9"/>
      <c r="BK633" s="9"/>
      <c r="BL633" s="9"/>
      <c r="BM633" s="9"/>
      <c r="BN633" s="9"/>
      <c r="BO633" s="9"/>
      <c r="BP633" s="9"/>
      <c r="BQ633" s="9"/>
      <c r="BR633" s="9"/>
      <c r="BS633" s="9"/>
    </row>
    <row r="634" spans="9:71" x14ac:dyDescent="0.2"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9"/>
      <c r="AQ634" s="9"/>
      <c r="AR634" s="9"/>
      <c r="AS634" s="9"/>
      <c r="AT634" s="9"/>
      <c r="AU634" s="9"/>
      <c r="AV634" s="9"/>
      <c r="AW634" s="9"/>
      <c r="AX634" s="9"/>
      <c r="AY634" s="9"/>
      <c r="AZ634" s="9"/>
      <c r="BA634" s="9"/>
      <c r="BB634" s="9"/>
      <c r="BC634" s="9"/>
      <c r="BD634" s="9"/>
      <c r="BE634" s="9"/>
      <c r="BF634" s="9"/>
      <c r="BG634" s="9"/>
      <c r="BH634" s="9"/>
      <c r="BI634" s="9"/>
      <c r="BJ634" s="9"/>
      <c r="BK634" s="9"/>
      <c r="BL634" s="9"/>
      <c r="BM634" s="9"/>
      <c r="BN634" s="9"/>
      <c r="BO634" s="9"/>
      <c r="BP634" s="9"/>
      <c r="BQ634" s="9"/>
      <c r="BR634" s="9"/>
      <c r="BS634" s="9"/>
    </row>
    <row r="635" spans="9:71" x14ac:dyDescent="0.2"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9"/>
      <c r="AQ635" s="9"/>
      <c r="AR635" s="9"/>
      <c r="AS635" s="9"/>
      <c r="AT635" s="9"/>
      <c r="AU635" s="9"/>
      <c r="AV635" s="9"/>
      <c r="AW635" s="9"/>
      <c r="AX635" s="9"/>
      <c r="AY635" s="9"/>
      <c r="AZ635" s="9"/>
      <c r="BA635" s="9"/>
      <c r="BB635" s="9"/>
      <c r="BC635" s="9"/>
      <c r="BD635" s="9"/>
      <c r="BE635" s="9"/>
      <c r="BF635" s="9"/>
      <c r="BG635" s="9"/>
      <c r="BH635" s="9"/>
      <c r="BI635" s="9"/>
      <c r="BJ635" s="9"/>
      <c r="BK635" s="9"/>
      <c r="BL635" s="9"/>
      <c r="BM635" s="9"/>
      <c r="BN635" s="9"/>
      <c r="BO635" s="9"/>
      <c r="BP635" s="9"/>
      <c r="BQ635" s="9"/>
      <c r="BR635" s="9"/>
      <c r="BS635" s="9"/>
    </row>
    <row r="636" spans="9:71" x14ac:dyDescent="0.2"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9"/>
      <c r="AQ636" s="9"/>
      <c r="AR636" s="9"/>
      <c r="AS636" s="9"/>
      <c r="AT636" s="9"/>
      <c r="AU636" s="9"/>
      <c r="AV636" s="9"/>
      <c r="AW636" s="9"/>
      <c r="AX636" s="9"/>
      <c r="AY636" s="9"/>
      <c r="AZ636" s="9"/>
      <c r="BA636" s="9"/>
      <c r="BB636" s="9"/>
      <c r="BC636" s="9"/>
      <c r="BD636" s="9"/>
      <c r="BE636" s="9"/>
      <c r="BF636" s="9"/>
      <c r="BG636" s="9"/>
      <c r="BH636" s="9"/>
      <c r="BI636" s="9"/>
      <c r="BJ636" s="9"/>
      <c r="BK636" s="9"/>
      <c r="BL636" s="9"/>
      <c r="BM636" s="9"/>
      <c r="BN636" s="9"/>
      <c r="BO636" s="9"/>
      <c r="BP636" s="9"/>
      <c r="BQ636" s="9"/>
      <c r="BR636" s="9"/>
      <c r="BS636" s="9"/>
    </row>
    <row r="637" spans="9:71" x14ac:dyDescent="0.2"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9"/>
      <c r="AQ637" s="9"/>
      <c r="AR637" s="9"/>
      <c r="AS637" s="9"/>
      <c r="AT637" s="9"/>
      <c r="AU637" s="9"/>
      <c r="AV637" s="9"/>
      <c r="AW637" s="9"/>
      <c r="AX637" s="9"/>
      <c r="AY637" s="9"/>
      <c r="AZ637" s="9"/>
      <c r="BA637" s="9"/>
      <c r="BB637" s="9"/>
      <c r="BC637" s="9"/>
      <c r="BD637" s="9"/>
      <c r="BE637" s="9"/>
      <c r="BF637" s="9"/>
      <c r="BG637" s="9"/>
      <c r="BH637" s="9"/>
      <c r="BI637" s="9"/>
      <c r="BJ637" s="9"/>
      <c r="BK637" s="9"/>
      <c r="BL637" s="9"/>
      <c r="BM637" s="9"/>
      <c r="BN637" s="9"/>
      <c r="BO637" s="9"/>
      <c r="BP637" s="9"/>
      <c r="BQ637" s="9"/>
      <c r="BR637" s="9"/>
      <c r="BS637" s="9"/>
    </row>
    <row r="638" spans="9:71" x14ac:dyDescent="0.2"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9"/>
      <c r="AQ638" s="9"/>
      <c r="AR638" s="9"/>
      <c r="AS638" s="9"/>
      <c r="AT638" s="9"/>
      <c r="AU638" s="9"/>
      <c r="AV638" s="9"/>
      <c r="AW638" s="9"/>
      <c r="AX638" s="9"/>
      <c r="AY638" s="9"/>
      <c r="AZ638" s="9"/>
      <c r="BA638" s="9"/>
      <c r="BB638" s="9"/>
      <c r="BC638" s="9"/>
      <c r="BD638" s="9"/>
      <c r="BE638" s="9"/>
      <c r="BF638" s="9"/>
      <c r="BG638" s="9"/>
      <c r="BH638" s="9"/>
      <c r="BI638" s="9"/>
      <c r="BJ638" s="9"/>
      <c r="BK638" s="9"/>
      <c r="BL638" s="9"/>
      <c r="BM638" s="9"/>
      <c r="BN638" s="9"/>
      <c r="BO638" s="9"/>
      <c r="BP638" s="9"/>
      <c r="BQ638" s="9"/>
      <c r="BR638" s="9"/>
      <c r="BS638" s="9"/>
    </row>
    <row r="639" spans="9:71" x14ac:dyDescent="0.2"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/>
      <c r="AP639" s="9"/>
      <c r="AQ639" s="9"/>
      <c r="AR639" s="9"/>
      <c r="AS639" s="9"/>
      <c r="AT639" s="9"/>
      <c r="AU639" s="9"/>
      <c r="AV639" s="9"/>
      <c r="AW639" s="9"/>
      <c r="AX639" s="9"/>
      <c r="AY639" s="9"/>
      <c r="AZ639" s="9"/>
      <c r="BA639" s="9"/>
      <c r="BB639" s="9"/>
      <c r="BC639" s="9"/>
      <c r="BD639" s="9"/>
      <c r="BE639" s="9"/>
      <c r="BF639" s="9"/>
      <c r="BG639" s="9"/>
      <c r="BH639" s="9"/>
      <c r="BI639" s="9"/>
      <c r="BJ639" s="9"/>
      <c r="BK639" s="9"/>
      <c r="BL639" s="9"/>
      <c r="BM639" s="9"/>
      <c r="BN639" s="9"/>
      <c r="BO639" s="9"/>
      <c r="BP639" s="9"/>
      <c r="BQ639" s="9"/>
      <c r="BR639" s="9"/>
      <c r="BS639" s="9"/>
    </row>
    <row r="640" spans="9:71" x14ac:dyDescent="0.2"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9"/>
      <c r="AQ640" s="9"/>
      <c r="AR640" s="9"/>
      <c r="AS640" s="9"/>
      <c r="AT640" s="9"/>
      <c r="AU640" s="9"/>
      <c r="AV640" s="9"/>
      <c r="AW640" s="9"/>
      <c r="AX640" s="9"/>
      <c r="AY640" s="9"/>
      <c r="AZ640" s="9"/>
      <c r="BA640" s="9"/>
      <c r="BB640" s="9"/>
      <c r="BC640" s="9"/>
      <c r="BD640" s="9"/>
      <c r="BE640" s="9"/>
      <c r="BF640" s="9"/>
      <c r="BG640" s="9"/>
      <c r="BH640" s="9"/>
      <c r="BI640" s="9"/>
      <c r="BJ640" s="9"/>
      <c r="BK640" s="9"/>
      <c r="BL640" s="9"/>
      <c r="BM640" s="9"/>
      <c r="BN640" s="9"/>
      <c r="BO640" s="9"/>
      <c r="BP640" s="9"/>
      <c r="BQ640" s="9"/>
      <c r="BR640" s="9"/>
      <c r="BS640" s="9"/>
    </row>
    <row r="641" spans="17:71" x14ac:dyDescent="0.2"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9"/>
      <c r="AQ641" s="9"/>
      <c r="AR641" s="9"/>
      <c r="AS641" s="9"/>
      <c r="AT641" s="9"/>
      <c r="AU641" s="9"/>
      <c r="AV641" s="9"/>
      <c r="AW641" s="9"/>
      <c r="AX641" s="9"/>
      <c r="AY641" s="9"/>
      <c r="AZ641" s="9"/>
      <c r="BA641" s="9"/>
      <c r="BB641" s="9"/>
      <c r="BC641" s="9"/>
      <c r="BD641" s="9"/>
      <c r="BE641" s="9"/>
      <c r="BF641" s="9"/>
      <c r="BG641" s="9"/>
      <c r="BH641" s="9"/>
      <c r="BI641" s="9"/>
      <c r="BJ641" s="9"/>
      <c r="BK641" s="9"/>
      <c r="BL641" s="9"/>
      <c r="BM641" s="9"/>
      <c r="BN641" s="9"/>
      <c r="BO641" s="9"/>
      <c r="BP641" s="9"/>
      <c r="BQ641" s="9"/>
      <c r="BR641" s="9"/>
      <c r="BS641" s="9"/>
    </row>
    <row r="642" spans="17:71" x14ac:dyDescent="0.2"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/>
      <c r="AP642" s="9"/>
      <c r="AQ642" s="9"/>
      <c r="AR642" s="9"/>
      <c r="AS642" s="9"/>
      <c r="AT642" s="9"/>
      <c r="AU642" s="9"/>
      <c r="AV642" s="9"/>
      <c r="AW642" s="9"/>
      <c r="AX642" s="9"/>
      <c r="AY642" s="9"/>
      <c r="AZ642" s="9"/>
      <c r="BA642" s="9"/>
      <c r="BB642" s="9"/>
      <c r="BC642" s="9"/>
      <c r="BD642" s="9"/>
      <c r="BE642" s="9"/>
      <c r="BF642" s="9"/>
      <c r="BG642" s="9"/>
      <c r="BH642" s="9"/>
      <c r="BI642" s="9"/>
      <c r="BJ642" s="9"/>
      <c r="BK642" s="9"/>
      <c r="BL642" s="9"/>
      <c r="BM642" s="9"/>
      <c r="BN642" s="9"/>
      <c r="BO642" s="9"/>
      <c r="BP642" s="9"/>
      <c r="BQ642" s="9"/>
      <c r="BR642" s="9"/>
      <c r="BS642" s="9"/>
    </row>
    <row r="643" spans="17:71" x14ac:dyDescent="0.2"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9"/>
      <c r="AP643" s="9"/>
      <c r="AQ643" s="9"/>
      <c r="AR643" s="9"/>
      <c r="AS643" s="9"/>
      <c r="AT643" s="9"/>
      <c r="AU643" s="9"/>
      <c r="AV643" s="9"/>
      <c r="AW643" s="9"/>
      <c r="AX643" s="9"/>
      <c r="AY643" s="9"/>
      <c r="AZ643" s="9"/>
      <c r="BA643" s="9"/>
      <c r="BB643" s="9"/>
      <c r="BC643" s="9"/>
      <c r="BD643" s="9"/>
      <c r="BE643" s="9"/>
      <c r="BF643" s="9"/>
      <c r="BG643" s="9"/>
      <c r="BH643" s="9"/>
      <c r="BI643" s="9"/>
      <c r="BJ643" s="9"/>
      <c r="BK643" s="9"/>
      <c r="BL643" s="9"/>
      <c r="BM643" s="9"/>
      <c r="BN643" s="9"/>
      <c r="BO643" s="9"/>
      <c r="BP643" s="9"/>
      <c r="BQ643" s="9"/>
      <c r="BR643" s="9"/>
      <c r="BS643" s="9"/>
    </row>
    <row r="644" spans="17:71" x14ac:dyDescent="0.2"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/>
      <c r="AR644" s="9"/>
      <c r="AS644" s="9"/>
      <c r="AT644" s="9"/>
      <c r="AU644" s="9"/>
      <c r="AV644" s="9"/>
      <c r="AW644" s="9"/>
      <c r="AX644" s="9"/>
      <c r="AY644" s="9"/>
      <c r="AZ644" s="9"/>
      <c r="BA644" s="9"/>
      <c r="BB644" s="9"/>
      <c r="BC644" s="9"/>
      <c r="BD644" s="9"/>
      <c r="BE644" s="9"/>
      <c r="BF644" s="9"/>
      <c r="BG644" s="9"/>
      <c r="BH644" s="9"/>
      <c r="BI644" s="9"/>
      <c r="BJ644" s="9"/>
      <c r="BK644" s="9"/>
      <c r="BL644" s="9"/>
      <c r="BM644" s="9"/>
      <c r="BN644" s="9"/>
      <c r="BO644" s="9"/>
      <c r="BP644" s="9"/>
      <c r="BQ644" s="9"/>
      <c r="BR644" s="9"/>
      <c r="BS644" s="9"/>
    </row>
    <row r="645" spans="17:71" x14ac:dyDescent="0.2"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/>
      <c r="AP645" s="9"/>
      <c r="AQ645" s="9"/>
      <c r="AR645" s="9"/>
      <c r="AS645" s="9"/>
      <c r="AT645" s="9"/>
      <c r="AU645" s="9"/>
      <c r="AV645" s="9"/>
      <c r="AW645" s="9"/>
      <c r="AX645" s="9"/>
      <c r="AY645" s="9"/>
      <c r="AZ645" s="9"/>
      <c r="BA645" s="9"/>
      <c r="BB645" s="9"/>
      <c r="BC645" s="9"/>
      <c r="BD645" s="9"/>
      <c r="BE645" s="9"/>
      <c r="BF645" s="9"/>
      <c r="BG645" s="9"/>
      <c r="BH645" s="9"/>
      <c r="BI645" s="9"/>
      <c r="BJ645" s="9"/>
      <c r="BK645" s="9"/>
      <c r="BL645" s="9"/>
      <c r="BM645" s="9"/>
      <c r="BN645" s="9"/>
      <c r="BO645" s="9"/>
      <c r="BP645" s="9"/>
      <c r="BQ645" s="9"/>
      <c r="BR645" s="9"/>
      <c r="BS645" s="9"/>
    </row>
    <row r="646" spans="17:71" x14ac:dyDescent="0.2"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9"/>
      <c r="AP646" s="9"/>
      <c r="AQ646" s="9"/>
      <c r="AR646" s="9"/>
      <c r="AS646" s="9"/>
      <c r="AT646" s="9"/>
      <c r="AU646" s="9"/>
      <c r="AV646" s="9"/>
      <c r="AW646" s="9"/>
      <c r="AX646" s="9"/>
      <c r="AY646" s="9"/>
      <c r="AZ646" s="9"/>
      <c r="BA646" s="9"/>
      <c r="BB646" s="9"/>
      <c r="BC646" s="9"/>
      <c r="BD646" s="9"/>
      <c r="BE646" s="9"/>
      <c r="BF646" s="9"/>
      <c r="BG646" s="9"/>
      <c r="BH646" s="9"/>
      <c r="BI646" s="9"/>
      <c r="BJ646" s="9"/>
      <c r="BK646" s="9"/>
      <c r="BL646" s="9"/>
      <c r="BM646" s="9"/>
      <c r="BN646" s="9"/>
      <c r="BO646" s="9"/>
      <c r="BP646" s="9"/>
      <c r="BQ646" s="9"/>
      <c r="BR646" s="9"/>
      <c r="BS646" s="9"/>
    </row>
    <row r="647" spans="17:71" x14ac:dyDescent="0.2"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/>
      <c r="AQ647" s="9"/>
      <c r="AR647" s="9"/>
      <c r="AS647" s="9"/>
      <c r="AT647" s="9"/>
      <c r="AU647" s="9"/>
      <c r="AV647" s="9"/>
      <c r="AW647" s="9"/>
      <c r="AX647" s="9"/>
      <c r="AY647" s="9"/>
      <c r="AZ647" s="9"/>
      <c r="BA647" s="9"/>
      <c r="BB647" s="9"/>
      <c r="BC647" s="9"/>
      <c r="BD647" s="9"/>
      <c r="BE647" s="9"/>
      <c r="BF647" s="9"/>
      <c r="BG647" s="9"/>
      <c r="BH647" s="9"/>
      <c r="BI647" s="9"/>
      <c r="BJ647" s="9"/>
      <c r="BK647" s="9"/>
      <c r="BL647" s="9"/>
      <c r="BM647" s="9"/>
      <c r="BN647" s="9"/>
      <c r="BO647" s="9"/>
      <c r="BP647" s="9"/>
      <c r="BQ647" s="9"/>
      <c r="BR647" s="9"/>
      <c r="BS647" s="9"/>
    </row>
    <row r="648" spans="17:71" x14ac:dyDescent="0.2">
      <c r="U648" s="9"/>
      <c r="V648" s="9"/>
      <c r="W648" s="9"/>
      <c r="X648" s="9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/>
      <c r="AQ648" s="9"/>
      <c r="AR648" s="9"/>
      <c r="AS648" s="9"/>
      <c r="AT648" s="9"/>
      <c r="AU648" s="9"/>
      <c r="AV648" s="9"/>
      <c r="AW648" s="9"/>
      <c r="AX648" s="9"/>
      <c r="AY648" s="9"/>
      <c r="AZ648" s="9"/>
      <c r="BA648" s="9"/>
      <c r="BB648" s="9"/>
      <c r="BC648" s="9"/>
      <c r="BD648" s="9"/>
      <c r="BE648" s="9"/>
      <c r="BF648" s="9"/>
      <c r="BG648" s="9"/>
      <c r="BH648" s="9"/>
      <c r="BI648" s="9"/>
      <c r="BJ648" s="9"/>
      <c r="BK648" s="9"/>
      <c r="BL648" s="9"/>
      <c r="BM648" s="9"/>
      <c r="BN648" s="9"/>
      <c r="BO648" s="9"/>
      <c r="BP648" s="9"/>
      <c r="BQ648" s="9"/>
      <c r="BR648" s="9"/>
      <c r="BS648" s="9"/>
    </row>
  </sheetData>
  <mergeCells count="8">
    <mergeCell ref="I15:O15"/>
    <mergeCell ref="C15:F15"/>
    <mergeCell ref="C14:F14"/>
    <mergeCell ref="C7:F7"/>
    <mergeCell ref="C3:F3"/>
    <mergeCell ref="C4:F4"/>
    <mergeCell ref="C5:F5"/>
    <mergeCell ref="C6:F6"/>
  </mergeCells>
  <phoneticPr fontId="2" type="noConversion"/>
  <pageMargins left="0.75" right="0.75" top="1" bottom="1" header="0.5" footer="0.5"/>
  <pageSetup orientation="landscape" horizontalDpi="300" verticalDpi="300" r:id="rId1"/>
  <headerFooter alignWithMargins="0"/>
  <cellWatches>
    <cellWatch r="B8"/>
    <cellWatch r="C8"/>
    <cellWatch r="B9"/>
    <cellWatch r="C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1">
    <tabColor indexed="48"/>
  </sheetPr>
  <dimension ref="A1:H363"/>
  <sheetViews>
    <sheetView tabSelected="1" zoomScaleNormal="85" workbookViewId="0">
      <selection sqref="A1:G1"/>
    </sheetView>
  </sheetViews>
  <sheetFormatPr defaultColWidth="19.42578125" defaultRowHeight="12.75" x14ac:dyDescent="0.2"/>
  <cols>
    <col min="1" max="1" width="16" bestFit="1" customWidth="1"/>
    <col min="2" max="2" width="13.5703125" bestFit="1" customWidth="1"/>
    <col min="3" max="3" width="15.140625" bestFit="1" customWidth="1"/>
    <col min="5" max="5" width="18.28515625" bestFit="1" customWidth="1"/>
    <col min="6" max="6" width="13.5703125" bestFit="1" customWidth="1"/>
    <col min="7" max="7" width="15.140625" bestFit="1" customWidth="1"/>
  </cols>
  <sheetData>
    <row r="1" spans="1:8" ht="30" customHeight="1" x14ac:dyDescent="0.2">
      <c r="A1" s="90" t="s">
        <v>55</v>
      </c>
      <c r="B1" s="91"/>
      <c r="C1" s="91"/>
      <c r="D1" s="91"/>
      <c r="E1" s="91"/>
      <c r="F1" s="91"/>
      <c r="G1" s="92"/>
    </row>
    <row r="2" spans="1:8" ht="30" customHeight="1" x14ac:dyDescent="0.2">
      <c r="A2" s="87" t="s">
        <v>56</v>
      </c>
      <c r="B2" s="88"/>
      <c r="C2" s="88"/>
      <c r="D2" s="88"/>
      <c r="E2" s="88"/>
      <c r="F2" s="88"/>
      <c r="G2" s="89"/>
    </row>
    <row r="3" spans="1:8" ht="30" customHeight="1" x14ac:dyDescent="0.2">
      <c r="A3" s="83" t="s">
        <v>13</v>
      </c>
      <c r="B3" s="84"/>
      <c r="C3" s="84"/>
      <c r="D3" s="85"/>
      <c r="E3" s="85"/>
      <c r="F3" s="85"/>
      <c r="G3" s="86"/>
      <c r="H3" t="s">
        <v>36</v>
      </c>
    </row>
    <row r="4" spans="1:8" x14ac:dyDescent="0.2">
      <c r="A4" t="s">
        <v>36</v>
      </c>
      <c r="B4" t="s">
        <v>36</v>
      </c>
      <c r="C4" t="s">
        <v>36</v>
      </c>
      <c r="D4" t="s">
        <v>36</v>
      </c>
      <c r="E4" t="s">
        <v>36</v>
      </c>
    </row>
    <row r="5" spans="1:8" s="3" customFormat="1" x14ac:dyDescent="0.2">
      <c r="A5" s="24" t="s">
        <v>0</v>
      </c>
      <c r="B5" s="25" t="s">
        <v>53</v>
      </c>
      <c r="C5" s="23" t="s">
        <v>36</v>
      </c>
      <c r="D5" s="3" t="s">
        <v>36</v>
      </c>
      <c r="E5" s="3" t="s">
        <v>36</v>
      </c>
      <c r="F5" s="3" t="s">
        <v>36</v>
      </c>
      <c r="G5" s="3" t="s">
        <v>36</v>
      </c>
      <c r="H5" s="3" t="s">
        <v>36</v>
      </c>
    </row>
    <row r="6" spans="1:8" s="3" customFormat="1" x14ac:dyDescent="0.2">
      <c r="A6" s="24" t="s">
        <v>10</v>
      </c>
      <c r="B6" s="23">
        <v>37</v>
      </c>
      <c r="C6" s="25" t="s">
        <v>11</v>
      </c>
      <c r="D6" s="3" t="s">
        <v>36</v>
      </c>
      <c r="E6" s="3" t="s">
        <v>36</v>
      </c>
      <c r="H6" s="3" t="s">
        <v>36</v>
      </c>
    </row>
    <row r="7" spans="1:8" s="3" customFormat="1" x14ac:dyDescent="0.2">
      <c r="A7" s="24" t="s">
        <v>12</v>
      </c>
      <c r="B7" s="23">
        <v>5</v>
      </c>
      <c r="C7" s="25" t="s">
        <v>17</v>
      </c>
      <c r="D7" s="3" t="s">
        <v>36</v>
      </c>
      <c r="E7" s="3" t="s">
        <v>36</v>
      </c>
      <c r="H7" s="3" t="s">
        <v>36</v>
      </c>
    </row>
    <row r="8" spans="1:8" s="3" customFormat="1" x14ac:dyDescent="0.2">
      <c r="A8" s="3" t="s">
        <v>36</v>
      </c>
      <c r="B8" s="3" t="s">
        <v>36</v>
      </c>
      <c r="C8" s="3" t="s">
        <v>36</v>
      </c>
      <c r="D8" s="3" t="s">
        <v>36</v>
      </c>
      <c r="E8" s="3" t="s">
        <v>36</v>
      </c>
      <c r="F8" s="3" t="s">
        <v>36</v>
      </c>
      <c r="G8" s="3" t="s">
        <v>36</v>
      </c>
      <c r="H8" s="3" t="s">
        <v>36</v>
      </c>
    </row>
    <row r="9" spans="1:8" s="3" customFormat="1" x14ac:dyDescent="0.2">
      <c r="A9" s="54" t="s">
        <v>2</v>
      </c>
      <c r="B9" s="25">
        <v>4.58</v>
      </c>
      <c r="C9" s="23">
        <v>13.2362</v>
      </c>
      <c r="D9" s="3" t="s">
        <v>36</v>
      </c>
      <c r="E9" s="55" t="s">
        <v>36</v>
      </c>
      <c r="F9" s="3" t="s">
        <v>36</v>
      </c>
    </row>
    <row r="10" spans="1:8" s="3" customFormat="1" x14ac:dyDescent="0.2">
      <c r="A10" s="54" t="s">
        <v>3</v>
      </c>
      <c r="B10" s="25">
        <v>2.96</v>
      </c>
      <c r="C10" s="23">
        <v>8.5544000000000011</v>
      </c>
      <c r="D10" s="3" t="s">
        <v>36</v>
      </c>
      <c r="E10" s="55" t="s">
        <v>36</v>
      </c>
      <c r="F10" s="3" t="s">
        <v>36</v>
      </c>
    </row>
    <row r="11" spans="1:8" s="3" customFormat="1" x14ac:dyDescent="0.2">
      <c r="A11" s="54" t="s">
        <v>4</v>
      </c>
      <c r="B11" s="25">
        <v>1.91</v>
      </c>
      <c r="C11" s="23">
        <v>5.5198999999999998</v>
      </c>
      <c r="D11" s="3" t="s">
        <v>36</v>
      </c>
      <c r="E11" s="55" t="s">
        <v>36</v>
      </c>
      <c r="F11" s="3" t="s">
        <v>36</v>
      </c>
    </row>
    <row r="12" spans="1:8" s="3" customFormat="1" x14ac:dyDescent="0.2">
      <c r="A12" s="54" t="s">
        <v>5</v>
      </c>
      <c r="B12" s="25">
        <v>1.45</v>
      </c>
      <c r="C12" s="23">
        <v>4.1905000000000001</v>
      </c>
      <c r="D12" s="3" t="s">
        <v>36</v>
      </c>
    </row>
    <row r="13" spans="1:8" s="3" customFormat="1" x14ac:dyDescent="0.2">
      <c r="A13" s="54" t="s">
        <v>6</v>
      </c>
      <c r="B13" s="25">
        <v>1</v>
      </c>
      <c r="C13" s="23">
        <v>2.89</v>
      </c>
      <c r="D13" s="3" t="s">
        <v>36</v>
      </c>
      <c r="E13" s="56" t="s">
        <v>25</v>
      </c>
      <c r="F13" s="49"/>
    </row>
    <row r="14" spans="1:8" s="3" customFormat="1" x14ac:dyDescent="0.2">
      <c r="A14" s="54" t="s">
        <v>7</v>
      </c>
      <c r="B14" s="25">
        <v>0.75</v>
      </c>
      <c r="C14" s="23">
        <v>2.1675</v>
      </c>
      <c r="D14" s="3" t="s">
        <v>36</v>
      </c>
      <c r="E14" s="49" t="s">
        <v>21</v>
      </c>
      <c r="F14" s="36">
        <f>MIN(C22:C32,C36:C46,C50:C59,G50:G58,G36:G46,G22:G32)</f>
        <v>5.3033140000000003</v>
      </c>
    </row>
    <row r="15" spans="1:8" s="3" customFormat="1" x14ac:dyDescent="0.2">
      <c r="A15" s="80"/>
      <c r="B15" s="81"/>
      <c r="C15" s="82"/>
      <c r="D15" s="3" t="s">
        <v>36</v>
      </c>
      <c r="E15" s="49" t="s">
        <v>22</v>
      </c>
      <c r="F15" s="7">
        <f>MAX(C22:C32,C36:C46,C50:C59,G50:G58,G36:G46,G22:G32)</f>
        <v>22.102023333333335</v>
      </c>
    </row>
    <row r="16" spans="1:8" s="3" customFormat="1" x14ac:dyDescent="0.2">
      <c r="A16"/>
      <c r="B16"/>
      <c r="C16"/>
      <c r="D16" s="3" t="s">
        <v>36</v>
      </c>
      <c r="E16" s="49" t="s">
        <v>23</v>
      </c>
      <c r="F16" s="36">
        <f>AVERAGE(C22:C32,C36:C46,C50:C59,G50:G58,G36:G46,G22:G32)</f>
        <v>8.9278845396825375</v>
      </c>
    </row>
    <row r="17" spans="1:8" x14ac:dyDescent="0.2">
      <c r="A17" t="s">
        <v>36</v>
      </c>
      <c r="B17" t="s">
        <v>36</v>
      </c>
      <c r="C17" t="s">
        <v>36</v>
      </c>
      <c r="D17" t="s">
        <v>36</v>
      </c>
      <c r="E17" t="s">
        <v>36</v>
      </c>
      <c r="F17" t="s">
        <v>36</v>
      </c>
      <c r="G17" t="s">
        <v>36</v>
      </c>
      <c r="H17" t="s">
        <v>36</v>
      </c>
    </row>
    <row r="18" spans="1:8" x14ac:dyDescent="0.2">
      <c r="A18" t="s">
        <v>36</v>
      </c>
      <c r="B18" t="s">
        <v>36</v>
      </c>
      <c r="C18" t="s">
        <v>36</v>
      </c>
      <c r="D18" t="s">
        <v>36</v>
      </c>
      <c r="E18" t="s">
        <v>36</v>
      </c>
      <c r="F18" t="s">
        <v>36</v>
      </c>
      <c r="G18" t="s">
        <v>36</v>
      </c>
      <c r="H18" t="s">
        <v>36</v>
      </c>
    </row>
    <row r="19" spans="1:8" x14ac:dyDescent="0.2">
      <c r="A19" t="s">
        <v>36</v>
      </c>
      <c r="B19" t="s">
        <v>36</v>
      </c>
      <c r="C19" t="s">
        <v>36</v>
      </c>
      <c r="D19" s="1" t="s">
        <v>36</v>
      </c>
      <c r="E19" t="s">
        <v>36</v>
      </c>
      <c r="F19" t="s">
        <v>36</v>
      </c>
      <c r="G19" t="s">
        <v>36</v>
      </c>
      <c r="H19" t="s">
        <v>36</v>
      </c>
    </row>
    <row r="20" spans="1:8" x14ac:dyDescent="0.2">
      <c r="A20" s="51" t="s">
        <v>44</v>
      </c>
      <c r="B20" t="s">
        <v>36</v>
      </c>
      <c r="C20" t="s">
        <v>36</v>
      </c>
      <c r="D20" s="1" t="s">
        <v>36</v>
      </c>
      <c r="E20" s="35" t="s">
        <v>45</v>
      </c>
      <c r="F20" s="38"/>
      <c r="G20" t="s">
        <v>36</v>
      </c>
    </row>
    <row r="21" spans="1:8" ht="38.25" x14ac:dyDescent="0.2">
      <c r="A21" s="37" t="s">
        <v>50</v>
      </c>
      <c r="B21" s="50" t="s">
        <v>26</v>
      </c>
      <c r="C21" s="47" t="s">
        <v>43</v>
      </c>
      <c r="D21" s="48" t="s">
        <v>36</v>
      </c>
      <c r="E21" s="37" t="s">
        <v>50</v>
      </c>
      <c r="F21" s="50" t="s">
        <v>26</v>
      </c>
      <c r="G21" s="47" t="s">
        <v>43</v>
      </c>
    </row>
    <row r="22" spans="1:8" x14ac:dyDescent="0.2">
      <c r="A22" s="23">
        <v>500</v>
      </c>
      <c r="B22" s="49">
        <f>ROUND(A22/$C$9,0)</f>
        <v>38</v>
      </c>
      <c r="C22" s="7">
        <v>6.8165065</v>
      </c>
      <c r="D22" s="1"/>
      <c r="E22" s="23">
        <v>500</v>
      </c>
      <c r="F22" s="49">
        <f>ROUND(E22/$C$10,0)</f>
        <v>58</v>
      </c>
      <c r="G22" s="7">
        <v>5.3033140000000003</v>
      </c>
    </row>
    <row r="23" spans="1:8" x14ac:dyDescent="0.2">
      <c r="A23" s="23">
        <v>750</v>
      </c>
      <c r="B23" s="49">
        <f t="shared" ref="B23:B32" si="0">ROUND(A23/$C$9,0)</f>
        <v>57</v>
      </c>
      <c r="C23" s="7">
        <v>7.1216460000000001</v>
      </c>
      <c r="E23" s="23">
        <v>750</v>
      </c>
      <c r="F23" s="49">
        <f t="shared" ref="F23:F32" si="1">ROUND(E23/$C$10,0)</f>
        <v>88</v>
      </c>
      <c r="G23" s="7">
        <v>6.153594</v>
      </c>
    </row>
    <row r="24" spans="1:8" x14ac:dyDescent="0.2">
      <c r="A24" s="23">
        <v>1000</v>
      </c>
      <c r="B24" s="49">
        <f t="shared" si="0"/>
        <v>76</v>
      </c>
      <c r="C24" s="7">
        <v>6.9413935000000002</v>
      </c>
      <c r="E24" s="23">
        <v>1000</v>
      </c>
      <c r="F24" s="49">
        <f t="shared" si="1"/>
        <v>117</v>
      </c>
      <c r="G24" s="7">
        <v>6.1352690000000001</v>
      </c>
    </row>
    <row r="25" spans="1:8" x14ac:dyDescent="0.2">
      <c r="A25" s="23">
        <v>1250</v>
      </c>
      <c r="B25" s="49">
        <f t="shared" si="0"/>
        <v>94</v>
      </c>
      <c r="C25" s="7">
        <v>6.5367564999999992</v>
      </c>
      <c r="E25" s="23">
        <v>1250</v>
      </c>
      <c r="F25" s="49">
        <f t="shared" si="1"/>
        <v>146</v>
      </c>
      <c r="G25" s="7">
        <v>6.4328450000000004</v>
      </c>
    </row>
    <row r="26" spans="1:8" x14ac:dyDescent="0.2">
      <c r="A26" s="23">
        <v>1500</v>
      </c>
      <c r="B26" s="49">
        <f t="shared" si="0"/>
        <v>113</v>
      </c>
      <c r="C26" s="7">
        <v>6.3795770000000003</v>
      </c>
      <c r="E26" s="23">
        <v>1500</v>
      </c>
      <c r="F26" s="49">
        <f t="shared" si="1"/>
        <v>175</v>
      </c>
      <c r="G26" s="7">
        <v>6.6682085000000004</v>
      </c>
    </row>
    <row r="27" spans="1:8" x14ac:dyDescent="0.2">
      <c r="A27" s="23">
        <v>1750</v>
      </c>
      <c r="B27" s="49">
        <f t="shared" si="0"/>
        <v>132</v>
      </c>
      <c r="C27" s="7">
        <v>6.3654140000000003</v>
      </c>
      <c r="E27" s="23">
        <v>1750</v>
      </c>
      <c r="F27" s="49">
        <f t="shared" si="1"/>
        <v>205</v>
      </c>
      <c r="G27" s="7">
        <v>6.8216415000000001</v>
      </c>
    </row>
    <row r="28" spans="1:8" x14ac:dyDescent="0.2">
      <c r="A28" s="23">
        <v>2000</v>
      </c>
      <c r="B28" s="49">
        <f t="shared" si="0"/>
        <v>151</v>
      </c>
      <c r="C28" s="7">
        <v>6.4033110000000004</v>
      </c>
      <c r="E28" s="23">
        <v>2000</v>
      </c>
      <c r="F28" s="49">
        <f t="shared" si="1"/>
        <v>234</v>
      </c>
      <c r="G28" s="7">
        <v>6.9846450000000004</v>
      </c>
    </row>
    <row r="29" spans="1:8" x14ac:dyDescent="0.2">
      <c r="A29" s="23">
        <v>2500</v>
      </c>
      <c r="B29" s="49">
        <f t="shared" si="0"/>
        <v>189</v>
      </c>
      <c r="C29" s="7">
        <v>6.5550510000000006</v>
      </c>
      <c r="E29" s="23">
        <v>2500</v>
      </c>
      <c r="F29" s="49">
        <f t="shared" si="1"/>
        <v>292</v>
      </c>
      <c r="G29" s="7">
        <v>7.2937995000000004</v>
      </c>
    </row>
    <row r="30" spans="1:8" x14ac:dyDescent="0.2">
      <c r="A30" s="23">
        <v>3000</v>
      </c>
      <c r="B30" s="49">
        <f t="shared" si="0"/>
        <v>227</v>
      </c>
      <c r="C30" s="7">
        <v>6.6405934999999996</v>
      </c>
      <c r="E30" s="23">
        <v>3000</v>
      </c>
      <c r="F30" s="49">
        <f t="shared" si="1"/>
        <v>351</v>
      </c>
      <c r="G30" s="7">
        <v>7.6441549999999996</v>
      </c>
    </row>
    <row r="31" spans="1:8" x14ac:dyDescent="0.2">
      <c r="A31" s="23">
        <v>4000</v>
      </c>
      <c r="B31" s="49">
        <f t="shared" si="0"/>
        <v>302</v>
      </c>
      <c r="C31" s="7">
        <v>7.3699405000000002</v>
      </c>
      <c r="E31" s="23">
        <v>4000</v>
      </c>
      <c r="F31" s="49">
        <f t="shared" si="1"/>
        <v>468</v>
      </c>
      <c r="G31" s="7">
        <v>8.3378125000000001</v>
      </c>
    </row>
    <row r="32" spans="1:8" x14ac:dyDescent="0.2">
      <c r="A32" s="23">
        <v>5000</v>
      </c>
      <c r="B32" s="49">
        <f t="shared" si="0"/>
        <v>378</v>
      </c>
      <c r="C32" s="7">
        <v>8.1498269999999984</v>
      </c>
      <c r="E32" s="23">
        <v>5000</v>
      </c>
      <c r="F32" s="49">
        <f t="shared" si="1"/>
        <v>584</v>
      </c>
      <c r="G32" s="7">
        <v>9.3271949999999997</v>
      </c>
    </row>
    <row r="33" spans="1:8" x14ac:dyDescent="0.2">
      <c r="A33" s="1" t="s">
        <v>36</v>
      </c>
      <c r="B33" s="2" t="s">
        <v>36</v>
      </c>
      <c r="C33" s="2" t="s">
        <v>36</v>
      </c>
      <c r="D33" s="2" t="s">
        <v>36</v>
      </c>
      <c r="E33" s="2" t="s">
        <v>36</v>
      </c>
      <c r="F33" t="s">
        <v>36</v>
      </c>
      <c r="G33" t="s">
        <v>36</v>
      </c>
      <c r="H33" s="1" t="s">
        <v>36</v>
      </c>
    </row>
    <row r="34" spans="1:8" x14ac:dyDescent="0.2">
      <c r="A34" s="51" t="s">
        <v>46</v>
      </c>
      <c r="B34" s="2" t="s">
        <v>36</v>
      </c>
      <c r="C34" s="2" t="s">
        <v>36</v>
      </c>
      <c r="D34" s="2" t="s">
        <v>36</v>
      </c>
      <c r="E34" s="52" t="s">
        <v>47</v>
      </c>
      <c r="F34" s="38"/>
      <c r="G34" s="1" t="s">
        <v>36</v>
      </c>
    </row>
    <row r="35" spans="1:8" s="3" customFormat="1" ht="38.25" x14ac:dyDescent="0.2">
      <c r="A35" s="37" t="s">
        <v>50</v>
      </c>
      <c r="B35" s="50" t="s">
        <v>26</v>
      </c>
      <c r="C35" s="47" t="s">
        <v>43</v>
      </c>
      <c r="D35" s="53" t="s">
        <v>36</v>
      </c>
      <c r="E35" s="37" t="s">
        <v>50</v>
      </c>
      <c r="F35" s="50" t="s">
        <v>26</v>
      </c>
      <c r="G35" s="47" t="s">
        <v>43</v>
      </c>
    </row>
    <row r="36" spans="1:8" x14ac:dyDescent="0.2">
      <c r="A36" s="23">
        <v>500</v>
      </c>
      <c r="B36" s="49">
        <f>ROUND(A36/$C$11,0)</f>
        <v>91</v>
      </c>
      <c r="C36" s="7">
        <v>7.3348575</v>
      </c>
      <c r="D36" s="1"/>
      <c r="E36" s="23">
        <v>500</v>
      </c>
      <c r="F36" s="49">
        <f>ROUND(E36/$C$12,0)</f>
        <v>119</v>
      </c>
      <c r="G36" s="7">
        <v>7.3786955000000001</v>
      </c>
    </row>
    <row r="37" spans="1:8" x14ac:dyDescent="0.2">
      <c r="A37" s="23">
        <v>750</v>
      </c>
      <c r="B37" s="49">
        <f t="shared" ref="B37:B46" si="2">ROUND(A37/$C$11,0)</f>
        <v>136</v>
      </c>
      <c r="C37" s="7">
        <v>7.8488205000000004</v>
      </c>
      <c r="D37" s="1"/>
      <c r="E37" s="23">
        <v>750</v>
      </c>
      <c r="F37" s="49">
        <f t="shared" ref="F37:F46" si="3">ROUND(E37/$C$12,0)</f>
        <v>179</v>
      </c>
      <c r="G37" s="7">
        <v>8.4749304999999993</v>
      </c>
    </row>
    <row r="38" spans="1:8" x14ac:dyDescent="0.2">
      <c r="A38" s="23">
        <v>1000</v>
      </c>
      <c r="B38" s="49">
        <f t="shared" si="2"/>
        <v>181</v>
      </c>
      <c r="C38" s="7">
        <v>7.7116885000000002</v>
      </c>
      <c r="D38" s="1"/>
      <c r="E38" s="23">
        <v>1000</v>
      </c>
      <c r="F38" s="49">
        <f t="shared" si="3"/>
        <v>239</v>
      </c>
      <c r="G38" s="7">
        <v>8.5904205000000005</v>
      </c>
    </row>
    <row r="39" spans="1:8" x14ac:dyDescent="0.2">
      <c r="A39" s="23">
        <v>1250</v>
      </c>
      <c r="B39" s="49">
        <f t="shared" si="2"/>
        <v>226</v>
      </c>
      <c r="C39" s="7">
        <v>7.6940024999999999</v>
      </c>
      <c r="D39" s="1"/>
      <c r="E39" s="23">
        <v>1250</v>
      </c>
      <c r="F39" s="49">
        <f t="shared" si="3"/>
        <v>298</v>
      </c>
      <c r="G39" s="7">
        <v>8.5364490000000011</v>
      </c>
    </row>
    <row r="40" spans="1:8" x14ac:dyDescent="0.2">
      <c r="A40" s="23">
        <v>1500</v>
      </c>
      <c r="B40" s="49">
        <f t="shared" si="2"/>
        <v>272</v>
      </c>
      <c r="C40" s="7">
        <v>7.8896440000000005</v>
      </c>
      <c r="D40" s="1"/>
      <c r="E40" s="23">
        <v>1500</v>
      </c>
      <c r="F40" s="49">
        <f t="shared" si="3"/>
        <v>358</v>
      </c>
      <c r="G40" s="7">
        <v>8.7008170000000007</v>
      </c>
    </row>
    <row r="41" spans="1:8" x14ac:dyDescent="0.2">
      <c r="A41" s="23">
        <v>1750</v>
      </c>
      <c r="B41" s="49">
        <f t="shared" si="2"/>
        <v>317</v>
      </c>
      <c r="C41" s="7">
        <v>7.7464820000000003</v>
      </c>
      <c r="D41" s="1"/>
      <c r="E41" s="23">
        <v>1750</v>
      </c>
      <c r="F41" s="49">
        <f t="shared" si="3"/>
        <v>418</v>
      </c>
      <c r="G41" s="7">
        <v>9.0429464999999993</v>
      </c>
    </row>
    <row r="42" spans="1:8" x14ac:dyDescent="0.2">
      <c r="A42" s="23">
        <v>2000</v>
      </c>
      <c r="B42" s="49">
        <f t="shared" si="2"/>
        <v>362</v>
      </c>
      <c r="C42" s="7">
        <v>7.8269285000000002</v>
      </c>
      <c r="D42" s="1"/>
      <c r="E42" s="23">
        <v>2000</v>
      </c>
      <c r="F42" s="49">
        <f t="shared" si="3"/>
        <v>477</v>
      </c>
      <c r="G42" s="7">
        <v>9.3549229999999994</v>
      </c>
    </row>
    <row r="43" spans="1:8" x14ac:dyDescent="0.2">
      <c r="A43" s="23">
        <v>2500</v>
      </c>
      <c r="B43" s="49">
        <f t="shared" si="2"/>
        <v>453</v>
      </c>
      <c r="C43" s="7">
        <v>8.0799859999999999</v>
      </c>
      <c r="D43" s="1"/>
      <c r="E43" s="23">
        <v>2500</v>
      </c>
      <c r="F43" s="49">
        <f t="shared" si="3"/>
        <v>597</v>
      </c>
      <c r="G43" s="7">
        <v>10.768964</v>
      </c>
    </row>
    <row r="44" spans="1:8" x14ac:dyDescent="0.2">
      <c r="A44" s="23">
        <v>3000</v>
      </c>
      <c r="B44" s="49">
        <f t="shared" si="2"/>
        <v>543</v>
      </c>
      <c r="C44" s="7">
        <v>8.5057545000000001</v>
      </c>
      <c r="D44" s="1"/>
      <c r="E44" s="23">
        <v>3000</v>
      </c>
      <c r="F44" s="49">
        <f t="shared" si="3"/>
        <v>716</v>
      </c>
      <c r="G44" s="7">
        <v>11.7118445</v>
      </c>
    </row>
    <row r="45" spans="1:8" x14ac:dyDescent="0.2">
      <c r="A45" s="23">
        <v>4000</v>
      </c>
      <c r="B45" s="49">
        <f t="shared" si="2"/>
        <v>725</v>
      </c>
      <c r="C45" s="7">
        <v>9.7567850000000007</v>
      </c>
      <c r="D45" s="1"/>
      <c r="E45" s="23">
        <v>4000</v>
      </c>
      <c r="F45" s="49">
        <f t="shared" si="3"/>
        <v>955</v>
      </c>
      <c r="G45" s="7">
        <v>17.621772499999999</v>
      </c>
    </row>
    <row r="46" spans="1:8" x14ac:dyDescent="0.2">
      <c r="A46" s="23">
        <v>5000</v>
      </c>
      <c r="B46" s="49">
        <f t="shared" si="2"/>
        <v>906</v>
      </c>
      <c r="C46" s="7">
        <v>11.392377</v>
      </c>
      <c r="D46" s="1"/>
      <c r="E46" s="23">
        <v>5000</v>
      </c>
      <c r="F46" s="49">
        <f t="shared" si="3"/>
        <v>1193</v>
      </c>
      <c r="G46" s="7">
        <v>22.102023333333335</v>
      </c>
    </row>
    <row r="47" spans="1:8" x14ac:dyDescent="0.2">
      <c r="A47" s="8" t="s">
        <v>36</v>
      </c>
      <c r="B47" s="2" t="s">
        <v>36</v>
      </c>
      <c r="C47" s="2" t="s">
        <v>36</v>
      </c>
      <c r="D47" s="2" t="s">
        <v>36</v>
      </c>
      <c r="E47" s="2" t="s">
        <v>36</v>
      </c>
      <c r="F47" s="1" t="s">
        <v>36</v>
      </c>
      <c r="G47" s="1" t="s">
        <v>36</v>
      </c>
      <c r="H47" s="8" t="s">
        <v>36</v>
      </c>
    </row>
    <row r="48" spans="1:8" s="1" customFormat="1" x14ac:dyDescent="0.2">
      <c r="A48" s="51" t="s">
        <v>48</v>
      </c>
      <c r="B48" s="2" t="s">
        <v>36</v>
      </c>
      <c r="C48" s="2" t="s">
        <v>36</v>
      </c>
      <c r="D48" s="1" t="s">
        <v>36</v>
      </c>
      <c r="E48" s="51" t="s">
        <v>49</v>
      </c>
      <c r="F48" s="2"/>
      <c r="G48" s="2" t="s">
        <v>36</v>
      </c>
    </row>
    <row r="49" spans="1:8" s="1" customFormat="1" ht="38.25" x14ac:dyDescent="0.2">
      <c r="A49" s="37" t="s">
        <v>50</v>
      </c>
      <c r="B49" s="50" t="s">
        <v>26</v>
      </c>
      <c r="C49" s="47" t="s">
        <v>43</v>
      </c>
      <c r="D49" s="48" t="s">
        <v>36</v>
      </c>
      <c r="E49" s="37" t="s">
        <v>50</v>
      </c>
      <c r="F49" s="50" t="s">
        <v>26</v>
      </c>
      <c r="G49" s="47" t="s">
        <v>43</v>
      </c>
    </row>
    <row r="50" spans="1:8" s="1" customFormat="1" x14ac:dyDescent="0.2">
      <c r="A50" s="23">
        <v>500</v>
      </c>
      <c r="B50" s="49">
        <f>ROUND(A50/$C$13,0)</f>
        <v>173</v>
      </c>
      <c r="C50" s="7">
        <v>9.0871899999999997</v>
      </c>
      <c r="E50" s="23">
        <v>500</v>
      </c>
      <c r="F50" s="49">
        <f>ROUND(E50/$C$14,0)</f>
        <v>231</v>
      </c>
      <c r="G50" s="7">
        <v>9.0143020000000007</v>
      </c>
    </row>
    <row r="51" spans="1:8" s="1" customFormat="1" x14ac:dyDescent="0.2">
      <c r="A51" s="23">
        <v>750</v>
      </c>
      <c r="B51" s="49">
        <f t="shared" ref="B51:B59" si="4">ROUND(A51/$C$13,0)</f>
        <v>260</v>
      </c>
      <c r="C51" s="7">
        <v>9.0883929999999999</v>
      </c>
      <c r="E51" s="23">
        <v>750</v>
      </c>
      <c r="F51" s="49">
        <f t="shared" ref="F51:F58" si="5">ROUND(E51/$C$14,0)</f>
        <v>346</v>
      </c>
      <c r="G51" s="7">
        <v>9.5701160000000005</v>
      </c>
    </row>
    <row r="52" spans="1:8" s="1" customFormat="1" x14ac:dyDescent="0.2">
      <c r="A52" s="23">
        <v>1000</v>
      </c>
      <c r="B52" s="49">
        <f t="shared" si="4"/>
        <v>346</v>
      </c>
      <c r="C52" s="7">
        <v>8.1337015000000008</v>
      </c>
      <c r="E52" s="23">
        <v>1000</v>
      </c>
      <c r="F52" s="49">
        <f t="shared" si="5"/>
        <v>461</v>
      </c>
      <c r="G52" s="7">
        <v>9.9635859999999994</v>
      </c>
    </row>
    <row r="53" spans="1:8" s="1" customFormat="1" x14ac:dyDescent="0.2">
      <c r="A53" s="23">
        <v>1250</v>
      </c>
      <c r="B53" s="49">
        <f t="shared" si="4"/>
        <v>433</v>
      </c>
      <c r="C53" s="7">
        <v>7.864885666666666</v>
      </c>
      <c r="E53" s="23">
        <v>1250</v>
      </c>
      <c r="F53" s="49">
        <f t="shared" si="5"/>
        <v>577</v>
      </c>
      <c r="G53" s="7">
        <v>10.3967755</v>
      </c>
    </row>
    <row r="54" spans="1:8" s="1" customFormat="1" x14ac:dyDescent="0.2">
      <c r="A54" s="23">
        <v>1500</v>
      </c>
      <c r="B54" s="49">
        <f t="shared" si="4"/>
        <v>519</v>
      </c>
      <c r="C54" s="7">
        <v>7.9031746666666658</v>
      </c>
      <c r="E54" s="23">
        <v>1500</v>
      </c>
      <c r="F54" s="49">
        <f t="shared" si="5"/>
        <v>692</v>
      </c>
      <c r="G54" s="7">
        <v>11.077831</v>
      </c>
    </row>
    <row r="55" spans="1:8" s="1" customFormat="1" x14ac:dyDescent="0.2">
      <c r="A55" s="23">
        <v>1750</v>
      </c>
      <c r="B55" s="49">
        <f t="shared" si="4"/>
        <v>606</v>
      </c>
      <c r="C55" s="7">
        <v>8.408595</v>
      </c>
      <c r="E55" s="23">
        <v>1750</v>
      </c>
      <c r="F55" s="49">
        <f t="shared" si="5"/>
        <v>807</v>
      </c>
      <c r="G55" s="7">
        <v>11.623815</v>
      </c>
    </row>
    <row r="56" spans="1:8" s="1" customFormat="1" x14ac:dyDescent="0.2">
      <c r="A56" s="23">
        <v>2000</v>
      </c>
      <c r="B56" s="49">
        <f t="shared" si="4"/>
        <v>692</v>
      </c>
      <c r="C56" s="7">
        <v>8.7473773333333344</v>
      </c>
      <c r="E56" s="23">
        <v>2000</v>
      </c>
      <c r="F56" s="49">
        <f t="shared" si="5"/>
        <v>923</v>
      </c>
      <c r="G56" s="7">
        <v>12.359712</v>
      </c>
    </row>
    <row r="57" spans="1:8" s="1" customFormat="1" x14ac:dyDescent="0.2">
      <c r="A57" s="23">
        <v>2500</v>
      </c>
      <c r="B57" s="49">
        <f t="shared" si="4"/>
        <v>865</v>
      </c>
      <c r="C57" s="7">
        <v>9.3843914999999996</v>
      </c>
      <c r="E57" s="23">
        <v>2500</v>
      </c>
      <c r="F57" s="49">
        <f t="shared" si="5"/>
        <v>1153</v>
      </c>
      <c r="G57" s="7">
        <v>14.047751999999999</v>
      </c>
    </row>
    <row r="58" spans="1:8" s="1" customFormat="1" x14ac:dyDescent="0.2">
      <c r="A58" s="23">
        <v>3000</v>
      </c>
      <c r="B58" s="49">
        <f t="shared" si="4"/>
        <v>1038</v>
      </c>
      <c r="C58" s="7">
        <v>10.319991</v>
      </c>
      <c r="E58" s="23">
        <v>3000</v>
      </c>
      <c r="F58" s="49">
        <f t="shared" si="5"/>
        <v>1384</v>
      </c>
      <c r="G58" s="7">
        <v>16.610009999999999</v>
      </c>
    </row>
    <row r="59" spans="1:8" s="1" customFormat="1" x14ac:dyDescent="0.2">
      <c r="A59" s="23">
        <v>4000</v>
      </c>
      <c r="B59" s="49">
        <f t="shared" si="4"/>
        <v>1384</v>
      </c>
      <c r="C59" s="7">
        <v>12.401519</v>
      </c>
      <c r="E59" s="23">
        <v>4000</v>
      </c>
      <c r="F59" s="49"/>
      <c r="G59" s="7"/>
    </row>
    <row r="60" spans="1:8" s="1" customFormat="1" x14ac:dyDescent="0.2">
      <c r="A60" s="23">
        <v>5000</v>
      </c>
      <c r="B60" s="49"/>
      <c r="C60" s="7"/>
      <c r="E60" s="23">
        <v>5000</v>
      </c>
      <c r="F60" s="49"/>
      <c r="G60" s="7"/>
    </row>
    <row r="61" spans="1:8" s="1" customFormat="1" x14ac:dyDescent="0.2">
      <c r="B61" s="1" t="s">
        <v>36</v>
      </c>
      <c r="C61" s="4" t="s">
        <v>36</v>
      </c>
      <c r="D61" s="4"/>
      <c r="E61" s="5" t="s">
        <v>36</v>
      </c>
      <c r="F61" s="5"/>
      <c r="G61" s="4" t="s">
        <v>36</v>
      </c>
      <c r="H61" s="4"/>
    </row>
    <row r="62" spans="1:8" s="1" customFormat="1" x14ac:dyDescent="0.2">
      <c r="B62" s="1" t="s">
        <v>36</v>
      </c>
      <c r="D62" s="1" t="s">
        <v>36</v>
      </c>
      <c r="E62" s="1" t="s">
        <v>36</v>
      </c>
      <c r="F62" s="4" t="s">
        <v>36</v>
      </c>
      <c r="G62" s="4" t="s">
        <v>36</v>
      </c>
      <c r="H62" s="5"/>
    </row>
    <row r="63" spans="1:8" x14ac:dyDescent="0.2">
      <c r="B63" t="s">
        <v>36</v>
      </c>
      <c r="E63" s="51" t="s">
        <v>54</v>
      </c>
      <c r="F63" s="2"/>
      <c r="G63" s="2" t="s">
        <v>36</v>
      </c>
      <c r="H63" s="4" t="s">
        <v>36</v>
      </c>
    </row>
    <row r="64" spans="1:8" ht="51" x14ac:dyDescent="0.2">
      <c r="B64" t="s">
        <v>36</v>
      </c>
      <c r="E64" s="37" t="s">
        <v>50</v>
      </c>
      <c r="F64" s="47" t="s">
        <v>43</v>
      </c>
      <c r="G64" s="4" t="s">
        <v>36</v>
      </c>
    </row>
    <row r="65" spans="2:7" x14ac:dyDescent="0.2">
      <c r="B65" t="s">
        <v>36</v>
      </c>
      <c r="E65" s="23">
        <v>500</v>
      </c>
      <c r="F65" s="7">
        <f>AVERAGE(C22,G22,C36,G36,C50,G50)</f>
        <v>7.4891442499999998</v>
      </c>
      <c r="G65" s="1" t="s">
        <v>36</v>
      </c>
    </row>
    <row r="66" spans="2:7" x14ac:dyDescent="0.2">
      <c r="B66" t="s">
        <v>36</v>
      </c>
      <c r="E66" s="23">
        <v>750</v>
      </c>
      <c r="F66" s="7">
        <f t="shared" ref="F66:F75" si="6">AVERAGE(C23,G23,C37,G37,C51,G51)</f>
        <v>8.0429166666666649</v>
      </c>
      <c r="G66" t="s">
        <v>36</v>
      </c>
    </row>
    <row r="67" spans="2:7" x14ac:dyDescent="0.2">
      <c r="B67" t="s">
        <v>36</v>
      </c>
      <c r="E67" s="23">
        <v>1000</v>
      </c>
      <c r="F67" s="7">
        <f t="shared" si="6"/>
        <v>7.9126764999999999</v>
      </c>
      <c r="G67" t="s">
        <v>36</v>
      </c>
    </row>
    <row r="68" spans="2:7" x14ac:dyDescent="0.2">
      <c r="B68" t="s">
        <v>36</v>
      </c>
      <c r="E68" s="23">
        <v>1250</v>
      </c>
      <c r="F68" s="7">
        <f t="shared" si="6"/>
        <v>7.9102856944444442</v>
      </c>
      <c r="G68" t="s">
        <v>36</v>
      </c>
    </row>
    <row r="69" spans="2:7" x14ac:dyDescent="0.2">
      <c r="B69" t="s">
        <v>36</v>
      </c>
      <c r="E69" s="23">
        <v>1500</v>
      </c>
      <c r="F69" s="7">
        <f t="shared" si="6"/>
        <v>8.1032086944444455</v>
      </c>
      <c r="G69" t="s">
        <v>36</v>
      </c>
    </row>
    <row r="70" spans="2:7" x14ac:dyDescent="0.2">
      <c r="B70" t="s">
        <v>36</v>
      </c>
      <c r="E70" s="23">
        <v>1750</v>
      </c>
      <c r="F70" s="7">
        <f t="shared" si="6"/>
        <v>8.3348156666666657</v>
      </c>
      <c r="G70" t="s">
        <v>36</v>
      </c>
    </row>
    <row r="71" spans="2:7" x14ac:dyDescent="0.2">
      <c r="B71" t="s">
        <v>36</v>
      </c>
      <c r="E71" s="23">
        <v>2000</v>
      </c>
      <c r="F71" s="7">
        <f t="shared" si="6"/>
        <v>8.6128161388888902</v>
      </c>
      <c r="G71" t="s">
        <v>36</v>
      </c>
    </row>
    <row r="72" spans="2:7" x14ac:dyDescent="0.2">
      <c r="B72" t="s">
        <v>36</v>
      </c>
      <c r="E72" s="23">
        <v>2500</v>
      </c>
      <c r="F72" s="7">
        <f t="shared" si="6"/>
        <v>9.3549906666666658</v>
      </c>
      <c r="G72" t="s">
        <v>36</v>
      </c>
    </row>
    <row r="73" spans="2:7" x14ac:dyDescent="0.2">
      <c r="B73" t="s">
        <v>36</v>
      </c>
      <c r="E73" s="23">
        <v>3000</v>
      </c>
      <c r="F73" s="7">
        <f t="shared" si="6"/>
        <v>10.238724750000001</v>
      </c>
      <c r="G73" t="s">
        <v>36</v>
      </c>
    </row>
    <row r="74" spans="2:7" x14ac:dyDescent="0.2">
      <c r="B74" t="s">
        <v>36</v>
      </c>
      <c r="E74" s="23">
        <v>4000</v>
      </c>
      <c r="F74" s="7">
        <f t="shared" si="6"/>
        <v>11.097565899999999</v>
      </c>
      <c r="G74" t="s">
        <v>36</v>
      </c>
    </row>
    <row r="75" spans="2:7" x14ac:dyDescent="0.2">
      <c r="B75" t="s">
        <v>36</v>
      </c>
      <c r="E75" s="23">
        <v>5000</v>
      </c>
      <c r="F75" s="7">
        <f t="shared" si="6"/>
        <v>12.742855583333334</v>
      </c>
    </row>
    <row r="76" spans="2:7" x14ac:dyDescent="0.2">
      <c r="B76" t="s">
        <v>36</v>
      </c>
    </row>
    <row r="77" spans="2:7" x14ac:dyDescent="0.2">
      <c r="B77" t="s">
        <v>36</v>
      </c>
    </row>
    <row r="78" spans="2:7" x14ac:dyDescent="0.2">
      <c r="B78" t="s">
        <v>36</v>
      </c>
    </row>
    <row r="79" spans="2:7" x14ac:dyDescent="0.2">
      <c r="B79" t="s">
        <v>36</v>
      </c>
    </row>
    <row r="80" spans="2:7" x14ac:dyDescent="0.2">
      <c r="B80" t="s">
        <v>36</v>
      </c>
    </row>
    <row r="81" spans="2:2" x14ac:dyDescent="0.2">
      <c r="B81" t="s">
        <v>36</v>
      </c>
    </row>
    <row r="82" spans="2:2" x14ac:dyDescent="0.2">
      <c r="B82" t="s">
        <v>36</v>
      </c>
    </row>
    <row r="83" spans="2:2" x14ac:dyDescent="0.2">
      <c r="B83" t="s">
        <v>36</v>
      </c>
    </row>
    <row r="84" spans="2:2" x14ac:dyDescent="0.2">
      <c r="B84" t="s">
        <v>36</v>
      </c>
    </row>
    <row r="85" spans="2:2" x14ac:dyDescent="0.2">
      <c r="B85" t="s">
        <v>36</v>
      </c>
    </row>
    <row r="86" spans="2:2" x14ac:dyDescent="0.2">
      <c r="B86" t="s">
        <v>36</v>
      </c>
    </row>
    <row r="87" spans="2:2" x14ac:dyDescent="0.2">
      <c r="B87" t="s">
        <v>36</v>
      </c>
    </row>
    <row r="88" spans="2:2" x14ac:dyDescent="0.2">
      <c r="B88" t="s">
        <v>36</v>
      </c>
    </row>
    <row r="89" spans="2:2" x14ac:dyDescent="0.2">
      <c r="B89" t="s">
        <v>36</v>
      </c>
    </row>
    <row r="90" spans="2:2" x14ac:dyDescent="0.2">
      <c r="B90" t="s">
        <v>36</v>
      </c>
    </row>
    <row r="91" spans="2:2" x14ac:dyDescent="0.2">
      <c r="B91" t="s">
        <v>36</v>
      </c>
    </row>
    <row r="92" spans="2:2" x14ac:dyDescent="0.2">
      <c r="B92" t="s">
        <v>36</v>
      </c>
    </row>
    <row r="93" spans="2:2" x14ac:dyDescent="0.2">
      <c r="B93" t="s">
        <v>36</v>
      </c>
    </row>
    <row r="94" spans="2:2" x14ac:dyDescent="0.2">
      <c r="B94" t="s">
        <v>36</v>
      </c>
    </row>
    <row r="95" spans="2:2" x14ac:dyDescent="0.2">
      <c r="B95" t="s">
        <v>36</v>
      </c>
    </row>
    <row r="96" spans="2:2" x14ac:dyDescent="0.2">
      <c r="B96" t="s">
        <v>36</v>
      </c>
    </row>
    <row r="97" spans="2:2" x14ac:dyDescent="0.2">
      <c r="B97" t="s">
        <v>36</v>
      </c>
    </row>
    <row r="98" spans="2:2" x14ac:dyDescent="0.2">
      <c r="B98" t="s">
        <v>36</v>
      </c>
    </row>
    <row r="99" spans="2:2" x14ac:dyDescent="0.2">
      <c r="B99" t="s">
        <v>36</v>
      </c>
    </row>
    <row r="100" spans="2:2" x14ac:dyDescent="0.2">
      <c r="B100" t="s">
        <v>36</v>
      </c>
    </row>
    <row r="101" spans="2:2" x14ac:dyDescent="0.2">
      <c r="B101" t="s">
        <v>36</v>
      </c>
    </row>
    <row r="102" spans="2:2" x14ac:dyDescent="0.2">
      <c r="B102" t="s">
        <v>36</v>
      </c>
    </row>
    <row r="103" spans="2:2" x14ac:dyDescent="0.2">
      <c r="B103" t="s">
        <v>36</v>
      </c>
    </row>
    <row r="104" spans="2:2" x14ac:dyDescent="0.2">
      <c r="B104" t="s">
        <v>36</v>
      </c>
    </row>
    <row r="105" spans="2:2" x14ac:dyDescent="0.2">
      <c r="B105" t="s">
        <v>36</v>
      </c>
    </row>
    <row r="106" spans="2:2" x14ac:dyDescent="0.2">
      <c r="B106" t="s">
        <v>36</v>
      </c>
    </row>
    <row r="107" spans="2:2" x14ac:dyDescent="0.2">
      <c r="B107" t="s">
        <v>36</v>
      </c>
    </row>
    <row r="108" spans="2:2" x14ac:dyDescent="0.2">
      <c r="B108" t="s">
        <v>36</v>
      </c>
    </row>
    <row r="109" spans="2:2" x14ac:dyDescent="0.2">
      <c r="B109" t="s">
        <v>36</v>
      </c>
    </row>
    <row r="110" spans="2:2" x14ac:dyDescent="0.2">
      <c r="B110" t="s">
        <v>36</v>
      </c>
    </row>
    <row r="111" spans="2:2" x14ac:dyDescent="0.2">
      <c r="B111" t="s">
        <v>36</v>
      </c>
    </row>
    <row r="112" spans="2:2" x14ac:dyDescent="0.2">
      <c r="B112" t="s">
        <v>36</v>
      </c>
    </row>
    <row r="113" spans="2:2" x14ac:dyDescent="0.2">
      <c r="B113" t="s">
        <v>36</v>
      </c>
    </row>
    <row r="114" spans="2:2" x14ac:dyDescent="0.2">
      <c r="B114" t="s">
        <v>36</v>
      </c>
    </row>
    <row r="115" spans="2:2" x14ac:dyDescent="0.2">
      <c r="B115" t="s">
        <v>36</v>
      </c>
    </row>
    <row r="116" spans="2:2" x14ac:dyDescent="0.2">
      <c r="B116" t="s">
        <v>36</v>
      </c>
    </row>
    <row r="117" spans="2:2" x14ac:dyDescent="0.2">
      <c r="B117" t="s">
        <v>36</v>
      </c>
    </row>
    <row r="118" spans="2:2" x14ac:dyDescent="0.2">
      <c r="B118" t="s">
        <v>36</v>
      </c>
    </row>
    <row r="119" spans="2:2" x14ac:dyDescent="0.2">
      <c r="B119" t="s">
        <v>36</v>
      </c>
    </row>
    <row r="120" spans="2:2" x14ac:dyDescent="0.2">
      <c r="B120" t="s">
        <v>36</v>
      </c>
    </row>
    <row r="121" spans="2:2" x14ac:dyDescent="0.2">
      <c r="B121" t="s">
        <v>36</v>
      </c>
    </row>
    <row r="122" spans="2:2" x14ac:dyDescent="0.2">
      <c r="B122" t="s">
        <v>36</v>
      </c>
    </row>
    <row r="123" spans="2:2" x14ac:dyDescent="0.2">
      <c r="B123" t="s">
        <v>36</v>
      </c>
    </row>
    <row r="124" spans="2:2" x14ac:dyDescent="0.2">
      <c r="B124" t="s">
        <v>36</v>
      </c>
    </row>
    <row r="125" spans="2:2" x14ac:dyDescent="0.2">
      <c r="B125" t="s">
        <v>36</v>
      </c>
    </row>
    <row r="126" spans="2:2" x14ac:dyDescent="0.2">
      <c r="B126" t="s">
        <v>36</v>
      </c>
    </row>
    <row r="127" spans="2:2" x14ac:dyDescent="0.2">
      <c r="B127" t="s">
        <v>36</v>
      </c>
    </row>
    <row r="128" spans="2:2" x14ac:dyDescent="0.2">
      <c r="B128" t="s">
        <v>36</v>
      </c>
    </row>
    <row r="129" spans="2:2" x14ac:dyDescent="0.2">
      <c r="B129" t="s">
        <v>36</v>
      </c>
    </row>
    <row r="130" spans="2:2" x14ac:dyDescent="0.2">
      <c r="B130" t="s">
        <v>36</v>
      </c>
    </row>
    <row r="131" spans="2:2" x14ac:dyDescent="0.2">
      <c r="B131" t="s">
        <v>36</v>
      </c>
    </row>
    <row r="132" spans="2:2" x14ac:dyDescent="0.2">
      <c r="B132" t="s">
        <v>36</v>
      </c>
    </row>
    <row r="133" spans="2:2" x14ac:dyDescent="0.2">
      <c r="B133" t="s">
        <v>36</v>
      </c>
    </row>
    <row r="134" spans="2:2" x14ac:dyDescent="0.2">
      <c r="B134" t="s">
        <v>36</v>
      </c>
    </row>
    <row r="135" spans="2:2" x14ac:dyDescent="0.2">
      <c r="B135" t="s">
        <v>36</v>
      </c>
    </row>
    <row r="136" spans="2:2" x14ac:dyDescent="0.2">
      <c r="B136" t="s">
        <v>36</v>
      </c>
    </row>
    <row r="137" spans="2:2" x14ac:dyDescent="0.2">
      <c r="B137" t="s">
        <v>36</v>
      </c>
    </row>
    <row r="138" spans="2:2" x14ac:dyDescent="0.2">
      <c r="B138" t="s">
        <v>36</v>
      </c>
    </row>
    <row r="139" spans="2:2" x14ac:dyDescent="0.2">
      <c r="B139" t="s">
        <v>36</v>
      </c>
    </row>
    <row r="140" spans="2:2" x14ac:dyDescent="0.2">
      <c r="B140" t="s">
        <v>36</v>
      </c>
    </row>
    <row r="141" spans="2:2" x14ac:dyDescent="0.2">
      <c r="B141" t="s">
        <v>36</v>
      </c>
    </row>
    <row r="142" spans="2:2" x14ac:dyDescent="0.2">
      <c r="B142" t="s">
        <v>36</v>
      </c>
    </row>
    <row r="143" spans="2:2" x14ac:dyDescent="0.2">
      <c r="B143" t="s">
        <v>36</v>
      </c>
    </row>
    <row r="144" spans="2:2" x14ac:dyDescent="0.2">
      <c r="B144" t="s">
        <v>36</v>
      </c>
    </row>
    <row r="145" spans="2:2" x14ac:dyDescent="0.2">
      <c r="B145" t="s">
        <v>36</v>
      </c>
    </row>
    <row r="146" spans="2:2" x14ac:dyDescent="0.2">
      <c r="B146" t="s">
        <v>36</v>
      </c>
    </row>
    <row r="147" spans="2:2" x14ac:dyDescent="0.2">
      <c r="B147" t="s">
        <v>36</v>
      </c>
    </row>
    <row r="148" spans="2:2" x14ac:dyDescent="0.2">
      <c r="B148" t="s">
        <v>36</v>
      </c>
    </row>
    <row r="149" spans="2:2" x14ac:dyDescent="0.2">
      <c r="B149" t="s">
        <v>36</v>
      </c>
    </row>
    <row r="150" spans="2:2" x14ac:dyDescent="0.2">
      <c r="B150" t="s">
        <v>36</v>
      </c>
    </row>
    <row r="151" spans="2:2" x14ac:dyDescent="0.2">
      <c r="B151" t="s">
        <v>36</v>
      </c>
    </row>
    <row r="152" spans="2:2" x14ac:dyDescent="0.2">
      <c r="B152" t="s">
        <v>36</v>
      </c>
    </row>
    <row r="153" spans="2:2" x14ac:dyDescent="0.2">
      <c r="B153" t="s">
        <v>36</v>
      </c>
    </row>
    <row r="154" spans="2:2" x14ac:dyDescent="0.2">
      <c r="B154" t="s">
        <v>36</v>
      </c>
    </row>
    <row r="155" spans="2:2" x14ac:dyDescent="0.2">
      <c r="B155" t="s">
        <v>36</v>
      </c>
    </row>
    <row r="156" spans="2:2" x14ac:dyDescent="0.2">
      <c r="B156" t="s">
        <v>36</v>
      </c>
    </row>
    <row r="157" spans="2:2" x14ac:dyDescent="0.2">
      <c r="B157" t="s">
        <v>36</v>
      </c>
    </row>
    <row r="158" spans="2:2" x14ac:dyDescent="0.2">
      <c r="B158" t="s">
        <v>36</v>
      </c>
    </row>
    <row r="159" spans="2:2" x14ac:dyDescent="0.2">
      <c r="B159" t="s">
        <v>36</v>
      </c>
    </row>
    <row r="160" spans="2:2" x14ac:dyDescent="0.2">
      <c r="B160" t="s">
        <v>36</v>
      </c>
    </row>
    <row r="161" spans="2:2" x14ac:dyDescent="0.2">
      <c r="B161" t="s">
        <v>36</v>
      </c>
    </row>
    <row r="162" spans="2:2" x14ac:dyDescent="0.2">
      <c r="B162" t="s">
        <v>36</v>
      </c>
    </row>
    <row r="163" spans="2:2" x14ac:dyDescent="0.2">
      <c r="B163" t="s">
        <v>36</v>
      </c>
    </row>
    <row r="164" spans="2:2" x14ac:dyDescent="0.2">
      <c r="B164" t="s">
        <v>36</v>
      </c>
    </row>
    <row r="165" spans="2:2" x14ac:dyDescent="0.2">
      <c r="B165" t="s">
        <v>36</v>
      </c>
    </row>
    <row r="166" spans="2:2" x14ac:dyDescent="0.2">
      <c r="B166" t="s">
        <v>36</v>
      </c>
    </row>
    <row r="167" spans="2:2" x14ac:dyDescent="0.2">
      <c r="B167" t="s">
        <v>36</v>
      </c>
    </row>
    <row r="168" spans="2:2" x14ac:dyDescent="0.2">
      <c r="B168" t="s">
        <v>36</v>
      </c>
    </row>
    <row r="169" spans="2:2" x14ac:dyDescent="0.2">
      <c r="B169" t="s">
        <v>36</v>
      </c>
    </row>
    <row r="170" spans="2:2" x14ac:dyDescent="0.2">
      <c r="B170" t="s">
        <v>36</v>
      </c>
    </row>
    <row r="171" spans="2:2" x14ac:dyDescent="0.2">
      <c r="B171" t="s">
        <v>36</v>
      </c>
    </row>
    <row r="172" spans="2:2" x14ac:dyDescent="0.2">
      <c r="B172" t="s">
        <v>36</v>
      </c>
    </row>
    <row r="173" spans="2:2" x14ac:dyDescent="0.2">
      <c r="B173" t="s">
        <v>36</v>
      </c>
    </row>
    <row r="174" spans="2:2" x14ac:dyDescent="0.2">
      <c r="B174" t="s">
        <v>36</v>
      </c>
    </row>
    <row r="175" spans="2:2" x14ac:dyDescent="0.2">
      <c r="B175" t="s">
        <v>36</v>
      </c>
    </row>
    <row r="176" spans="2:2" x14ac:dyDescent="0.2">
      <c r="B176" t="s">
        <v>36</v>
      </c>
    </row>
    <row r="177" spans="2:2" x14ac:dyDescent="0.2">
      <c r="B177" t="s">
        <v>36</v>
      </c>
    </row>
    <row r="178" spans="2:2" x14ac:dyDescent="0.2">
      <c r="B178" t="s">
        <v>36</v>
      </c>
    </row>
    <row r="179" spans="2:2" x14ac:dyDescent="0.2">
      <c r="B179" t="s">
        <v>36</v>
      </c>
    </row>
    <row r="180" spans="2:2" x14ac:dyDescent="0.2">
      <c r="B180" t="s">
        <v>36</v>
      </c>
    </row>
    <row r="181" spans="2:2" x14ac:dyDescent="0.2">
      <c r="B181" t="s">
        <v>36</v>
      </c>
    </row>
    <row r="182" spans="2:2" x14ac:dyDescent="0.2">
      <c r="B182" t="s">
        <v>36</v>
      </c>
    </row>
    <row r="183" spans="2:2" x14ac:dyDescent="0.2">
      <c r="B183" t="s">
        <v>36</v>
      </c>
    </row>
    <row r="184" spans="2:2" x14ac:dyDescent="0.2">
      <c r="B184" t="s">
        <v>36</v>
      </c>
    </row>
    <row r="185" spans="2:2" x14ac:dyDescent="0.2">
      <c r="B185" t="s">
        <v>36</v>
      </c>
    </row>
    <row r="186" spans="2:2" x14ac:dyDescent="0.2">
      <c r="B186" t="s">
        <v>36</v>
      </c>
    </row>
    <row r="187" spans="2:2" x14ac:dyDescent="0.2">
      <c r="B187" t="s">
        <v>36</v>
      </c>
    </row>
    <row r="188" spans="2:2" x14ac:dyDescent="0.2">
      <c r="B188" t="s">
        <v>36</v>
      </c>
    </row>
    <row r="189" spans="2:2" x14ac:dyDescent="0.2">
      <c r="B189" t="s">
        <v>36</v>
      </c>
    </row>
    <row r="190" spans="2:2" x14ac:dyDescent="0.2">
      <c r="B190" t="s">
        <v>36</v>
      </c>
    </row>
    <row r="191" spans="2:2" x14ac:dyDescent="0.2">
      <c r="B191" t="s">
        <v>36</v>
      </c>
    </row>
    <row r="192" spans="2:2" x14ac:dyDescent="0.2">
      <c r="B192" t="s">
        <v>36</v>
      </c>
    </row>
    <row r="193" spans="2:2" x14ac:dyDescent="0.2">
      <c r="B193" t="s">
        <v>36</v>
      </c>
    </row>
    <row r="194" spans="2:2" x14ac:dyDescent="0.2">
      <c r="B194" t="s">
        <v>36</v>
      </c>
    </row>
    <row r="195" spans="2:2" x14ac:dyDescent="0.2">
      <c r="B195" t="s">
        <v>36</v>
      </c>
    </row>
    <row r="196" spans="2:2" x14ac:dyDescent="0.2">
      <c r="B196" t="s">
        <v>36</v>
      </c>
    </row>
    <row r="197" spans="2:2" x14ac:dyDescent="0.2">
      <c r="B197" t="s">
        <v>36</v>
      </c>
    </row>
    <row r="198" spans="2:2" x14ac:dyDescent="0.2">
      <c r="B198" t="s">
        <v>36</v>
      </c>
    </row>
    <row r="199" spans="2:2" x14ac:dyDescent="0.2">
      <c r="B199" t="s">
        <v>36</v>
      </c>
    </row>
    <row r="200" spans="2:2" x14ac:dyDescent="0.2">
      <c r="B200" t="s">
        <v>36</v>
      </c>
    </row>
    <row r="201" spans="2:2" x14ac:dyDescent="0.2">
      <c r="B201" t="s">
        <v>36</v>
      </c>
    </row>
    <row r="202" spans="2:2" x14ac:dyDescent="0.2">
      <c r="B202" t="s">
        <v>36</v>
      </c>
    </row>
    <row r="203" spans="2:2" x14ac:dyDescent="0.2">
      <c r="B203" t="s">
        <v>36</v>
      </c>
    </row>
    <row r="204" spans="2:2" x14ac:dyDescent="0.2">
      <c r="B204" t="s">
        <v>36</v>
      </c>
    </row>
    <row r="205" spans="2:2" x14ac:dyDescent="0.2">
      <c r="B205" t="s">
        <v>36</v>
      </c>
    </row>
    <row r="206" spans="2:2" x14ac:dyDescent="0.2">
      <c r="B206" t="s">
        <v>36</v>
      </c>
    </row>
    <row r="207" spans="2:2" x14ac:dyDescent="0.2">
      <c r="B207" t="s">
        <v>36</v>
      </c>
    </row>
    <row r="208" spans="2:2" x14ac:dyDescent="0.2">
      <c r="B208" t="s">
        <v>36</v>
      </c>
    </row>
    <row r="209" spans="2:2" x14ac:dyDescent="0.2">
      <c r="B209" t="s">
        <v>36</v>
      </c>
    </row>
    <row r="210" spans="2:2" x14ac:dyDescent="0.2">
      <c r="B210" t="s">
        <v>36</v>
      </c>
    </row>
    <row r="211" spans="2:2" x14ac:dyDescent="0.2">
      <c r="B211" t="s">
        <v>36</v>
      </c>
    </row>
    <row r="212" spans="2:2" x14ac:dyDescent="0.2">
      <c r="B212" t="s">
        <v>36</v>
      </c>
    </row>
    <row r="213" spans="2:2" x14ac:dyDescent="0.2">
      <c r="B213" t="s">
        <v>36</v>
      </c>
    </row>
    <row r="214" spans="2:2" x14ac:dyDescent="0.2">
      <c r="B214" t="s">
        <v>36</v>
      </c>
    </row>
    <row r="215" spans="2:2" x14ac:dyDescent="0.2">
      <c r="B215" t="s">
        <v>36</v>
      </c>
    </row>
    <row r="216" spans="2:2" x14ac:dyDescent="0.2">
      <c r="B216" t="s">
        <v>36</v>
      </c>
    </row>
    <row r="217" spans="2:2" x14ac:dyDescent="0.2">
      <c r="B217" t="s">
        <v>36</v>
      </c>
    </row>
    <row r="218" spans="2:2" x14ac:dyDescent="0.2">
      <c r="B218" t="s">
        <v>36</v>
      </c>
    </row>
    <row r="219" spans="2:2" x14ac:dyDescent="0.2">
      <c r="B219" t="s">
        <v>36</v>
      </c>
    </row>
    <row r="220" spans="2:2" x14ac:dyDescent="0.2">
      <c r="B220" t="s">
        <v>36</v>
      </c>
    </row>
    <row r="221" spans="2:2" x14ac:dyDescent="0.2">
      <c r="B221" t="s">
        <v>36</v>
      </c>
    </row>
    <row r="222" spans="2:2" x14ac:dyDescent="0.2">
      <c r="B222" t="s">
        <v>36</v>
      </c>
    </row>
    <row r="223" spans="2:2" x14ac:dyDescent="0.2">
      <c r="B223" t="s">
        <v>36</v>
      </c>
    </row>
    <row r="224" spans="2:2" x14ac:dyDescent="0.2">
      <c r="B224" t="s">
        <v>36</v>
      </c>
    </row>
    <row r="225" spans="2:2" x14ac:dyDescent="0.2">
      <c r="B225" t="s">
        <v>36</v>
      </c>
    </row>
    <row r="226" spans="2:2" x14ac:dyDescent="0.2">
      <c r="B226" t="s">
        <v>36</v>
      </c>
    </row>
    <row r="227" spans="2:2" x14ac:dyDescent="0.2">
      <c r="B227" t="s">
        <v>36</v>
      </c>
    </row>
    <row r="228" spans="2:2" x14ac:dyDescent="0.2">
      <c r="B228" t="s">
        <v>36</v>
      </c>
    </row>
    <row r="229" spans="2:2" x14ac:dyDescent="0.2">
      <c r="B229" t="s">
        <v>36</v>
      </c>
    </row>
    <row r="230" spans="2:2" x14ac:dyDescent="0.2">
      <c r="B230" t="s">
        <v>36</v>
      </c>
    </row>
    <row r="231" spans="2:2" x14ac:dyDescent="0.2">
      <c r="B231" t="s">
        <v>36</v>
      </c>
    </row>
    <row r="232" spans="2:2" x14ac:dyDescent="0.2">
      <c r="B232" t="s">
        <v>36</v>
      </c>
    </row>
    <row r="233" spans="2:2" x14ac:dyDescent="0.2">
      <c r="B233" t="s">
        <v>36</v>
      </c>
    </row>
    <row r="234" spans="2:2" x14ac:dyDescent="0.2">
      <c r="B234" t="s">
        <v>36</v>
      </c>
    </row>
    <row r="235" spans="2:2" x14ac:dyDescent="0.2">
      <c r="B235" t="s">
        <v>36</v>
      </c>
    </row>
    <row r="236" spans="2:2" x14ac:dyDescent="0.2">
      <c r="B236" t="s">
        <v>36</v>
      </c>
    </row>
    <row r="237" spans="2:2" x14ac:dyDescent="0.2">
      <c r="B237" t="s">
        <v>36</v>
      </c>
    </row>
    <row r="238" spans="2:2" x14ac:dyDescent="0.2">
      <c r="B238" t="s">
        <v>36</v>
      </c>
    </row>
    <row r="239" spans="2:2" x14ac:dyDescent="0.2">
      <c r="B239" t="s">
        <v>36</v>
      </c>
    </row>
    <row r="240" spans="2:2" x14ac:dyDescent="0.2">
      <c r="B240" t="s">
        <v>36</v>
      </c>
    </row>
    <row r="241" spans="2:2" x14ac:dyDescent="0.2">
      <c r="B241" t="s">
        <v>36</v>
      </c>
    </row>
    <row r="242" spans="2:2" x14ac:dyDescent="0.2">
      <c r="B242" t="s">
        <v>36</v>
      </c>
    </row>
    <row r="243" spans="2:2" x14ac:dyDescent="0.2">
      <c r="B243" t="s">
        <v>36</v>
      </c>
    </row>
    <row r="244" spans="2:2" x14ac:dyDescent="0.2">
      <c r="B244" t="s">
        <v>36</v>
      </c>
    </row>
    <row r="245" spans="2:2" x14ac:dyDescent="0.2">
      <c r="B245" t="s">
        <v>36</v>
      </c>
    </row>
    <row r="246" spans="2:2" x14ac:dyDescent="0.2">
      <c r="B246" t="s">
        <v>36</v>
      </c>
    </row>
    <row r="247" spans="2:2" x14ac:dyDescent="0.2">
      <c r="B247" t="s">
        <v>36</v>
      </c>
    </row>
    <row r="248" spans="2:2" x14ac:dyDescent="0.2">
      <c r="B248" t="s">
        <v>36</v>
      </c>
    </row>
    <row r="249" spans="2:2" x14ac:dyDescent="0.2">
      <c r="B249" t="s">
        <v>36</v>
      </c>
    </row>
    <row r="250" spans="2:2" x14ac:dyDescent="0.2">
      <c r="B250" t="s">
        <v>36</v>
      </c>
    </row>
    <row r="251" spans="2:2" x14ac:dyDescent="0.2">
      <c r="B251" t="s">
        <v>36</v>
      </c>
    </row>
    <row r="252" spans="2:2" x14ac:dyDescent="0.2">
      <c r="B252" t="s">
        <v>36</v>
      </c>
    </row>
    <row r="253" spans="2:2" x14ac:dyDescent="0.2">
      <c r="B253" t="s">
        <v>36</v>
      </c>
    </row>
    <row r="254" spans="2:2" x14ac:dyDescent="0.2">
      <c r="B254" t="s">
        <v>36</v>
      </c>
    </row>
    <row r="255" spans="2:2" x14ac:dyDescent="0.2">
      <c r="B255" t="s">
        <v>36</v>
      </c>
    </row>
    <row r="256" spans="2:2" x14ac:dyDescent="0.2">
      <c r="B256" t="s">
        <v>36</v>
      </c>
    </row>
    <row r="257" spans="2:2" x14ac:dyDescent="0.2">
      <c r="B257" t="s">
        <v>36</v>
      </c>
    </row>
    <row r="258" spans="2:2" x14ac:dyDescent="0.2">
      <c r="B258" t="s">
        <v>36</v>
      </c>
    </row>
    <row r="259" spans="2:2" x14ac:dyDescent="0.2">
      <c r="B259" t="s">
        <v>36</v>
      </c>
    </row>
    <row r="260" spans="2:2" x14ac:dyDescent="0.2">
      <c r="B260" t="s">
        <v>36</v>
      </c>
    </row>
    <row r="261" spans="2:2" x14ac:dyDescent="0.2">
      <c r="B261" t="s">
        <v>36</v>
      </c>
    </row>
    <row r="262" spans="2:2" x14ac:dyDescent="0.2">
      <c r="B262" t="s">
        <v>36</v>
      </c>
    </row>
    <row r="263" spans="2:2" x14ac:dyDescent="0.2">
      <c r="B263" t="s">
        <v>36</v>
      </c>
    </row>
    <row r="264" spans="2:2" x14ac:dyDescent="0.2">
      <c r="B264" t="s">
        <v>36</v>
      </c>
    </row>
    <row r="265" spans="2:2" x14ac:dyDescent="0.2">
      <c r="B265" t="s">
        <v>36</v>
      </c>
    </row>
    <row r="266" spans="2:2" x14ac:dyDescent="0.2">
      <c r="B266" t="s">
        <v>36</v>
      </c>
    </row>
    <row r="267" spans="2:2" x14ac:dyDescent="0.2">
      <c r="B267" t="s">
        <v>36</v>
      </c>
    </row>
    <row r="268" spans="2:2" x14ac:dyDescent="0.2">
      <c r="B268" t="s">
        <v>36</v>
      </c>
    </row>
    <row r="269" spans="2:2" x14ac:dyDescent="0.2">
      <c r="B269" t="s">
        <v>36</v>
      </c>
    </row>
    <row r="270" spans="2:2" x14ac:dyDescent="0.2">
      <c r="B270" t="s">
        <v>36</v>
      </c>
    </row>
    <row r="271" spans="2:2" x14ac:dyDescent="0.2">
      <c r="B271" t="s">
        <v>36</v>
      </c>
    </row>
    <row r="272" spans="2:2" x14ac:dyDescent="0.2">
      <c r="B272" t="s">
        <v>36</v>
      </c>
    </row>
    <row r="273" spans="2:2" x14ac:dyDescent="0.2">
      <c r="B273" t="s">
        <v>36</v>
      </c>
    </row>
    <row r="274" spans="2:2" x14ac:dyDescent="0.2">
      <c r="B274" t="s">
        <v>36</v>
      </c>
    </row>
    <row r="275" spans="2:2" x14ac:dyDescent="0.2">
      <c r="B275" t="s">
        <v>36</v>
      </c>
    </row>
    <row r="276" spans="2:2" x14ac:dyDescent="0.2">
      <c r="B276" t="s">
        <v>36</v>
      </c>
    </row>
    <row r="277" spans="2:2" x14ac:dyDescent="0.2">
      <c r="B277" t="s">
        <v>36</v>
      </c>
    </row>
    <row r="278" spans="2:2" x14ac:dyDescent="0.2">
      <c r="B278" t="s">
        <v>36</v>
      </c>
    </row>
    <row r="279" spans="2:2" x14ac:dyDescent="0.2">
      <c r="B279" t="s">
        <v>36</v>
      </c>
    </row>
    <row r="280" spans="2:2" x14ac:dyDescent="0.2">
      <c r="B280" t="s">
        <v>36</v>
      </c>
    </row>
    <row r="281" spans="2:2" x14ac:dyDescent="0.2">
      <c r="B281" t="s">
        <v>36</v>
      </c>
    </row>
    <row r="282" spans="2:2" x14ac:dyDescent="0.2">
      <c r="B282" t="s">
        <v>36</v>
      </c>
    </row>
    <row r="283" spans="2:2" x14ac:dyDescent="0.2">
      <c r="B283" t="s">
        <v>36</v>
      </c>
    </row>
    <row r="284" spans="2:2" x14ac:dyDescent="0.2">
      <c r="B284" t="s">
        <v>36</v>
      </c>
    </row>
    <row r="285" spans="2:2" x14ac:dyDescent="0.2">
      <c r="B285" t="s">
        <v>36</v>
      </c>
    </row>
    <row r="286" spans="2:2" x14ac:dyDescent="0.2">
      <c r="B286" t="s">
        <v>36</v>
      </c>
    </row>
    <row r="287" spans="2:2" x14ac:dyDescent="0.2">
      <c r="B287" t="s">
        <v>36</v>
      </c>
    </row>
    <row r="288" spans="2:2" x14ac:dyDescent="0.2">
      <c r="B288" t="s">
        <v>36</v>
      </c>
    </row>
    <row r="289" spans="2:2" x14ac:dyDescent="0.2">
      <c r="B289" t="s">
        <v>36</v>
      </c>
    </row>
    <row r="290" spans="2:2" x14ac:dyDescent="0.2">
      <c r="B290" t="s">
        <v>36</v>
      </c>
    </row>
    <row r="291" spans="2:2" x14ac:dyDescent="0.2">
      <c r="B291" t="s">
        <v>36</v>
      </c>
    </row>
    <row r="292" spans="2:2" x14ac:dyDescent="0.2">
      <c r="B292" t="s">
        <v>36</v>
      </c>
    </row>
    <row r="293" spans="2:2" x14ac:dyDescent="0.2">
      <c r="B293" t="s">
        <v>36</v>
      </c>
    </row>
    <row r="294" spans="2:2" x14ac:dyDescent="0.2">
      <c r="B294" t="s">
        <v>36</v>
      </c>
    </row>
    <row r="295" spans="2:2" x14ac:dyDescent="0.2">
      <c r="B295" t="s">
        <v>36</v>
      </c>
    </row>
    <row r="296" spans="2:2" x14ac:dyDescent="0.2">
      <c r="B296" t="s">
        <v>36</v>
      </c>
    </row>
    <row r="297" spans="2:2" x14ac:dyDescent="0.2">
      <c r="B297" t="s">
        <v>36</v>
      </c>
    </row>
    <row r="298" spans="2:2" x14ac:dyDescent="0.2">
      <c r="B298" t="s">
        <v>36</v>
      </c>
    </row>
    <row r="299" spans="2:2" x14ac:dyDescent="0.2">
      <c r="B299" t="s">
        <v>36</v>
      </c>
    </row>
    <row r="300" spans="2:2" x14ac:dyDescent="0.2">
      <c r="B300" t="s">
        <v>36</v>
      </c>
    </row>
    <row r="301" spans="2:2" x14ac:dyDescent="0.2">
      <c r="B301" t="s">
        <v>36</v>
      </c>
    </row>
    <row r="302" spans="2:2" x14ac:dyDescent="0.2">
      <c r="B302" t="s">
        <v>36</v>
      </c>
    </row>
    <row r="303" spans="2:2" x14ac:dyDescent="0.2">
      <c r="B303" t="s">
        <v>36</v>
      </c>
    </row>
    <row r="304" spans="2:2" x14ac:dyDescent="0.2">
      <c r="B304" t="s">
        <v>36</v>
      </c>
    </row>
    <row r="305" spans="2:2" x14ac:dyDescent="0.2">
      <c r="B305" t="s">
        <v>36</v>
      </c>
    </row>
    <row r="306" spans="2:2" x14ac:dyDescent="0.2">
      <c r="B306" t="s">
        <v>36</v>
      </c>
    </row>
    <row r="307" spans="2:2" x14ac:dyDescent="0.2">
      <c r="B307" t="s">
        <v>36</v>
      </c>
    </row>
    <row r="308" spans="2:2" x14ac:dyDescent="0.2">
      <c r="B308" t="s">
        <v>36</v>
      </c>
    </row>
    <row r="309" spans="2:2" x14ac:dyDescent="0.2">
      <c r="B309" t="s">
        <v>36</v>
      </c>
    </row>
    <row r="310" spans="2:2" x14ac:dyDescent="0.2">
      <c r="B310" t="s">
        <v>36</v>
      </c>
    </row>
    <row r="311" spans="2:2" x14ac:dyDescent="0.2">
      <c r="B311" t="s">
        <v>36</v>
      </c>
    </row>
    <row r="312" spans="2:2" x14ac:dyDescent="0.2">
      <c r="B312" t="s">
        <v>36</v>
      </c>
    </row>
    <row r="313" spans="2:2" x14ac:dyDescent="0.2">
      <c r="B313" t="s">
        <v>36</v>
      </c>
    </row>
    <row r="314" spans="2:2" x14ac:dyDescent="0.2">
      <c r="B314" t="s">
        <v>36</v>
      </c>
    </row>
    <row r="315" spans="2:2" x14ac:dyDescent="0.2">
      <c r="B315" t="s">
        <v>36</v>
      </c>
    </row>
    <row r="316" spans="2:2" x14ac:dyDescent="0.2">
      <c r="B316" t="s">
        <v>36</v>
      </c>
    </row>
    <row r="317" spans="2:2" x14ac:dyDescent="0.2">
      <c r="B317" t="s">
        <v>36</v>
      </c>
    </row>
    <row r="318" spans="2:2" x14ac:dyDescent="0.2">
      <c r="B318" t="s">
        <v>36</v>
      </c>
    </row>
    <row r="319" spans="2:2" x14ac:dyDescent="0.2">
      <c r="B319" t="s">
        <v>36</v>
      </c>
    </row>
    <row r="320" spans="2:2" x14ac:dyDescent="0.2">
      <c r="B320" t="s">
        <v>36</v>
      </c>
    </row>
    <row r="321" spans="2:2" x14ac:dyDescent="0.2">
      <c r="B321" t="s">
        <v>36</v>
      </c>
    </row>
    <row r="322" spans="2:2" x14ac:dyDescent="0.2">
      <c r="B322" t="s">
        <v>36</v>
      </c>
    </row>
    <row r="323" spans="2:2" x14ac:dyDescent="0.2">
      <c r="B323" t="s">
        <v>36</v>
      </c>
    </row>
    <row r="324" spans="2:2" x14ac:dyDescent="0.2">
      <c r="B324" t="s">
        <v>36</v>
      </c>
    </row>
    <row r="325" spans="2:2" x14ac:dyDescent="0.2">
      <c r="B325" t="s">
        <v>36</v>
      </c>
    </row>
    <row r="326" spans="2:2" x14ac:dyDescent="0.2">
      <c r="B326" t="s">
        <v>36</v>
      </c>
    </row>
    <row r="327" spans="2:2" x14ac:dyDescent="0.2">
      <c r="B327" t="s">
        <v>36</v>
      </c>
    </row>
    <row r="328" spans="2:2" x14ac:dyDescent="0.2">
      <c r="B328" t="s">
        <v>36</v>
      </c>
    </row>
    <row r="329" spans="2:2" x14ac:dyDescent="0.2">
      <c r="B329" t="s">
        <v>36</v>
      </c>
    </row>
    <row r="330" spans="2:2" x14ac:dyDescent="0.2">
      <c r="B330" t="s">
        <v>36</v>
      </c>
    </row>
    <row r="331" spans="2:2" x14ac:dyDescent="0.2">
      <c r="B331" t="s">
        <v>36</v>
      </c>
    </row>
    <row r="332" spans="2:2" x14ac:dyDescent="0.2">
      <c r="B332" t="s">
        <v>36</v>
      </c>
    </row>
    <row r="333" spans="2:2" x14ac:dyDescent="0.2">
      <c r="B333" t="s">
        <v>36</v>
      </c>
    </row>
    <row r="334" spans="2:2" x14ac:dyDescent="0.2">
      <c r="B334" t="s">
        <v>36</v>
      </c>
    </row>
    <row r="335" spans="2:2" x14ac:dyDescent="0.2">
      <c r="B335" t="s">
        <v>36</v>
      </c>
    </row>
    <row r="336" spans="2:2" x14ac:dyDescent="0.2">
      <c r="B336" t="s">
        <v>36</v>
      </c>
    </row>
    <row r="337" spans="2:2" x14ac:dyDescent="0.2">
      <c r="B337" t="s">
        <v>36</v>
      </c>
    </row>
    <row r="338" spans="2:2" x14ac:dyDescent="0.2">
      <c r="B338" t="s">
        <v>36</v>
      </c>
    </row>
    <row r="339" spans="2:2" x14ac:dyDescent="0.2">
      <c r="B339" t="s">
        <v>36</v>
      </c>
    </row>
    <row r="340" spans="2:2" x14ac:dyDescent="0.2">
      <c r="B340" t="s">
        <v>36</v>
      </c>
    </row>
    <row r="341" spans="2:2" x14ac:dyDescent="0.2">
      <c r="B341" t="s">
        <v>36</v>
      </c>
    </row>
    <row r="342" spans="2:2" x14ac:dyDescent="0.2">
      <c r="B342" t="s">
        <v>36</v>
      </c>
    </row>
    <row r="343" spans="2:2" x14ac:dyDescent="0.2">
      <c r="B343" t="s">
        <v>36</v>
      </c>
    </row>
    <row r="344" spans="2:2" x14ac:dyDescent="0.2">
      <c r="B344" t="s">
        <v>36</v>
      </c>
    </row>
    <row r="345" spans="2:2" x14ac:dyDescent="0.2">
      <c r="B345" t="s">
        <v>36</v>
      </c>
    </row>
    <row r="346" spans="2:2" x14ac:dyDescent="0.2">
      <c r="B346" t="s">
        <v>36</v>
      </c>
    </row>
    <row r="347" spans="2:2" x14ac:dyDescent="0.2">
      <c r="B347" t="s">
        <v>36</v>
      </c>
    </row>
    <row r="348" spans="2:2" x14ac:dyDescent="0.2">
      <c r="B348" t="s">
        <v>36</v>
      </c>
    </row>
    <row r="349" spans="2:2" x14ac:dyDescent="0.2">
      <c r="B349" t="s">
        <v>36</v>
      </c>
    </row>
    <row r="350" spans="2:2" x14ac:dyDescent="0.2">
      <c r="B350" t="s">
        <v>36</v>
      </c>
    </row>
    <row r="351" spans="2:2" x14ac:dyDescent="0.2">
      <c r="B351" t="s">
        <v>36</v>
      </c>
    </row>
    <row r="352" spans="2:2" x14ac:dyDescent="0.2">
      <c r="B352" t="s">
        <v>36</v>
      </c>
    </row>
    <row r="353" spans="2:2" x14ac:dyDescent="0.2">
      <c r="B353" t="s">
        <v>36</v>
      </c>
    </row>
    <row r="354" spans="2:2" x14ac:dyDescent="0.2">
      <c r="B354" t="s">
        <v>36</v>
      </c>
    </row>
    <row r="355" spans="2:2" x14ac:dyDescent="0.2">
      <c r="B355" t="s">
        <v>36</v>
      </c>
    </row>
    <row r="356" spans="2:2" x14ac:dyDescent="0.2">
      <c r="B356" t="s">
        <v>36</v>
      </c>
    </row>
    <row r="357" spans="2:2" x14ac:dyDescent="0.2">
      <c r="B357" t="s">
        <v>36</v>
      </c>
    </row>
    <row r="358" spans="2:2" x14ac:dyDescent="0.2">
      <c r="B358" t="s">
        <v>36</v>
      </c>
    </row>
    <row r="359" spans="2:2" x14ac:dyDescent="0.2">
      <c r="B359" t="s">
        <v>36</v>
      </c>
    </row>
    <row r="360" spans="2:2" x14ac:dyDescent="0.2">
      <c r="B360" t="s">
        <v>36</v>
      </c>
    </row>
    <row r="361" spans="2:2" x14ac:dyDescent="0.2">
      <c r="B361" t="s">
        <v>36</v>
      </c>
    </row>
    <row r="362" spans="2:2" x14ac:dyDescent="0.2">
      <c r="B362" t="s">
        <v>36</v>
      </c>
    </row>
    <row r="363" spans="2:2" x14ac:dyDescent="0.2">
      <c r="B363" t="s">
        <v>36</v>
      </c>
    </row>
  </sheetData>
  <mergeCells count="4">
    <mergeCell ref="A15:C15"/>
    <mergeCell ref="A3:G3"/>
    <mergeCell ref="A2:G2"/>
    <mergeCell ref="A1:G1"/>
  </mergeCells>
  <phoneticPr fontId="2" type="noConversion"/>
  <pageMargins left="0.75" right="0.75" top="1" bottom="1" header="0.5" footer="0.5"/>
  <pageSetup paperSize="5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2">
    <tabColor indexed="10"/>
  </sheetPr>
  <dimension ref="A1:M75"/>
  <sheetViews>
    <sheetView zoomScaleNormal="85" workbookViewId="0">
      <selection sqref="A1:G1"/>
    </sheetView>
  </sheetViews>
  <sheetFormatPr defaultColWidth="19.42578125" defaultRowHeight="12.75" x14ac:dyDescent="0.2"/>
  <cols>
    <col min="1" max="1" width="16" bestFit="1" customWidth="1"/>
    <col min="2" max="2" width="13.5703125" bestFit="1" customWidth="1"/>
    <col min="3" max="3" width="15.140625" bestFit="1" customWidth="1"/>
    <col min="5" max="5" width="18.28515625" bestFit="1" customWidth="1"/>
    <col min="6" max="6" width="13.5703125" bestFit="1" customWidth="1"/>
    <col min="7" max="7" width="15.140625" bestFit="1" customWidth="1"/>
  </cols>
  <sheetData>
    <row r="1" spans="1:13" ht="30" customHeight="1" x14ac:dyDescent="0.2">
      <c r="A1" s="90" t="s">
        <v>55</v>
      </c>
      <c r="B1" s="91"/>
      <c r="C1" s="91"/>
      <c r="D1" s="91"/>
      <c r="E1" s="91"/>
      <c r="F1" s="91"/>
      <c r="G1" s="92"/>
    </row>
    <row r="2" spans="1:13" ht="30" customHeight="1" x14ac:dyDescent="0.2">
      <c r="A2" s="87" t="s">
        <v>56</v>
      </c>
      <c r="B2" s="88"/>
      <c r="C2" s="88"/>
      <c r="D2" s="88"/>
      <c r="E2" s="88"/>
      <c r="F2" s="88"/>
      <c r="G2" s="89"/>
    </row>
    <row r="3" spans="1:13" ht="30" customHeight="1" x14ac:dyDescent="0.2">
      <c r="A3" s="83" t="s">
        <v>13</v>
      </c>
      <c r="B3" s="84"/>
      <c r="C3" s="84"/>
      <c r="D3" s="85"/>
      <c r="E3" s="85"/>
      <c r="F3" s="85"/>
      <c r="G3" s="86"/>
      <c r="H3" t="s">
        <v>36</v>
      </c>
    </row>
    <row r="4" spans="1:13" x14ac:dyDescent="0.2">
      <c r="A4" t="s">
        <v>36</v>
      </c>
      <c r="C4" t="s">
        <v>36</v>
      </c>
      <c r="D4" t="s">
        <v>36</v>
      </c>
      <c r="E4" t="s">
        <v>36</v>
      </c>
      <c r="F4" t="s">
        <v>36</v>
      </c>
      <c r="K4" t="s">
        <v>36</v>
      </c>
      <c r="L4" t="s">
        <v>36</v>
      </c>
      <c r="M4" t="s">
        <v>36</v>
      </c>
    </row>
    <row r="5" spans="1:13" s="3" customFormat="1" x14ac:dyDescent="0.2">
      <c r="A5" s="24" t="s">
        <v>0</v>
      </c>
      <c r="B5" s="25" t="s">
        <v>53</v>
      </c>
      <c r="C5" s="23" t="s">
        <v>36</v>
      </c>
      <c r="D5" s="3" t="s">
        <v>36</v>
      </c>
      <c r="E5" s="3" t="s">
        <v>36</v>
      </c>
      <c r="F5" s="3" t="s">
        <v>36</v>
      </c>
      <c r="G5" s="3" t="s">
        <v>36</v>
      </c>
      <c r="I5" s="3" t="s">
        <v>36</v>
      </c>
      <c r="J5" s="3" t="s">
        <v>36</v>
      </c>
      <c r="K5" s="3" t="s">
        <v>36</v>
      </c>
      <c r="L5" s="3" t="s">
        <v>36</v>
      </c>
      <c r="M5" s="3" t="s">
        <v>36</v>
      </c>
    </row>
    <row r="6" spans="1:13" s="3" customFormat="1" x14ac:dyDescent="0.2">
      <c r="A6" s="24" t="s">
        <v>10</v>
      </c>
      <c r="B6" s="23">
        <v>93</v>
      </c>
      <c r="C6" s="25" t="s">
        <v>11</v>
      </c>
      <c r="D6" s="3" t="s">
        <v>36</v>
      </c>
      <c r="E6" s="3" t="s">
        <v>36</v>
      </c>
      <c r="I6" s="3" t="s">
        <v>36</v>
      </c>
      <c r="J6" s="3" t="s">
        <v>36</v>
      </c>
      <c r="K6" s="3" t="s">
        <v>36</v>
      </c>
      <c r="L6" s="3" t="s">
        <v>36</v>
      </c>
      <c r="M6" s="3" t="s">
        <v>36</v>
      </c>
    </row>
    <row r="7" spans="1:13" s="3" customFormat="1" x14ac:dyDescent="0.2">
      <c r="A7" s="24" t="s">
        <v>12</v>
      </c>
      <c r="B7" s="23">
        <v>5</v>
      </c>
      <c r="C7" s="25" t="s">
        <v>17</v>
      </c>
      <c r="D7" s="3" t="s">
        <v>36</v>
      </c>
      <c r="E7" s="3" t="s">
        <v>36</v>
      </c>
      <c r="I7" s="3" t="s">
        <v>36</v>
      </c>
      <c r="J7" s="3" t="s">
        <v>36</v>
      </c>
      <c r="K7" s="3" t="s">
        <v>36</v>
      </c>
      <c r="L7" s="3" t="s">
        <v>36</v>
      </c>
      <c r="M7" s="3" t="s">
        <v>36</v>
      </c>
    </row>
    <row r="8" spans="1:13" s="3" customFormat="1" x14ac:dyDescent="0.2">
      <c r="A8" s="3" t="s">
        <v>36</v>
      </c>
      <c r="C8" s="3" t="s">
        <v>36</v>
      </c>
      <c r="D8" s="3" t="s">
        <v>36</v>
      </c>
      <c r="E8" s="3" t="s">
        <v>36</v>
      </c>
      <c r="F8" s="3" t="s">
        <v>36</v>
      </c>
      <c r="G8" s="3" t="s">
        <v>36</v>
      </c>
      <c r="H8" s="3" t="s">
        <v>36</v>
      </c>
      <c r="J8" s="3" t="s">
        <v>36</v>
      </c>
      <c r="K8" s="3" t="s">
        <v>36</v>
      </c>
      <c r="L8" s="3" t="s">
        <v>36</v>
      </c>
      <c r="M8" s="3" t="s">
        <v>36</v>
      </c>
    </row>
    <row r="9" spans="1:13" s="3" customFormat="1" x14ac:dyDescent="0.2">
      <c r="A9" s="54" t="s">
        <v>2</v>
      </c>
      <c r="B9" s="25">
        <v>4.58</v>
      </c>
      <c r="C9" s="23">
        <v>13.2362</v>
      </c>
      <c r="D9" s="3" t="s">
        <v>36</v>
      </c>
      <c r="E9" s="55" t="s">
        <v>36</v>
      </c>
      <c r="F9" s="3" t="s">
        <v>36</v>
      </c>
      <c r="G9" s="3" t="s">
        <v>36</v>
      </c>
      <c r="H9" s="3" t="s">
        <v>36</v>
      </c>
    </row>
    <row r="10" spans="1:13" s="3" customFormat="1" x14ac:dyDescent="0.2">
      <c r="A10" s="54" t="s">
        <v>3</v>
      </c>
      <c r="B10" s="25">
        <v>2.96</v>
      </c>
      <c r="C10" s="23">
        <v>8.5544000000000011</v>
      </c>
      <c r="D10" s="3" t="s">
        <v>36</v>
      </c>
      <c r="E10" s="55" t="s">
        <v>36</v>
      </c>
      <c r="F10" s="3" t="s">
        <v>36</v>
      </c>
      <c r="G10" s="3" t="s">
        <v>36</v>
      </c>
      <c r="H10" s="3" t="s">
        <v>36</v>
      </c>
    </row>
    <row r="11" spans="1:13" s="3" customFormat="1" x14ac:dyDescent="0.2">
      <c r="A11" s="54" t="s">
        <v>4</v>
      </c>
      <c r="B11" s="25">
        <v>1.91</v>
      </c>
      <c r="C11" s="23">
        <v>5.5198999999999998</v>
      </c>
      <c r="D11" s="3" t="s">
        <v>36</v>
      </c>
      <c r="E11" s="55" t="s">
        <v>36</v>
      </c>
      <c r="F11" s="3" t="s">
        <v>36</v>
      </c>
      <c r="G11" s="3" t="s">
        <v>36</v>
      </c>
      <c r="H11" s="3" t="s">
        <v>36</v>
      </c>
    </row>
    <row r="12" spans="1:13" s="3" customFormat="1" x14ac:dyDescent="0.2">
      <c r="A12" s="54" t="s">
        <v>5</v>
      </c>
      <c r="B12" s="25">
        <v>1.45</v>
      </c>
      <c r="C12" s="23">
        <v>4.1905000000000001</v>
      </c>
      <c r="D12" s="3" t="s">
        <v>36</v>
      </c>
      <c r="E12" s="3" t="s">
        <v>36</v>
      </c>
      <c r="F12" s="3" t="s">
        <v>36</v>
      </c>
      <c r="G12" s="3" t="s">
        <v>36</v>
      </c>
      <c r="H12" s="3" t="s">
        <v>36</v>
      </c>
    </row>
    <row r="13" spans="1:13" s="3" customFormat="1" x14ac:dyDescent="0.2">
      <c r="A13" s="54" t="s">
        <v>6</v>
      </c>
      <c r="B13" s="25">
        <v>1</v>
      </c>
      <c r="C13" s="23">
        <v>2.89</v>
      </c>
      <c r="D13" s="3" t="s">
        <v>36</v>
      </c>
      <c r="E13" s="56" t="s">
        <v>25</v>
      </c>
      <c r="F13" s="49"/>
      <c r="G13" s="3" t="s">
        <v>36</v>
      </c>
      <c r="H13" s="3" t="s">
        <v>36</v>
      </c>
    </row>
    <row r="14" spans="1:13" s="3" customFormat="1" x14ac:dyDescent="0.2">
      <c r="A14" s="54" t="s">
        <v>7</v>
      </c>
      <c r="B14" s="25">
        <v>0.75</v>
      </c>
      <c r="C14" s="23">
        <v>2.1675</v>
      </c>
      <c r="D14" s="3" t="s">
        <v>36</v>
      </c>
      <c r="E14" s="49" t="s">
        <v>21</v>
      </c>
      <c r="F14" s="36">
        <f>MIN(C22:C32,C36:C46,C50:C59,G50:G58,G36:G46,G22:G32)</f>
        <v>2.5818789999999998</v>
      </c>
      <c r="G14" s="3" t="s">
        <v>36</v>
      </c>
      <c r="H14" s="3" t="s">
        <v>36</v>
      </c>
    </row>
    <row r="15" spans="1:13" s="3" customFormat="1" x14ac:dyDescent="0.2">
      <c r="A15" s="80"/>
      <c r="B15" s="81"/>
      <c r="C15" s="82"/>
      <c r="D15" s="3" t="s">
        <v>36</v>
      </c>
      <c r="E15" s="49" t="s">
        <v>22</v>
      </c>
      <c r="F15" s="7">
        <f>MAX(C22:C32,C36:C46,C50:C59,G50:G58,G36:G46,G22:G32)</f>
        <v>15.055617999999999</v>
      </c>
      <c r="G15" s="3" t="s">
        <v>36</v>
      </c>
      <c r="H15" s="3" t="s">
        <v>36</v>
      </c>
    </row>
    <row r="16" spans="1:13" s="3" customFormat="1" x14ac:dyDescent="0.2">
      <c r="A16"/>
      <c r="B16"/>
      <c r="C16"/>
      <c r="D16" s="3" t="s">
        <v>36</v>
      </c>
      <c r="E16" s="49" t="s">
        <v>23</v>
      </c>
      <c r="F16" s="36">
        <f>AVERAGE(C22:C32,C36:C46,C50:C59,G50:G58,G36:G46,G22:G32)</f>
        <v>5.6643009761904759</v>
      </c>
      <c r="G16" s="3" t="s">
        <v>36</v>
      </c>
      <c r="H16" s="3" t="s">
        <v>36</v>
      </c>
    </row>
    <row r="17" spans="1:13" x14ac:dyDescent="0.2">
      <c r="A17" t="s">
        <v>36</v>
      </c>
      <c r="C17" t="s">
        <v>36</v>
      </c>
      <c r="D17" t="s">
        <v>36</v>
      </c>
      <c r="G17" t="s">
        <v>36</v>
      </c>
      <c r="H17" t="s">
        <v>36</v>
      </c>
      <c r="J17" t="s">
        <v>36</v>
      </c>
      <c r="K17" t="s">
        <v>36</v>
      </c>
      <c r="L17" t="s">
        <v>36</v>
      </c>
      <c r="M17" t="s">
        <v>36</v>
      </c>
    </row>
    <row r="18" spans="1:13" x14ac:dyDescent="0.2">
      <c r="A18" t="s">
        <v>36</v>
      </c>
      <c r="C18" t="s">
        <v>36</v>
      </c>
      <c r="D18" t="s">
        <v>36</v>
      </c>
      <c r="E18" t="s">
        <v>36</v>
      </c>
      <c r="F18" t="s">
        <v>36</v>
      </c>
      <c r="G18" t="s">
        <v>36</v>
      </c>
      <c r="H18" t="s">
        <v>36</v>
      </c>
      <c r="J18" t="s">
        <v>36</v>
      </c>
      <c r="K18" t="s">
        <v>36</v>
      </c>
      <c r="L18" t="s">
        <v>36</v>
      </c>
      <c r="M18" t="s">
        <v>36</v>
      </c>
    </row>
    <row r="19" spans="1:13" x14ac:dyDescent="0.2">
      <c r="A19" t="s">
        <v>36</v>
      </c>
      <c r="C19" t="s">
        <v>36</v>
      </c>
      <c r="D19" s="1" t="s">
        <v>36</v>
      </c>
      <c r="E19" t="s">
        <v>36</v>
      </c>
      <c r="F19" t="s">
        <v>36</v>
      </c>
      <c r="G19" t="s">
        <v>36</v>
      </c>
      <c r="H19" t="s">
        <v>36</v>
      </c>
      <c r="J19" t="s">
        <v>36</v>
      </c>
      <c r="K19" t="s">
        <v>36</v>
      </c>
      <c r="L19" t="s">
        <v>36</v>
      </c>
      <c r="M19" t="s">
        <v>36</v>
      </c>
    </row>
    <row r="20" spans="1:13" x14ac:dyDescent="0.2">
      <c r="A20" s="51" t="s">
        <v>37</v>
      </c>
      <c r="C20" t="s">
        <v>36</v>
      </c>
      <c r="D20" s="1" t="s">
        <v>36</v>
      </c>
      <c r="E20" s="35" t="s">
        <v>38</v>
      </c>
      <c r="F20" s="38"/>
      <c r="G20" t="s">
        <v>36</v>
      </c>
      <c r="H20" t="s">
        <v>36</v>
      </c>
      <c r="I20" t="s">
        <v>36</v>
      </c>
      <c r="J20" t="s">
        <v>36</v>
      </c>
    </row>
    <row r="21" spans="1:13" ht="38.25" x14ac:dyDescent="0.2">
      <c r="A21" s="37" t="s">
        <v>50</v>
      </c>
      <c r="B21" s="50" t="s">
        <v>26</v>
      </c>
      <c r="C21" s="47" t="s">
        <v>43</v>
      </c>
      <c r="D21" s="48" t="s">
        <v>36</v>
      </c>
      <c r="E21" s="37" t="s">
        <v>50</v>
      </c>
      <c r="F21" s="50" t="s">
        <v>26</v>
      </c>
      <c r="G21" s="47" t="s">
        <v>43</v>
      </c>
      <c r="H21" t="s">
        <v>36</v>
      </c>
      <c r="I21" t="s">
        <v>36</v>
      </c>
      <c r="J21" t="s">
        <v>36</v>
      </c>
    </row>
    <row r="22" spans="1:13" x14ac:dyDescent="0.2">
      <c r="A22" s="23">
        <v>500</v>
      </c>
      <c r="B22" s="49">
        <v>38</v>
      </c>
      <c r="C22" s="7">
        <v>3.7984195000000001</v>
      </c>
      <c r="D22" s="1" t="s">
        <v>36</v>
      </c>
      <c r="E22" s="23">
        <v>500</v>
      </c>
      <c r="F22" s="49">
        <v>58</v>
      </c>
      <c r="G22" s="7">
        <v>2.5818789999999998</v>
      </c>
      <c r="H22" t="s">
        <v>36</v>
      </c>
    </row>
    <row r="23" spans="1:13" x14ac:dyDescent="0.2">
      <c r="A23" s="23">
        <v>750</v>
      </c>
      <c r="B23" s="49">
        <v>57</v>
      </c>
      <c r="C23" s="7">
        <v>4.1532704999999996</v>
      </c>
      <c r="D23" t="s">
        <v>36</v>
      </c>
      <c r="E23" s="23">
        <v>750</v>
      </c>
      <c r="F23" s="49">
        <v>88</v>
      </c>
      <c r="G23" s="7">
        <v>3.4883625</v>
      </c>
      <c r="H23" t="s">
        <v>36</v>
      </c>
    </row>
    <row r="24" spans="1:13" x14ac:dyDescent="0.2">
      <c r="A24" s="23">
        <v>1000</v>
      </c>
      <c r="B24" s="49">
        <v>76</v>
      </c>
      <c r="C24" s="7">
        <v>4.1408395000000002</v>
      </c>
      <c r="D24" t="s">
        <v>36</v>
      </c>
      <c r="E24" s="23">
        <v>1000</v>
      </c>
      <c r="F24" s="49">
        <v>117</v>
      </c>
      <c r="G24" s="7">
        <v>3.8849114999999999</v>
      </c>
      <c r="H24" t="s">
        <v>36</v>
      </c>
    </row>
    <row r="25" spans="1:13" x14ac:dyDescent="0.2">
      <c r="A25" s="23">
        <v>1250</v>
      </c>
      <c r="B25" s="49">
        <v>94</v>
      </c>
      <c r="C25" s="7">
        <v>4.2359285</v>
      </c>
      <c r="D25" t="s">
        <v>36</v>
      </c>
      <c r="E25" s="23">
        <v>1250</v>
      </c>
      <c r="F25" s="49">
        <v>146</v>
      </c>
      <c r="G25" s="7">
        <v>4.0312564999999996</v>
      </c>
      <c r="H25" t="s">
        <v>36</v>
      </c>
    </row>
    <row r="26" spans="1:13" x14ac:dyDescent="0.2">
      <c r="A26" s="23">
        <v>1500</v>
      </c>
      <c r="B26" s="49">
        <v>113</v>
      </c>
      <c r="C26" s="7">
        <v>4.3696869999999999</v>
      </c>
      <c r="D26" t="s">
        <v>36</v>
      </c>
      <c r="E26" s="23">
        <v>1500</v>
      </c>
      <c r="F26" s="49">
        <v>175</v>
      </c>
      <c r="G26" s="7">
        <v>4.2208664999999996</v>
      </c>
      <c r="H26" t="s">
        <v>36</v>
      </c>
    </row>
    <row r="27" spans="1:13" x14ac:dyDescent="0.2">
      <c r="A27" s="23">
        <v>1750</v>
      </c>
      <c r="B27" s="49">
        <v>132</v>
      </c>
      <c r="C27" s="7">
        <v>4.5462069999999999</v>
      </c>
      <c r="D27" t="s">
        <v>36</v>
      </c>
      <c r="E27" s="23">
        <v>1750</v>
      </c>
      <c r="F27" s="49">
        <v>205</v>
      </c>
      <c r="G27" s="7">
        <v>4.3231254999999997</v>
      </c>
      <c r="H27" t="s">
        <v>36</v>
      </c>
    </row>
    <row r="28" spans="1:13" x14ac:dyDescent="0.2">
      <c r="A28" s="23">
        <v>2000</v>
      </c>
      <c r="B28" s="49">
        <v>151</v>
      </c>
      <c r="C28" s="7">
        <v>4.6327059999999998</v>
      </c>
      <c r="D28" t="s">
        <v>36</v>
      </c>
      <c r="E28" s="23">
        <v>2000</v>
      </c>
      <c r="F28" s="49">
        <v>234</v>
      </c>
      <c r="G28" s="7">
        <v>4.4359760000000001</v>
      </c>
      <c r="H28" t="s">
        <v>36</v>
      </c>
    </row>
    <row r="29" spans="1:13" x14ac:dyDescent="0.2">
      <c r="A29" s="23">
        <v>2500</v>
      </c>
      <c r="B29" s="49">
        <v>189</v>
      </c>
      <c r="C29" s="7">
        <v>4.8009795000000004</v>
      </c>
      <c r="D29" t="s">
        <v>36</v>
      </c>
      <c r="E29" s="23">
        <v>2500</v>
      </c>
      <c r="F29" s="49">
        <v>292</v>
      </c>
      <c r="G29" s="7">
        <v>4.7400780000000005</v>
      </c>
    </row>
    <row r="30" spans="1:13" x14ac:dyDescent="0.2">
      <c r="A30" s="23">
        <v>3000</v>
      </c>
      <c r="B30" s="49">
        <v>227</v>
      </c>
      <c r="C30" s="7">
        <v>4.9673945000000002</v>
      </c>
      <c r="D30" t="s">
        <v>36</v>
      </c>
      <c r="E30" s="23">
        <v>3000</v>
      </c>
      <c r="F30" s="49">
        <v>351</v>
      </c>
      <c r="G30" s="7">
        <v>4.9909505000000003</v>
      </c>
    </row>
    <row r="31" spans="1:13" x14ac:dyDescent="0.2">
      <c r="A31" s="23">
        <v>4000</v>
      </c>
      <c r="B31" s="49">
        <v>302</v>
      </c>
      <c r="C31" s="7">
        <v>5.3992050000000003</v>
      </c>
      <c r="D31" t="s">
        <v>36</v>
      </c>
      <c r="E31" s="23">
        <v>4000</v>
      </c>
      <c r="F31" s="49">
        <v>468</v>
      </c>
      <c r="G31" s="7">
        <v>5.5117235000000004</v>
      </c>
    </row>
    <row r="32" spans="1:13" x14ac:dyDescent="0.2">
      <c r="A32" s="23">
        <v>5000</v>
      </c>
      <c r="B32" s="49">
        <v>378</v>
      </c>
      <c r="C32" s="7">
        <v>6.4294764999999998</v>
      </c>
      <c r="D32" t="s">
        <v>36</v>
      </c>
      <c r="E32" s="23">
        <v>5000</v>
      </c>
      <c r="F32" s="49">
        <v>584</v>
      </c>
      <c r="G32" s="7">
        <v>6.4191140000000004</v>
      </c>
    </row>
    <row r="33" spans="1:13" x14ac:dyDescent="0.2">
      <c r="A33" s="1" t="s">
        <v>36</v>
      </c>
      <c r="B33" s="2" t="s">
        <v>36</v>
      </c>
      <c r="C33" s="2" t="s">
        <v>36</v>
      </c>
      <c r="D33" s="2" t="s">
        <v>36</v>
      </c>
      <c r="E33" s="2" t="s">
        <v>36</v>
      </c>
      <c r="F33" t="s">
        <v>36</v>
      </c>
      <c r="G33" t="s">
        <v>36</v>
      </c>
      <c r="H33" s="1" t="s">
        <v>36</v>
      </c>
      <c r="J33" t="s">
        <v>36</v>
      </c>
      <c r="K33" t="s">
        <v>36</v>
      </c>
      <c r="L33" t="s">
        <v>36</v>
      </c>
      <c r="M33" t="s">
        <v>36</v>
      </c>
    </row>
    <row r="34" spans="1:13" x14ac:dyDescent="0.2">
      <c r="A34" s="51" t="s">
        <v>39</v>
      </c>
      <c r="B34" s="2" t="s">
        <v>36</v>
      </c>
      <c r="C34" s="2" t="s">
        <v>36</v>
      </c>
      <c r="D34" s="2" t="s">
        <v>36</v>
      </c>
      <c r="E34" s="52" t="s">
        <v>40</v>
      </c>
      <c r="F34" s="38"/>
      <c r="G34" s="1" t="s">
        <v>36</v>
      </c>
      <c r="K34" t="s">
        <v>36</v>
      </c>
      <c r="L34" t="s">
        <v>36</v>
      </c>
      <c r="M34" t="s">
        <v>36</v>
      </c>
    </row>
    <row r="35" spans="1:13" s="3" customFormat="1" ht="38.25" x14ac:dyDescent="0.2">
      <c r="A35" s="37" t="s">
        <v>50</v>
      </c>
      <c r="B35" s="50" t="s">
        <v>26</v>
      </c>
      <c r="C35" s="47" t="s">
        <v>43</v>
      </c>
      <c r="D35" s="53" t="s">
        <v>36</v>
      </c>
      <c r="E35" s="37" t="s">
        <v>50</v>
      </c>
      <c r="F35" s="50" t="s">
        <v>26</v>
      </c>
      <c r="G35" s="47" t="s">
        <v>43</v>
      </c>
      <c r="K35" s="3" t="s">
        <v>36</v>
      </c>
      <c r="L35" s="3" t="s">
        <v>36</v>
      </c>
      <c r="M35" s="3" t="s">
        <v>36</v>
      </c>
    </row>
    <row r="36" spans="1:13" x14ac:dyDescent="0.2">
      <c r="A36" s="23">
        <v>500</v>
      </c>
      <c r="B36" s="49">
        <v>91</v>
      </c>
      <c r="C36" s="7">
        <v>3.1064729999999998</v>
      </c>
      <c r="D36" s="1" t="s">
        <v>36</v>
      </c>
      <c r="E36" s="23">
        <v>500</v>
      </c>
      <c r="F36" s="49">
        <v>119</v>
      </c>
      <c r="G36" s="7">
        <v>3.8733599999999999</v>
      </c>
      <c r="H36" t="s">
        <v>36</v>
      </c>
    </row>
    <row r="37" spans="1:13" x14ac:dyDescent="0.2">
      <c r="A37" s="23">
        <v>750</v>
      </c>
      <c r="B37" s="49">
        <v>136</v>
      </c>
      <c r="C37" s="7">
        <v>4.0667334999999998</v>
      </c>
      <c r="D37" s="1" t="s">
        <v>36</v>
      </c>
      <c r="E37" s="23">
        <v>750</v>
      </c>
      <c r="F37" s="49">
        <v>179</v>
      </c>
      <c r="G37" s="7">
        <v>4.5414669999999999</v>
      </c>
      <c r="H37" t="s">
        <v>36</v>
      </c>
    </row>
    <row r="38" spans="1:13" x14ac:dyDescent="0.2">
      <c r="A38" s="23">
        <v>1000</v>
      </c>
      <c r="B38" s="49">
        <v>181</v>
      </c>
      <c r="C38" s="7">
        <v>4.4188710000000002</v>
      </c>
      <c r="D38" s="1" t="s">
        <v>36</v>
      </c>
      <c r="E38" s="23">
        <v>1000</v>
      </c>
      <c r="F38" s="49">
        <v>239</v>
      </c>
      <c r="G38" s="7">
        <v>4.8395650000000003</v>
      </c>
      <c r="H38" t="s">
        <v>36</v>
      </c>
    </row>
    <row r="39" spans="1:13" x14ac:dyDescent="0.2">
      <c r="A39" s="23">
        <v>1250</v>
      </c>
      <c r="B39" s="49">
        <v>226</v>
      </c>
      <c r="C39" s="7">
        <v>4.5987070000000001</v>
      </c>
      <c r="D39" s="1" t="s">
        <v>36</v>
      </c>
      <c r="E39" s="23">
        <v>1250</v>
      </c>
      <c r="F39" s="49">
        <v>298</v>
      </c>
      <c r="G39" s="7">
        <v>5.4028305000000003</v>
      </c>
      <c r="H39" t="s">
        <v>36</v>
      </c>
    </row>
    <row r="40" spans="1:13" x14ac:dyDescent="0.2">
      <c r="A40" s="23">
        <v>1500</v>
      </c>
      <c r="B40" s="49">
        <v>272</v>
      </c>
      <c r="C40" s="7">
        <v>4.6568334999999994</v>
      </c>
      <c r="D40" s="1" t="s">
        <v>36</v>
      </c>
      <c r="E40" s="23">
        <v>1500</v>
      </c>
      <c r="F40" s="49">
        <v>358</v>
      </c>
      <c r="G40" s="7">
        <v>5.6389405000000004</v>
      </c>
      <c r="H40" t="s">
        <v>36</v>
      </c>
    </row>
    <row r="41" spans="1:13" x14ac:dyDescent="0.2">
      <c r="A41" s="23">
        <v>1750</v>
      </c>
      <c r="B41" s="49">
        <v>317</v>
      </c>
      <c r="C41" s="7">
        <v>4.8126254999999993</v>
      </c>
      <c r="D41" s="1" t="s">
        <v>36</v>
      </c>
      <c r="E41" s="23">
        <v>1750</v>
      </c>
      <c r="F41" s="49">
        <v>418</v>
      </c>
      <c r="G41" s="7">
        <v>5.7705020000000005</v>
      </c>
      <c r="H41" t="s">
        <v>36</v>
      </c>
    </row>
    <row r="42" spans="1:13" x14ac:dyDescent="0.2">
      <c r="A42" s="23">
        <v>2000</v>
      </c>
      <c r="B42" s="49">
        <v>362</v>
      </c>
      <c r="C42" s="7">
        <v>4.9495405000000003</v>
      </c>
      <c r="D42" s="1" t="s">
        <v>36</v>
      </c>
      <c r="E42" s="23">
        <v>2000</v>
      </c>
      <c r="F42" s="49">
        <v>477</v>
      </c>
      <c r="G42" s="7">
        <v>6.0968025000000008</v>
      </c>
      <c r="H42" t="s">
        <v>36</v>
      </c>
    </row>
    <row r="43" spans="1:13" x14ac:dyDescent="0.2">
      <c r="A43" s="23">
        <v>2500</v>
      </c>
      <c r="B43" s="49">
        <v>453</v>
      </c>
      <c r="C43" s="7">
        <v>5.3415660000000003</v>
      </c>
      <c r="D43" s="1"/>
      <c r="E43" s="23">
        <v>2500</v>
      </c>
      <c r="F43" s="49">
        <v>597</v>
      </c>
      <c r="G43" s="7">
        <v>6.9681765000000002</v>
      </c>
    </row>
    <row r="44" spans="1:13" x14ac:dyDescent="0.2">
      <c r="A44" s="23">
        <v>3000</v>
      </c>
      <c r="B44" s="49">
        <v>543</v>
      </c>
      <c r="C44" s="7">
        <v>5.8008974999999996</v>
      </c>
      <c r="D44" s="1"/>
      <c r="E44" s="23">
        <v>3000</v>
      </c>
      <c r="F44" s="49">
        <v>716</v>
      </c>
      <c r="G44" s="7">
        <v>8.2000539999999997</v>
      </c>
    </row>
    <row r="45" spans="1:13" x14ac:dyDescent="0.2">
      <c r="A45" s="23">
        <v>4000</v>
      </c>
      <c r="B45" s="49">
        <v>725</v>
      </c>
      <c r="C45" s="7">
        <v>6.6377869999999994</v>
      </c>
      <c r="D45" s="1"/>
      <c r="E45" s="23">
        <v>4000</v>
      </c>
      <c r="F45" s="49">
        <v>955</v>
      </c>
      <c r="G45" s="7">
        <v>11.3941075</v>
      </c>
    </row>
    <row r="46" spans="1:13" x14ac:dyDescent="0.2">
      <c r="A46" s="23">
        <v>5000</v>
      </c>
      <c r="B46" s="49">
        <v>906</v>
      </c>
      <c r="C46" s="7">
        <v>8.1350514999999994</v>
      </c>
      <c r="D46" s="1"/>
      <c r="E46" s="23">
        <v>5000</v>
      </c>
      <c r="F46" s="49">
        <v>1193</v>
      </c>
      <c r="G46" s="7">
        <v>15.055617999999999</v>
      </c>
    </row>
    <row r="47" spans="1:13" x14ac:dyDescent="0.2">
      <c r="A47" s="8" t="s">
        <v>36</v>
      </c>
      <c r="B47" s="2" t="s">
        <v>36</v>
      </c>
      <c r="C47" s="2" t="s">
        <v>36</v>
      </c>
      <c r="D47" s="2" t="s">
        <v>36</v>
      </c>
      <c r="E47" s="2" t="s">
        <v>36</v>
      </c>
      <c r="F47" s="1" t="s">
        <v>36</v>
      </c>
      <c r="G47" s="1" t="s">
        <v>36</v>
      </c>
      <c r="H47" s="8" t="s">
        <v>36</v>
      </c>
      <c r="I47" t="s">
        <v>36</v>
      </c>
      <c r="J47" t="s">
        <v>36</v>
      </c>
      <c r="K47" t="s">
        <v>36</v>
      </c>
    </row>
    <row r="48" spans="1:13" s="1" customFormat="1" x14ac:dyDescent="0.2">
      <c r="A48" s="51" t="s">
        <v>41</v>
      </c>
      <c r="B48" s="2" t="s">
        <v>36</v>
      </c>
      <c r="C48" s="2" t="s">
        <v>36</v>
      </c>
      <c r="D48" s="1" t="s">
        <v>36</v>
      </c>
      <c r="E48" s="51" t="s">
        <v>42</v>
      </c>
      <c r="F48" s="2"/>
      <c r="G48" s="2" t="s">
        <v>36</v>
      </c>
      <c r="K48" s="1" t="s">
        <v>36</v>
      </c>
      <c r="L48" s="1" t="s">
        <v>36</v>
      </c>
      <c r="M48" s="1" t="s">
        <v>36</v>
      </c>
    </row>
    <row r="49" spans="1:13" s="1" customFormat="1" ht="38.25" x14ac:dyDescent="0.2">
      <c r="A49" s="37" t="s">
        <v>50</v>
      </c>
      <c r="B49" s="50" t="s">
        <v>26</v>
      </c>
      <c r="C49" s="47" t="s">
        <v>43</v>
      </c>
      <c r="D49" s="48" t="s">
        <v>36</v>
      </c>
      <c r="E49" s="37" t="s">
        <v>50</v>
      </c>
      <c r="F49" s="50" t="s">
        <v>26</v>
      </c>
      <c r="G49" s="47" t="s">
        <v>43</v>
      </c>
      <c r="K49" s="1" t="s">
        <v>36</v>
      </c>
      <c r="L49" s="1" t="s">
        <v>36</v>
      </c>
      <c r="M49" s="1" t="s">
        <v>36</v>
      </c>
    </row>
    <row r="50" spans="1:13" s="1" customFormat="1" x14ac:dyDescent="0.2">
      <c r="A50" s="23">
        <v>500</v>
      </c>
      <c r="B50" s="49">
        <v>173</v>
      </c>
      <c r="C50" s="7">
        <v>3.7175750000000001</v>
      </c>
      <c r="D50" s="1" t="s">
        <v>36</v>
      </c>
      <c r="E50" s="23">
        <v>500</v>
      </c>
      <c r="F50" s="49">
        <v>231</v>
      </c>
      <c r="G50" s="7">
        <v>3.9217515000000001</v>
      </c>
      <c r="H50" s="1" t="s">
        <v>36</v>
      </c>
    </row>
    <row r="51" spans="1:13" s="1" customFormat="1" x14ac:dyDescent="0.2">
      <c r="A51" s="23">
        <v>750</v>
      </c>
      <c r="B51" s="49">
        <v>260</v>
      </c>
      <c r="C51" s="7">
        <v>4.6609235</v>
      </c>
      <c r="D51" s="1" t="s">
        <v>36</v>
      </c>
      <c r="E51" s="23">
        <v>750</v>
      </c>
      <c r="F51" s="49">
        <v>346</v>
      </c>
      <c r="G51" s="7">
        <v>4.9158115000000002</v>
      </c>
      <c r="H51" s="1" t="s">
        <v>36</v>
      </c>
    </row>
    <row r="52" spans="1:13" s="1" customFormat="1" x14ac:dyDescent="0.2">
      <c r="A52" s="23">
        <v>1000</v>
      </c>
      <c r="B52" s="49">
        <v>346</v>
      </c>
      <c r="C52" s="7">
        <v>4.8642965</v>
      </c>
      <c r="D52" s="1" t="s">
        <v>36</v>
      </c>
      <c r="E52" s="23">
        <v>1000</v>
      </c>
      <c r="F52" s="49">
        <v>461</v>
      </c>
      <c r="G52" s="7">
        <v>5.5086810000000002</v>
      </c>
      <c r="H52" s="1" t="s">
        <v>36</v>
      </c>
    </row>
    <row r="53" spans="1:13" s="1" customFormat="1" x14ac:dyDescent="0.2">
      <c r="A53" s="23">
        <v>1250</v>
      </c>
      <c r="B53" s="49">
        <v>433</v>
      </c>
      <c r="C53" s="7">
        <v>5.1423145000000003</v>
      </c>
      <c r="D53" s="1" t="s">
        <v>36</v>
      </c>
      <c r="E53" s="23">
        <v>1250</v>
      </c>
      <c r="F53" s="49">
        <v>577</v>
      </c>
      <c r="G53" s="7">
        <v>6.3682505000000003</v>
      </c>
      <c r="H53" s="1" t="s">
        <v>36</v>
      </c>
    </row>
    <row r="54" spans="1:13" s="1" customFormat="1" x14ac:dyDescent="0.2">
      <c r="A54" s="23">
        <v>1500</v>
      </c>
      <c r="B54" s="49">
        <v>519</v>
      </c>
      <c r="C54" s="7">
        <v>5.1268690000000001</v>
      </c>
      <c r="D54" s="1" t="s">
        <v>36</v>
      </c>
      <c r="E54" s="23">
        <v>1500</v>
      </c>
      <c r="F54" s="49">
        <v>692</v>
      </c>
      <c r="G54" s="7">
        <v>6.7987575000000007</v>
      </c>
      <c r="H54" s="1" t="s">
        <v>36</v>
      </c>
    </row>
    <row r="55" spans="1:13" s="1" customFormat="1" x14ac:dyDescent="0.2">
      <c r="A55" s="23">
        <v>1750</v>
      </c>
      <c r="B55" s="49">
        <v>606</v>
      </c>
      <c r="C55" s="7">
        <v>5.3867744999999996</v>
      </c>
      <c r="D55" s="1" t="s">
        <v>36</v>
      </c>
      <c r="E55" s="23">
        <v>1750</v>
      </c>
      <c r="F55" s="49">
        <v>807</v>
      </c>
      <c r="G55" s="7">
        <v>7.3840254999999999</v>
      </c>
    </row>
    <row r="56" spans="1:13" s="1" customFormat="1" x14ac:dyDescent="0.2">
      <c r="A56" s="23">
        <v>2000</v>
      </c>
      <c r="B56" s="49">
        <v>692</v>
      </c>
      <c r="C56" s="7">
        <v>5.7283689999999998</v>
      </c>
      <c r="E56" s="23">
        <v>2000</v>
      </c>
      <c r="F56" s="49">
        <v>923</v>
      </c>
      <c r="G56" s="7">
        <v>8.115693499999999</v>
      </c>
    </row>
    <row r="57" spans="1:13" s="1" customFormat="1" x14ac:dyDescent="0.2">
      <c r="A57" s="23">
        <v>2500</v>
      </c>
      <c r="B57" s="49">
        <v>865</v>
      </c>
      <c r="C57" s="7">
        <v>6.4966419999999996</v>
      </c>
      <c r="E57" s="23">
        <v>2500</v>
      </c>
      <c r="F57" s="49">
        <v>1153</v>
      </c>
      <c r="G57" s="7">
        <v>9.958062</v>
      </c>
    </row>
    <row r="58" spans="1:13" s="1" customFormat="1" x14ac:dyDescent="0.2">
      <c r="A58" s="23">
        <v>3000</v>
      </c>
      <c r="B58" s="49">
        <v>1038</v>
      </c>
      <c r="C58" s="7">
        <v>7.3069670000000002</v>
      </c>
      <c r="E58" s="23">
        <v>3000</v>
      </c>
      <c r="F58" s="49">
        <v>1384</v>
      </c>
      <c r="G58" s="7">
        <v>12.1460115</v>
      </c>
    </row>
    <row r="59" spans="1:13" s="1" customFormat="1" x14ac:dyDescent="0.2">
      <c r="A59" s="23">
        <v>4000</v>
      </c>
      <c r="B59" s="49">
        <v>1384</v>
      </c>
      <c r="C59" s="7">
        <v>8.8943194999999999</v>
      </c>
      <c r="E59" s="23">
        <v>4000</v>
      </c>
      <c r="F59" s="49"/>
      <c r="G59" s="7"/>
    </row>
    <row r="60" spans="1:13" s="1" customFormat="1" x14ac:dyDescent="0.2">
      <c r="A60" s="23">
        <v>5000</v>
      </c>
      <c r="B60" s="49"/>
      <c r="C60" s="7"/>
      <c r="E60" s="23">
        <v>5000</v>
      </c>
      <c r="F60" s="49"/>
      <c r="G60" s="7"/>
    </row>
    <row r="61" spans="1:13" s="1" customFormat="1" x14ac:dyDescent="0.2">
      <c r="C61" s="4"/>
      <c r="D61" s="4"/>
      <c r="E61" s="5"/>
      <c r="F61" s="5"/>
      <c r="G61" s="4"/>
      <c r="H61" s="4"/>
    </row>
    <row r="62" spans="1:13" s="1" customFormat="1" x14ac:dyDescent="0.2">
      <c r="F62" s="4"/>
      <c r="G62" s="4"/>
      <c r="H62" s="5"/>
    </row>
    <row r="63" spans="1:13" x14ac:dyDescent="0.2">
      <c r="E63" s="51" t="s">
        <v>54</v>
      </c>
      <c r="F63" s="2"/>
      <c r="G63" s="4"/>
      <c r="H63" s="4"/>
    </row>
    <row r="64" spans="1:13" ht="51" x14ac:dyDescent="0.2">
      <c r="E64" s="37" t="s">
        <v>50</v>
      </c>
      <c r="F64" s="47" t="s">
        <v>43</v>
      </c>
      <c r="G64" s="4"/>
      <c r="H64" s="4"/>
    </row>
    <row r="65" spans="5:8" x14ac:dyDescent="0.2">
      <c r="E65" s="23">
        <v>500</v>
      </c>
      <c r="F65" s="7">
        <f>AVERAGE(C22,G22,C36,G36,C50,G50)</f>
        <v>3.499909666666666</v>
      </c>
      <c r="G65" s="1"/>
      <c r="H65" s="1"/>
    </row>
    <row r="66" spans="5:8" x14ac:dyDescent="0.2">
      <c r="E66" s="23">
        <v>750</v>
      </c>
      <c r="F66" s="7">
        <f t="shared" ref="F66:F75" si="0">AVERAGE(C23,G23,C37,G37,C51,G51)</f>
        <v>4.3044280833333337</v>
      </c>
    </row>
    <row r="67" spans="5:8" x14ac:dyDescent="0.2">
      <c r="E67" s="23">
        <v>1000</v>
      </c>
      <c r="F67" s="7">
        <f t="shared" si="0"/>
        <v>4.6095274166666664</v>
      </c>
    </row>
    <row r="68" spans="5:8" x14ac:dyDescent="0.2">
      <c r="E68" s="23">
        <v>1250</v>
      </c>
      <c r="F68" s="7">
        <f t="shared" si="0"/>
        <v>4.9632145833333334</v>
      </c>
    </row>
    <row r="69" spans="5:8" x14ac:dyDescent="0.2">
      <c r="E69" s="23">
        <v>1500</v>
      </c>
      <c r="F69" s="7">
        <f t="shared" si="0"/>
        <v>5.1353256666666667</v>
      </c>
    </row>
    <row r="70" spans="5:8" x14ac:dyDescent="0.2">
      <c r="E70" s="23">
        <v>1750</v>
      </c>
      <c r="F70" s="7">
        <f t="shared" si="0"/>
        <v>5.370543333333333</v>
      </c>
    </row>
    <row r="71" spans="5:8" x14ac:dyDescent="0.2">
      <c r="E71" s="23">
        <v>2000</v>
      </c>
      <c r="F71" s="7">
        <f t="shared" si="0"/>
        <v>5.6598479166666671</v>
      </c>
    </row>
    <row r="72" spans="5:8" x14ac:dyDescent="0.2">
      <c r="E72" s="23">
        <v>2500</v>
      </c>
      <c r="F72" s="7">
        <f t="shared" si="0"/>
        <v>6.3842506666666665</v>
      </c>
    </row>
    <row r="73" spans="5:8" x14ac:dyDescent="0.2">
      <c r="E73" s="23">
        <v>3000</v>
      </c>
      <c r="F73" s="7">
        <f t="shared" si="0"/>
        <v>7.2353791666666671</v>
      </c>
    </row>
    <row r="74" spans="5:8" x14ac:dyDescent="0.2">
      <c r="E74" s="23">
        <v>4000</v>
      </c>
      <c r="F74" s="7">
        <f t="shared" si="0"/>
        <v>7.5674285000000001</v>
      </c>
    </row>
    <row r="75" spans="5:8" x14ac:dyDescent="0.2">
      <c r="E75" s="23">
        <v>5000</v>
      </c>
      <c r="F75" s="7">
        <f t="shared" si="0"/>
        <v>9.0098149999999997</v>
      </c>
    </row>
  </sheetData>
  <mergeCells count="4">
    <mergeCell ref="A15:C15"/>
    <mergeCell ref="A3:G3"/>
    <mergeCell ref="A1:G1"/>
    <mergeCell ref="A2:G2"/>
  </mergeCells>
  <phoneticPr fontId="2" type="noConversion"/>
  <pageMargins left="0.75" right="0.75" top="1" bottom="1" header="0.5" footer="0.5"/>
  <pageSetup paperSize="5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3">
    <tabColor indexed="48"/>
  </sheetPr>
  <dimension ref="A1:H363"/>
  <sheetViews>
    <sheetView zoomScaleNormal="85" workbookViewId="0">
      <selection sqref="A1:G1"/>
    </sheetView>
  </sheetViews>
  <sheetFormatPr defaultColWidth="19.42578125" defaultRowHeight="12.75" x14ac:dyDescent="0.2"/>
  <cols>
    <col min="1" max="1" width="16" bestFit="1" customWidth="1"/>
    <col min="2" max="2" width="13.5703125" bestFit="1" customWidth="1"/>
    <col min="3" max="3" width="15.140625" bestFit="1" customWidth="1"/>
    <col min="5" max="5" width="18.28515625" bestFit="1" customWidth="1"/>
    <col min="6" max="6" width="13.5703125" bestFit="1" customWidth="1"/>
    <col min="7" max="7" width="15.140625" bestFit="1" customWidth="1"/>
  </cols>
  <sheetData>
    <row r="1" spans="1:8" ht="30" customHeight="1" x14ac:dyDescent="0.2">
      <c r="A1" s="90" t="s">
        <v>55</v>
      </c>
      <c r="B1" s="91"/>
      <c r="C1" s="91"/>
      <c r="D1" s="91"/>
      <c r="E1" s="91"/>
      <c r="F1" s="91"/>
      <c r="G1" s="92"/>
    </row>
    <row r="2" spans="1:8" ht="30" customHeight="1" x14ac:dyDescent="0.2">
      <c r="A2" s="87" t="s">
        <v>56</v>
      </c>
      <c r="B2" s="88"/>
      <c r="C2" s="88"/>
      <c r="D2" s="88"/>
      <c r="E2" s="88"/>
      <c r="F2" s="88"/>
      <c r="G2" s="89"/>
    </row>
    <row r="3" spans="1:8" ht="30" customHeight="1" x14ac:dyDescent="0.2">
      <c r="A3" s="83" t="s">
        <v>13</v>
      </c>
      <c r="B3" s="84"/>
      <c r="C3" s="84"/>
      <c r="D3" s="85"/>
      <c r="E3" s="85"/>
      <c r="F3" s="85"/>
      <c r="G3" s="86"/>
      <c r="H3" t="s">
        <v>36</v>
      </c>
    </row>
    <row r="4" spans="1:8" x14ac:dyDescent="0.2">
      <c r="A4" t="s">
        <v>36</v>
      </c>
      <c r="B4" t="s">
        <v>36</v>
      </c>
      <c r="C4" t="s">
        <v>36</v>
      </c>
      <c r="D4" t="s">
        <v>36</v>
      </c>
      <c r="E4" t="s">
        <v>36</v>
      </c>
    </row>
    <row r="5" spans="1:8" s="3" customFormat="1" x14ac:dyDescent="0.2">
      <c r="A5" s="24" t="s">
        <v>0</v>
      </c>
      <c r="B5" s="25" t="s">
        <v>53</v>
      </c>
      <c r="C5" s="23" t="s">
        <v>36</v>
      </c>
      <c r="D5" s="3" t="s">
        <v>36</v>
      </c>
      <c r="E5" s="3" t="s">
        <v>36</v>
      </c>
      <c r="F5" s="3" t="s">
        <v>36</v>
      </c>
      <c r="G5" s="3" t="s">
        <v>36</v>
      </c>
      <c r="H5" s="3" t="s">
        <v>36</v>
      </c>
    </row>
    <row r="6" spans="1:8" s="3" customFormat="1" x14ac:dyDescent="0.2">
      <c r="A6" s="24" t="s">
        <v>10</v>
      </c>
      <c r="B6" s="23">
        <v>37</v>
      </c>
      <c r="C6" s="25" t="s">
        <v>11</v>
      </c>
      <c r="D6" s="3" t="s">
        <v>36</v>
      </c>
      <c r="E6" s="3" t="s">
        <v>36</v>
      </c>
      <c r="H6" s="3" t="s">
        <v>36</v>
      </c>
    </row>
    <row r="7" spans="1:8" s="3" customFormat="1" x14ac:dyDescent="0.2">
      <c r="A7" s="24" t="s">
        <v>12</v>
      </c>
      <c r="B7" s="23">
        <v>10</v>
      </c>
      <c r="C7" s="25" t="s">
        <v>17</v>
      </c>
      <c r="D7" s="3" t="s">
        <v>36</v>
      </c>
      <c r="E7" s="3" t="s">
        <v>36</v>
      </c>
      <c r="H7" s="3" t="s">
        <v>36</v>
      </c>
    </row>
    <row r="8" spans="1:8" s="3" customFormat="1" x14ac:dyDescent="0.2">
      <c r="A8" s="3" t="s">
        <v>36</v>
      </c>
      <c r="B8" s="3" t="s">
        <v>36</v>
      </c>
      <c r="C8" s="3" t="s">
        <v>36</v>
      </c>
      <c r="D8" s="3" t="s">
        <v>36</v>
      </c>
      <c r="E8" s="3" t="s">
        <v>36</v>
      </c>
      <c r="F8" s="3" t="s">
        <v>36</v>
      </c>
      <c r="G8" s="3" t="s">
        <v>36</v>
      </c>
      <c r="H8" s="3" t="s">
        <v>36</v>
      </c>
    </row>
    <row r="9" spans="1:8" s="3" customFormat="1" x14ac:dyDescent="0.2">
      <c r="A9" s="54" t="s">
        <v>2</v>
      </c>
      <c r="B9" s="25">
        <v>4.58</v>
      </c>
      <c r="C9" s="23">
        <v>13.2362</v>
      </c>
      <c r="D9" s="3" t="s">
        <v>36</v>
      </c>
      <c r="E9" s="55" t="s">
        <v>36</v>
      </c>
      <c r="F9" s="3" t="s">
        <v>36</v>
      </c>
    </row>
    <row r="10" spans="1:8" s="3" customFormat="1" x14ac:dyDescent="0.2">
      <c r="A10" s="54" t="s">
        <v>3</v>
      </c>
      <c r="B10" s="25">
        <v>2.96</v>
      </c>
      <c r="C10" s="23">
        <v>8.5544000000000011</v>
      </c>
      <c r="D10" s="3" t="s">
        <v>36</v>
      </c>
      <c r="E10" s="55" t="s">
        <v>36</v>
      </c>
      <c r="F10" s="3" t="s">
        <v>36</v>
      </c>
    </row>
    <row r="11" spans="1:8" s="3" customFormat="1" x14ac:dyDescent="0.2">
      <c r="A11" s="54" t="s">
        <v>4</v>
      </c>
      <c r="B11" s="25">
        <v>1.91</v>
      </c>
      <c r="C11" s="23">
        <v>5.5198999999999998</v>
      </c>
      <c r="D11" s="3" t="s">
        <v>36</v>
      </c>
      <c r="E11" s="55" t="s">
        <v>36</v>
      </c>
      <c r="F11" s="3" t="s">
        <v>36</v>
      </c>
    </row>
    <row r="12" spans="1:8" s="3" customFormat="1" x14ac:dyDescent="0.2">
      <c r="A12" s="54" t="s">
        <v>5</v>
      </c>
      <c r="B12" s="25">
        <v>1.45</v>
      </c>
      <c r="C12" s="23">
        <v>4.1905000000000001</v>
      </c>
      <c r="D12" s="3" t="s">
        <v>36</v>
      </c>
    </row>
    <row r="13" spans="1:8" s="3" customFormat="1" x14ac:dyDescent="0.2">
      <c r="A13" s="54" t="s">
        <v>6</v>
      </c>
      <c r="B13" s="25">
        <v>1</v>
      </c>
      <c r="C13" s="23">
        <v>2.89</v>
      </c>
      <c r="D13" s="3" t="s">
        <v>36</v>
      </c>
      <c r="E13" s="56" t="s">
        <v>25</v>
      </c>
      <c r="F13" s="49"/>
    </row>
    <row r="14" spans="1:8" s="3" customFormat="1" x14ac:dyDescent="0.2">
      <c r="A14" s="54" t="s">
        <v>7</v>
      </c>
      <c r="B14" s="25">
        <v>0.75</v>
      </c>
      <c r="C14" s="23">
        <v>2.1675</v>
      </c>
      <c r="D14" s="3" t="s">
        <v>36</v>
      </c>
      <c r="E14" s="49" t="s">
        <v>21</v>
      </c>
      <c r="F14" s="36">
        <f>MIN(C22:C32,C36:C46,C50:C59,G50:G58,G36:G46,G22:G32)</f>
        <v>5.425681</v>
      </c>
    </row>
    <row r="15" spans="1:8" s="3" customFormat="1" x14ac:dyDescent="0.2">
      <c r="A15" s="80"/>
      <c r="B15" s="81"/>
      <c r="C15" s="82"/>
      <c r="D15" s="3" t="s">
        <v>36</v>
      </c>
      <c r="E15" s="49" t="s">
        <v>22</v>
      </c>
      <c r="F15" s="7">
        <f>MAX(C22:C32,C36:C46,C50:C59,G50:G58,G36:G46,G22:G32)</f>
        <v>25.945762500000001</v>
      </c>
    </row>
    <row r="16" spans="1:8" s="3" customFormat="1" x14ac:dyDescent="0.2">
      <c r="A16"/>
      <c r="B16"/>
      <c r="C16"/>
      <c r="D16" s="3" t="s">
        <v>36</v>
      </c>
      <c r="E16" s="49" t="s">
        <v>23</v>
      </c>
      <c r="F16" s="36">
        <f>AVERAGE(C22:C32,C36:C46,C50:C59,G50:G58,G36:G46,G22:G32)</f>
        <v>11.404696645502646</v>
      </c>
    </row>
    <row r="17" spans="1:8" x14ac:dyDescent="0.2">
      <c r="A17" t="s">
        <v>36</v>
      </c>
      <c r="B17" t="s">
        <v>36</v>
      </c>
      <c r="C17" t="s">
        <v>36</v>
      </c>
      <c r="D17" t="s">
        <v>36</v>
      </c>
      <c r="E17" t="s">
        <v>36</v>
      </c>
      <c r="F17" t="s">
        <v>36</v>
      </c>
      <c r="G17" t="s">
        <v>36</v>
      </c>
      <c r="H17" t="s">
        <v>36</v>
      </c>
    </row>
    <row r="18" spans="1:8" x14ac:dyDescent="0.2">
      <c r="A18" t="s">
        <v>36</v>
      </c>
      <c r="B18" t="s">
        <v>36</v>
      </c>
      <c r="C18" t="s">
        <v>36</v>
      </c>
      <c r="D18" t="s">
        <v>36</v>
      </c>
      <c r="E18" t="s">
        <v>36</v>
      </c>
      <c r="F18" t="s">
        <v>36</v>
      </c>
      <c r="G18" t="s">
        <v>36</v>
      </c>
      <c r="H18" t="s">
        <v>36</v>
      </c>
    </row>
    <row r="19" spans="1:8" x14ac:dyDescent="0.2">
      <c r="A19" t="s">
        <v>36</v>
      </c>
      <c r="B19" t="s">
        <v>36</v>
      </c>
      <c r="C19" t="s">
        <v>36</v>
      </c>
      <c r="D19" s="1" t="s">
        <v>36</v>
      </c>
      <c r="E19" t="s">
        <v>36</v>
      </c>
      <c r="F19" t="s">
        <v>36</v>
      </c>
      <c r="G19" t="s">
        <v>36</v>
      </c>
      <c r="H19" t="s">
        <v>36</v>
      </c>
    </row>
    <row r="20" spans="1:8" x14ac:dyDescent="0.2">
      <c r="A20" s="51" t="s">
        <v>44</v>
      </c>
      <c r="B20" t="s">
        <v>36</v>
      </c>
      <c r="C20" t="s">
        <v>36</v>
      </c>
      <c r="D20" s="1" t="s">
        <v>36</v>
      </c>
      <c r="E20" s="35" t="s">
        <v>45</v>
      </c>
      <c r="F20" s="38"/>
      <c r="G20" t="s">
        <v>36</v>
      </c>
    </row>
    <row r="21" spans="1:8" ht="38.25" x14ac:dyDescent="0.2">
      <c r="A21" s="37" t="s">
        <v>50</v>
      </c>
      <c r="B21" s="50" t="s">
        <v>26</v>
      </c>
      <c r="C21" s="47" t="s">
        <v>43</v>
      </c>
      <c r="D21" s="48" t="s">
        <v>36</v>
      </c>
      <c r="E21" s="37" t="s">
        <v>50</v>
      </c>
      <c r="F21" s="50" t="s">
        <v>26</v>
      </c>
      <c r="G21" s="47" t="s">
        <v>43</v>
      </c>
    </row>
    <row r="22" spans="1:8" x14ac:dyDescent="0.2">
      <c r="A22" s="23">
        <v>500</v>
      </c>
      <c r="B22" s="49">
        <f>ROUND(A22/$C$9,0)</f>
        <v>38</v>
      </c>
      <c r="C22" s="7">
        <v>9.3710909999999998</v>
      </c>
      <c r="D22" s="1"/>
      <c r="E22" s="23">
        <v>500</v>
      </c>
      <c r="F22" s="49">
        <f>ROUND(E22/$C$10,0)</f>
        <v>58</v>
      </c>
      <c r="G22" s="7">
        <v>5.425681</v>
      </c>
    </row>
    <row r="23" spans="1:8" x14ac:dyDescent="0.2">
      <c r="A23" s="23">
        <v>750</v>
      </c>
      <c r="B23" s="49">
        <f t="shared" ref="B23:B32" si="0">ROUND(A23/$C$9,0)</f>
        <v>57</v>
      </c>
      <c r="C23" s="7">
        <v>10.395161999999999</v>
      </c>
      <c r="E23" s="23">
        <v>750</v>
      </c>
      <c r="F23" s="49">
        <f t="shared" ref="F23:F32" si="1">ROUND(E23/$C$10,0)</f>
        <v>88</v>
      </c>
      <c r="G23" s="7">
        <v>7.3932640000000003</v>
      </c>
    </row>
    <row r="24" spans="1:8" x14ac:dyDescent="0.2">
      <c r="A24" s="23">
        <v>1000</v>
      </c>
      <c r="B24" s="49">
        <f t="shared" si="0"/>
        <v>76</v>
      </c>
      <c r="C24" s="7">
        <v>9.6125049999999987</v>
      </c>
      <c r="E24" s="23">
        <v>1000</v>
      </c>
      <c r="F24" s="49">
        <f t="shared" si="1"/>
        <v>117</v>
      </c>
      <c r="G24" s="7">
        <v>8.5445286666666664</v>
      </c>
    </row>
    <row r="25" spans="1:8" x14ac:dyDescent="0.2">
      <c r="A25" s="23">
        <v>1250</v>
      </c>
      <c r="B25" s="49">
        <f t="shared" si="0"/>
        <v>94</v>
      </c>
      <c r="C25" s="7">
        <v>9.3395544999999984</v>
      </c>
      <c r="E25" s="23">
        <v>1250</v>
      </c>
      <c r="F25" s="49">
        <f t="shared" si="1"/>
        <v>146</v>
      </c>
      <c r="G25" s="7">
        <v>8.8565395000000002</v>
      </c>
    </row>
    <row r="26" spans="1:8" x14ac:dyDescent="0.2">
      <c r="A26" s="23">
        <v>1500</v>
      </c>
      <c r="B26" s="49">
        <f t="shared" si="0"/>
        <v>113</v>
      </c>
      <c r="C26" s="7">
        <v>9.0471180000000011</v>
      </c>
      <c r="E26" s="23">
        <v>1500</v>
      </c>
      <c r="F26" s="49">
        <f t="shared" si="1"/>
        <v>175</v>
      </c>
      <c r="G26" s="7">
        <v>8.9755219999999998</v>
      </c>
    </row>
    <row r="27" spans="1:8" x14ac:dyDescent="0.2">
      <c r="A27" s="23">
        <v>1750</v>
      </c>
      <c r="B27" s="49">
        <f t="shared" si="0"/>
        <v>132</v>
      </c>
      <c r="C27" s="7">
        <v>9.0030710000000003</v>
      </c>
      <c r="E27" s="23">
        <v>1750</v>
      </c>
      <c r="F27" s="49">
        <f t="shared" si="1"/>
        <v>205</v>
      </c>
      <c r="G27" s="7">
        <v>8.9273454999999995</v>
      </c>
    </row>
    <row r="28" spans="1:8" x14ac:dyDescent="0.2">
      <c r="A28" s="23">
        <v>2000</v>
      </c>
      <c r="B28" s="49">
        <f t="shared" si="0"/>
        <v>151</v>
      </c>
      <c r="C28" s="7">
        <v>8.9326554999999992</v>
      </c>
      <c r="E28" s="23">
        <v>2000</v>
      </c>
      <c r="F28" s="49">
        <f t="shared" si="1"/>
        <v>234</v>
      </c>
      <c r="G28" s="7">
        <v>9.2016696666666675</v>
      </c>
    </row>
    <row r="29" spans="1:8" x14ac:dyDescent="0.2">
      <c r="A29" s="23">
        <v>2500</v>
      </c>
      <c r="B29" s="49">
        <f t="shared" si="0"/>
        <v>189</v>
      </c>
      <c r="C29" s="7">
        <v>9.0069099999999995</v>
      </c>
      <c r="E29" s="23">
        <v>2500</v>
      </c>
      <c r="F29" s="49">
        <f t="shared" si="1"/>
        <v>292</v>
      </c>
      <c r="G29" s="7">
        <v>9.573501666666667</v>
      </c>
    </row>
    <row r="30" spans="1:8" x14ac:dyDescent="0.2">
      <c r="A30" s="23">
        <v>3000</v>
      </c>
      <c r="B30" s="49">
        <f t="shared" si="0"/>
        <v>227</v>
      </c>
      <c r="C30" s="7">
        <v>9.2197814999999999</v>
      </c>
      <c r="E30" s="23">
        <v>3000</v>
      </c>
      <c r="F30" s="49">
        <f t="shared" si="1"/>
        <v>351</v>
      </c>
      <c r="G30" s="7">
        <v>10.065376499999999</v>
      </c>
    </row>
    <row r="31" spans="1:8" x14ac:dyDescent="0.2">
      <c r="A31" s="23">
        <v>4000</v>
      </c>
      <c r="B31" s="49">
        <f t="shared" si="0"/>
        <v>302</v>
      </c>
      <c r="C31" s="7">
        <v>9.6598715000000013</v>
      </c>
      <c r="E31" s="23">
        <v>4000</v>
      </c>
      <c r="F31" s="49">
        <f t="shared" si="1"/>
        <v>468</v>
      </c>
      <c r="G31" s="7">
        <v>10.431231333333335</v>
      </c>
    </row>
    <row r="32" spans="1:8" x14ac:dyDescent="0.2">
      <c r="A32" s="23">
        <v>5000</v>
      </c>
      <c r="B32" s="49">
        <f t="shared" si="0"/>
        <v>378</v>
      </c>
      <c r="C32" s="7">
        <v>10.500031499999999</v>
      </c>
      <c r="E32" s="23">
        <v>5000</v>
      </c>
      <c r="F32" s="49">
        <f t="shared" si="1"/>
        <v>584</v>
      </c>
      <c r="G32" s="7">
        <v>11.2857065</v>
      </c>
    </row>
    <row r="33" spans="1:8" x14ac:dyDescent="0.2">
      <c r="A33" s="1" t="s">
        <v>36</v>
      </c>
      <c r="B33" s="2" t="s">
        <v>36</v>
      </c>
      <c r="C33" s="2" t="s">
        <v>36</v>
      </c>
      <c r="D33" s="2" t="s">
        <v>36</v>
      </c>
      <c r="E33" s="2" t="s">
        <v>36</v>
      </c>
      <c r="F33" t="s">
        <v>36</v>
      </c>
      <c r="G33" t="s">
        <v>36</v>
      </c>
      <c r="H33" s="1" t="s">
        <v>36</v>
      </c>
    </row>
    <row r="34" spans="1:8" x14ac:dyDescent="0.2">
      <c r="A34" s="51" t="s">
        <v>46</v>
      </c>
      <c r="B34" s="2" t="s">
        <v>36</v>
      </c>
      <c r="C34" s="2" t="s">
        <v>36</v>
      </c>
      <c r="D34" s="2" t="s">
        <v>36</v>
      </c>
      <c r="E34" s="52" t="s">
        <v>47</v>
      </c>
      <c r="F34" s="38"/>
      <c r="G34" s="1" t="s">
        <v>36</v>
      </c>
    </row>
    <row r="35" spans="1:8" s="3" customFormat="1" ht="38.25" x14ac:dyDescent="0.2">
      <c r="A35" s="37" t="s">
        <v>50</v>
      </c>
      <c r="B35" s="50" t="s">
        <v>26</v>
      </c>
      <c r="C35" s="47" t="s">
        <v>43</v>
      </c>
      <c r="D35" s="53" t="s">
        <v>36</v>
      </c>
      <c r="E35" s="37" t="s">
        <v>50</v>
      </c>
      <c r="F35" s="50" t="s">
        <v>26</v>
      </c>
      <c r="G35" s="47" t="s">
        <v>43</v>
      </c>
    </row>
    <row r="36" spans="1:8" x14ac:dyDescent="0.2">
      <c r="A36" s="23">
        <v>500</v>
      </c>
      <c r="B36" s="49">
        <f>ROUND(A36/$C$11,0)</f>
        <v>91</v>
      </c>
      <c r="C36" s="7">
        <v>7.2349864999999998</v>
      </c>
      <c r="D36" s="1"/>
      <c r="E36" s="23">
        <v>500</v>
      </c>
      <c r="F36" s="49">
        <f>ROUND(E36/$C$12,0)</f>
        <v>119</v>
      </c>
      <c r="G36" s="7">
        <v>7.3852190000000002</v>
      </c>
    </row>
    <row r="37" spans="1:8" x14ac:dyDescent="0.2">
      <c r="A37" s="23">
        <v>750</v>
      </c>
      <c r="B37" s="49">
        <f t="shared" ref="B37:B46" si="2">ROUND(A37/$C$11,0)</f>
        <v>136</v>
      </c>
      <c r="C37" s="7">
        <v>9.2825540000000011</v>
      </c>
      <c r="D37" s="1"/>
      <c r="E37" s="23">
        <v>750</v>
      </c>
      <c r="F37" s="49">
        <f t="shared" ref="F37:F46" si="3">ROUND(E37/$C$12,0)</f>
        <v>179</v>
      </c>
      <c r="G37" s="7">
        <v>9.9911345000000011</v>
      </c>
    </row>
    <row r="38" spans="1:8" x14ac:dyDescent="0.2">
      <c r="A38" s="23">
        <v>1000</v>
      </c>
      <c r="B38" s="49">
        <f t="shared" si="2"/>
        <v>181</v>
      </c>
      <c r="C38" s="7">
        <v>9.8593423333333323</v>
      </c>
      <c r="D38" s="1"/>
      <c r="E38" s="23">
        <v>1000</v>
      </c>
      <c r="F38" s="49">
        <f t="shared" si="3"/>
        <v>239</v>
      </c>
      <c r="G38" s="7">
        <v>10.874792500000002</v>
      </c>
    </row>
    <row r="39" spans="1:8" x14ac:dyDescent="0.2">
      <c r="A39" s="23">
        <v>1250</v>
      </c>
      <c r="B39" s="49">
        <f t="shared" si="2"/>
        <v>226</v>
      </c>
      <c r="C39" s="7">
        <v>10.181202999999998</v>
      </c>
      <c r="D39" s="1"/>
      <c r="E39" s="23">
        <v>1250</v>
      </c>
      <c r="F39" s="49">
        <f t="shared" si="3"/>
        <v>298</v>
      </c>
      <c r="G39" s="7">
        <v>11.314326999999999</v>
      </c>
    </row>
    <row r="40" spans="1:8" x14ac:dyDescent="0.2">
      <c r="A40" s="23">
        <v>1500</v>
      </c>
      <c r="B40" s="49">
        <f t="shared" si="2"/>
        <v>272</v>
      </c>
      <c r="C40" s="7">
        <v>10.195908333333334</v>
      </c>
      <c r="D40" s="1"/>
      <c r="E40" s="23">
        <v>1500</v>
      </c>
      <c r="F40" s="49">
        <f t="shared" si="3"/>
        <v>358</v>
      </c>
      <c r="G40" s="7">
        <v>11.779522</v>
      </c>
    </row>
    <row r="41" spans="1:8" x14ac:dyDescent="0.2">
      <c r="A41" s="23">
        <v>1750</v>
      </c>
      <c r="B41" s="49">
        <f t="shared" si="2"/>
        <v>317</v>
      </c>
      <c r="C41" s="7">
        <v>10.237730333333333</v>
      </c>
      <c r="D41" s="1"/>
      <c r="E41" s="23">
        <v>1750</v>
      </c>
      <c r="F41" s="49">
        <f t="shared" si="3"/>
        <v>418</v>
      </c>
      <c r="G41" s="7">
        <v>12.071036500000002</v>
      </c>
    </row>
    <row r="42" spans="1:8" x14ac:dyDescent="0.2">
      <c r="A42" s="23">
        <v>2000</v>
      </c>
      <c r="B42" s="49">
        <f t="shared" si="2"/>
        <v>362</v>
      </c>
      <c r="C42" s="7">
        <v>10.338689500000001</v>
      </c>
      <c r="D42" s="1"/>
      <c r="E42" s="23">
        <v>2000</v>
      </c>
      <c r="F42" s="49">
        <f t="shared" si="3"/>
        <v>477</v>
      </c>
      <c r="G42" s="7">
        <v>12.545825000000001</v>
      </c>
    </row>
    <row r="43" spans="1:8" x14ac:dyDescent="0.2">
      <c r="A43" s="23">
        <v>2500</v>
      </c>
      <c r="B43" s="49">
        <f t="shared" si="2"/>
        <v>453</v>
      </c>
      <c r="C43" s="7">
        <v>11.115953000000001</v>
      </c>
      <c r="D43" s="1"/>
      <c r="E43" s="23">
        <v>2500</v>
      </c>
      <c r="F43" s="49">
        <f t="shared" si="3"/>
        <v>597</v>
      </c>
      <c r="G43" s="7">
        <v>14.43163</v>
      </c>
    </row>
    <row r="44" spans="1:8" x14ac:dyDescent="0.2">
      <c r="A44" s="23">
        <v>3000</v>
      </c>
      <c r="B44" s="49">
        <f t="shared" si="2"/>
        <v>543</v>
      </c>
      <c r="C44" s="7">
        <v>11.517975</v>
      </c>
      <c r="D44" s="1"/>
      <c r="E44" s="23">
        <v>3000</v>
      </c>
      <c r="F44" s="49">
        <f t="shared" si="3"/>
        <v>716</v>
      </c>
      <c r="G44" s="7">
        <v>16.037277500000002</v>
      </c>
    </row>
    <row r="45" spans="1:8" x14ac:dyDescent="0.2">
      <c r="A45" s="23">
        <v>4000</v>
      </c>
      <c r="B45" s="49">
        <f t="shared" si="2"/>
        <v>725</v>
      </c>
      <c r="C45" s="7">
        <v>12.404301666666667</v>
      </c>
      <c r="D45" s="1"/>
      <c r="E45" s="23">
        <v>4000</v>
      </c>
      <c r="F45" s="49">
        <f t="shared" si="3"/>
        <v>955</v>
      </c>
      <c r="G45" s="7">
        <v>20.733598499999999</v>
      </c>
    </row>
    <row r="46" spans="1:8" x14ac:dyDescent="0.2">
      <c r="A46" s="23">
        <v>5000</v>
      </c>
      <c r="B46" s="49">
        <f t="shared" si="2"/>
        <v>906</v>
      </c>
      <c r="C46" s="7">
        <v>14.554464666666666</v>
      </c>
      <c r="D46" s="1"/>
      <c r="E46" s="23">
        <v>5000</v>
      </c>
      <c r="F46" s="49">
        <f t="shared" si="3"/>
        <v>1193</v>
      </c>
      <c r="G46" s="7">
        <v>25.945762500000001</v>
      </c>
    </row>
    <row r="47" spans="1:8" x14ac:dyDescent="0.2">
      <c r="A47" s="8" t="s">
        <v>36</v>
      </c>
      <c r="B47" s="2" t="s">
        <v>36</v>
      </c>
      <c r="C47" s="2" t="s">
        <v>36</v>
      </c>
      <c r="D47" s="2" t="s">
        <v>36</v>
      </c>
      <c r="E47" s="2" t="s">
        <v>36</v>
      </c>
      <c r="F47" s="1" t="s">
        <v>36</v>
      </c>
      <c r="G47" s="1" t="s">
        <v>36</v>
      </c>
      <c r="H47" s="8" t="s">
        <v>36</v>
      </c>
    </row>
    <row r="48" spans="1:8" s="1" customFormat="1" x14ac:dyDescent="0.2">
      <c r="A48" s="51" t="s">
        <v>48</v>
      </c>
      <c r="B48" s="2" t="s">
        <v>36</v>
      </c>
      <c r="C48" s="2" t="s">
        <v>36</v>
      </c>
      <c r="D48" s="1" t="s">
        <v>36</v>
      </c>
      <c r="E48" s="51" t="s">
        <v>49</v>
      </c>
      <c r="F48" s="2"/>
      <c r="G48" s="2" t="s">
        <v>36</v>
      </c>
    </row>
    <row r="49" spans="1:8" s="1" customFormat="1" ht="38.25" x14ac:dyDescent="0.2">
      <c r="A49" s="37" t="s">
        <v>50</v>
      </c>
      <c r="B49" s="50" t="s">
        <v>26</v>
      </c>
      <c r="C49" s="47" t="s">
        <v>43</v>
      </c>
      <c r="D49" s="48" t="s">
        <v>36</v>
      </c>
      <c r="E49" s="37" t="s">
        <v>50</v>
      </c>
      <c r="F49" s="50" t="s">
        <v>26</v>
      </c>
      <c r="G49" s="47" t="s">
        <v>43</v>
      </c>
    </row>
    <row r="50" spans="1:8" s="1" customFormat="1" x14ac:dyDescent="0.2">
      <c r="A50" s="23">
        <v>500</v>
      </c>
      <c r="B50" s="49">
        <f>ROUND(A50/$C$13,0)</f>
        <v>173</v>
      </c>
      <c r="C50" s="7">
        <v>8.5040459999999989</v>
      </c>
      <c r="E50" s="23">
        <v>500</v>
      </c>
      <c r="F50" s="49">
        <f>ROUND(E50/$C$14,0)</f>
        <v>231</v>
      </c>
      <c r="G50" s="7">
        <v>8.8399104999999984</v>
      </c>
    </row>
    <row r="51" spans="1:8" s="1" customFormat="1" x14ac:dyDescent="0.2">
      <c r="A51" s="23">
        <v>750</v>
      </c>
      <c r="B51" s="49">
        <f t="shared" ref="B51:B59" si="4">ROUND(A51/$C$13,0)</f>
        <v>260</v>
      </c>
      <c r="C51" s="7">
        <v>11.101922333333334</v>
      </c>
      <c r="E51" s="23">
        <v>750</v>
      </c>
      <c r="F51" s="49">
        <f t="shared" ref="F51:F58" si="5">ROUND(E51/$C$14,0)</f>
        <v>346</v>
      </c>
      <c r="G51" s="7">
        <v>11.372347000000001</v>
      </c>
    </row>
    <row r="52" spans="1:8" s="1" customFormat="1" x14ac:dyDescent="0.2">
      <c r="A52" s="23">
        <v>1000</v>
      </c>
      <c r="B52" s="49">
        <f t="shared" si="4"/>
        <v>346</v>
      </c>
      <c r="C52" s="7">
        <v>10.9955365</v>
      </c>
      <c r="E52" s="23">
        <v>1000</v>
      </c>
      <c r="F52" s="49">
        <f t="shared" si="5"/>
        <v>461</v>
      </c>
      <c r="G52" s="7">
        <v>12.7305545</v>
      </c>
    </row>
    <row r="53" spans="1:8" s="1" customFormat="1" x14ac:dyDescent="0.2">
      <c r="A53" s="23">
        <v>1250</v>
      </c>
      <c r="B53" s="49">
        <f t="shared" si="4"/>
        <v>433</v>
      </c>
      <c r="C53" s="7">
        <v>10.8286815</v>
      </c>
      <c r="E53" s="23">
        <v>1250</v>
      </c>
      <c r="F53" s="49">
        <f t="shared" si="5"/>
        <v>577</v>
      </c>
      <c r="G53" s="7">
        <v>13.514186666666667</v>
      </c>
    </row>
    <row r="54" spans="1:8" s="1" customFormat="1" x14ac:dyDescent="0.2">
      <c r="A54" s="23">
        <v>1500</v>
      </c>
      <c r="B54" s="49">
        <f t="shared" si="4"/>
        <v>519</v>
      </c>
      <c r="C54" s="7">
        <v>10.986722333333333</v>
      </c>
      <c r="E54" s="23">
        <v>1500</v>
      </c>
      <c r="F54" s="49">
        <f t="shared" si="5"/>
        <v>692</v>
      </c>
      <c r="G54" s="7">
        <v>14.016909666666665</v>
      </c>
    </row>
    <row r="55" spans="1:8" s="1" customFormat="1" x14ac:dyDescent="0.2">
      <c r="A55" s="23">
        <v>1750</v>
      </c>
      <c r="B55" s="49">
        <f t="shared" si="4"/>
        <v>606</v>
      </c>
      <c r="C55" s="7">
        <v>11.443458999999999</v>
      </c>
      <c r="E55" s="23">
        <v>1750</v>
      </c>
      <c r="F55" s="49">
        <f t="shared" si="5"/>
        <v>807</v>
      </c>
      <c r="G55" s="7">
        <v>14.8464525</v>
      </c>
    </row>
    <row r="56" spans="1:8" s="1" customFormat="1" x14ac:dyDescent="0.2">
      <c r="A56" s="23">
        <v>2000</v>
      </c>
      <c r="B56" s="49">
        <f t="shared" si="4"/>
        <v>692</v>
      </c>
      <c r="C56" s="7">
        <v>11.746203</v>
      </c>
      <c r="E56" s="23">
        <v>2000</v>
      </c>
      <c r="F56" s="49">
        <f t="shared" si="5"/>
        <v>923</v>
      </c>
      <c r="G56" s="7">
        <v>15.525672333333333</v>
      </c>
    </row>
    <row r="57" spans="1:8" s="1" customFormat="1" x14ac:dyDescent="0.2">
      <c r="A57" s="23">
        <v>2500</v>
      </c>
      <c r="B57" s="49">
        <f t="shared" si="4"/>
        <v>865</v>
      </c>
      <c r="C57" s="7">
        <v>12.554525999999999</v>
      </c>
      <c r="E57" s="23">
        <v>2500</v>
      </c>
      <c r="F57" s="49">
        <f t="shared" si="5"/>
        <v>1153</v>
      </c>
      <c r="G57" s="7">
        <v>17.234636500000001</v>
      </c>
    </row>
    <row r="58" spans="1:8" s="1" customFormat="1" x14ac:dyDescent="0.2">
      <c r="A58" s="23">
        <v>3000</v>
      </c>
      <c r="B58" s="49">
        <f t="shared" si="4"/>
        <v>1038</v>
      </c>
      <c r="C58" s="7">
        <v>13.963214499999999</v>
      </c>
      <c r="E58" s="23">
        <v>3000</v>
      </c>
      <c r="F58" s="49">
        <f t="shared" si="5"/>
        <v>1384</v>
      </c>
      <c r="G58" s="7">
        <v>19.278638999999998</v>
      </c>
    </row>
    <row r="59" spans="1:8" s="1" customFormat="1" x14ac:dyDescent="0.2">
      <c r="A59" s="23">
        <v>4000</v>
      </c>
      <c r="B59" s="49">
        <f t="shared" si="4"/>
        <v>1384</v>
      </c>
      <c r="C59" s="7">
        <v>16.210917666666663</v>
      </c>
      <c r="E59" s="23">
        <v>4000</v>
      </c>
      <c r="F59" s="49"/>
      <c r="G59" s="7"/>
    </row>
    <row r="60" spans="1:8" s="1" customFormat="1" x14ac:dyDescent="0.2">
      <c r="A60" s="23">
        <v>5000</v>
      </c>
      <c r="B60" s="49"/>
      <c r="C60" s="7"/>
      <c r="E60" s="23">
        <v>5000</v>
      </c>
      <c r="F60" s="49"/>
      <c r="G60" s="7"/>
    </row>
    <row r="61" spans="1:8" s="1" customFormat="1" x14ac:dyDescent="0.2">
      <c r="B61" s="1" t="s">
        <v>36</v>
      </c>
      <c r="C61" s="4" t="s">
        <v>36</v>
      </c>
      <c r="D61" s="4"/>
      <c r="E61" s="5" t="s">
        <v>36</v>
      </c>
      <c r="F61" s="5"/>
      <c r="G61" s="4" t="s">
        <v>36</v>
      </c>
      <c r="H61" s="4"/>
    </row>
    <row r="62" spans="1:8" s="1" customFormat="1" x14ac:dyDescent="0.2">
      <c r="B62" s="1" t="s">
        <v>36</v>
      </c>
      <c r="D62" s="1" t="s">
        <v>36</v>
      </c>
      <c r="E62" s="1" t="s">
        <v>36</v>
      </c>
      <c r="F62" s="4" t="s">
        <v>36</v>
      </c>
      <c r="G62" s="4" t="s">
        <v>36</v>
      </c>
      <c r="H62" s="5"/>
    </row>
    <row r="63" spans="1:8" x14ac:dyDescent="0.2">
      <c r="B63" t="s">
        <v>36</v>
      </c>
      <c r="E63" s="51" t="s">
        <v>54</v>
      </c>
      <c r="F63" s="2"/>
      <c r="G63" s="4" t="s">
        <v>36</v>
      </c>
      <c r="H63" s="4" t="s">
        <v>36</v>
      </c>
    </row>
    <row r="64" spans="1:8" ht="51" x14ac:dyDescent="0.2">
      <c r="B64" t="s">
        <v>36</v>
      </c>
      <c r="E64" s="37" t="s">
        <v>50</v>
      </c>
      <c r="F64" s="47" t="s">
        <v>43</v>
      </c>
      <c r="G64" s="4" t="s">
        <v>36</v>
      </c>
      <c r="H64" s="4" t="s">
        <v>36</v>
      </c>
    </row>
    <row r="65" spans="2:8" x14ac:dyDescent="0.2">
      <c r="B65" t="s">
        <v>36</v>
      </c>
      <c r="E65" s="23">
        <v>500</v>
      </c>
      <c r="F65" s="7">
        <f>AVERAGE(C22,G22,C36,G36,C50,G50)</f>
        <v>7.793489000000001</v>
      </c>
      <c r="G65" s="1" t="s">
        <v>36</v>
      </c>
      <c r="H65" s="1" t="s">
        <v>36</v>
      </c>
    </row>
    <row r="66" spans="2:8" x14ac:dyDescent="0.2">
      <c r="B66" t="s">
        <v>36</v>
      </c>
      <c r="E66" s="23">
        <v>750</v>
      </c>
      <c r="F66" s="7">
        <f t="shared" ref="F66:F75" si="6">AVERAGE(C23,G23,C37,G37,C51,G51)</f>
        <v>9.9227306388888916</v>
      </c>
      <c r="G66" t="s">
        <v>36</v>
      </c>
      <c r="H66" t="s">
        <v>36</v>
      </c>
    </row>
    <row r="67" spans="2:8" x14ac:dyDescent="0.2">
      <c r="B67" t="s">
        <v>36</v>
      </c>
      <c r="E67" s="23">
        <v>1000</v>
      </c>
      <c r="F67" s="7">
        <f t="shared" si="6"/>
        <v>10.436209916666664</v>
      </c>
      <c r="G67" t="s">
        <v>36</v>
      </c>
      <c r="H67" t="s">
        <v>36</v>
      </c>
    </row>
    <row r="68" spans="2:8" x14ac:dyDescent="0.2">
      <c r="B68" t="s">
        <v>36</v>
      </c>
      <c r="E68" s="23">
        <v>1250</v>
      </c>
      <c r="F68" s="7">
        <f t="shared" si="6"/>
        <v>10.672415361111112</v>
      </c>
      <c r="G68" t="s">
        <v>36</v>
      </c>
      <c r="H68" t="s">
        <v>36</v>
      </c>
    </row>
    <row r="69" spans="2:8" x14ac:dyDescent="0.2">
      <c r="B69" t="s">
        <v>36</v>
      </c>
      <c r="E69" s="23">
        <v>1500</v>
      </c>
      <c r="F69" s="7">
        <f t="shared" si="6"/>
        <v>10.833617055555557</v>
      </c>
      <c r="G69" t="s">
        <v>36</v>
      </c>
      <c r="H69" t="s">
        <v>36</v>
      </c>
    </row>
    <row r="70" spans="2:8" x14ac:dyDescent="0.2">
      <c r="B70" t="s">
        <v>36</v>
      </c>
      <c r="E70" s="23">
        <v>1750</v>
      </c>
      <c r="F70" s="7">
        <f t="shared" si="6"/>
        <v>11.088182472222222</v>
      </c>
      <c r="G70" t="s">
        <v>36</v>
      </c>
      <c r="H70" t="s">
        <v>36</v>
      </c>
    </row>
    <row r="71" spans="2:8" x14ac:dyDescent="0.2">
      <c r="B71" t="s">
        <v>36</v>
      </c>
      <c r="E71" s="23">
        <v>2000</v>
      </c>
      <c r="F71" s="7">
        <f t="shared" si="6"/>
        <v>11.381785833333334</v>
      </c>
      <c r="G71" t="s">
        <v>36</v>
      </c>
      <c r="H71" t="s">
        <v>36</v>
      </c>
    </row>
    <row r="72" spans="2:8" x14ac:dyDescent="0.2">
      <c r="B72" t="s">
        <v>36</v>
      </c>
      <c r="E72" s="23">
        <v>2500</v>
      </c>
      <c r="F72" s="7">
        <f t="shared" si="6"/>
        <v>12.319526194444444</v>
      </c>
      <c r="G72" t="s">
        <v>36</v>
      </c>
      <c r="H72" t="s">
        <v>36</v>
      </c>
    </row>
    <row r="73" spans="2:8" x14ac:dyDescent="0.2">
      <c r="B73" t="s">
        <v>36</v>
      </c>
      <c r="E73" s="23">
        <v>3000</v>
      </c>
      <c r="F73" s="7">
        <f t="shared" si="6"/>
        <v>13.347044000000002</v>
      </c>
      <c r="G73" t="s">
        <v>36</v>
      </c>
      <c r="H73" t="s">
        <v>36</v>
      </c>
    </row>
    <row r="74" spans="2:8" x14ac:dyDescent="0.2">
      <c r="B74" t="s">
        <v>36</v>
      </c>
      <c r="E74" s="23">
        <v>4000</v>
      </c>
      <c r="F74" s="7">
        <f t="shared" si="6"/>
        <v>13.887984133333333</v>
      </c>
      <c r="G74" t="s">
        <v>36</v>
      </c>
      <c r="H74" t="s">
        <v>36</v>
      </c>
    </row>
    <row r="75" spans="2:8" x14ac:dyDescent="0.2">
      <c r="B75" t="s">
        <v>36</v>
      </c>
      <c r="E75" s="23">
        <v>5000</v>
      </c>
      <c r="F75" s="7">
        <f t="shared" si="6"/>
        <v>15.571491291666666</v>
      </c>
    </row>
    <row r="76" spans="2:8" x14ac:dyDescent="0.2">
      <c r="B76" t="s">
        <v>36</v>
      </c>
    </row>
    <row r="77" spans="2:8" x14ac:dyDescent="0.2">
      <c r="B77" t="s">
        <v>36</v>
      </c>
    </row>
    <row r="78" spans="2:8" x14ac:dyDescent="0.2">
      <c r="B78" t="s">
        <v>36</v>
      </c>
    </row>
    <row r="79" spans="2:8" x14ac:dyDescent="0.2">
      <c r="B79" t="s">
        <v>36</v>
      </c>
    </row>
    <row r="80" spans="2:8" x14ac:dyDescent="0.2">
      <c r="B80" t="s">
        <v>36</v>
      </c>
    </row>
    <row r="81" spans="2:2" x14ac:dyDescent="0.2">
      <c r="B81" t="s">
        <v>36</v>
      </c>
    </row>
    <row r="82" spans="2:2" x14ac:dyDescent="0.2">
      <c r="B82" t="s">
        <v>36</v>
      </c>
    </row>
    <row r="83" spans="2:2" x14ac:dyDescent="0.2">
      <c r="B83" t="s">
        <v>36</v>
      </c>
    </row>
    <row r="84" spans="2:2" x14ac:dyDescent="0.2">
      <c r="B84" t="s">
        <v>36</v>
      </c>
    </row>
    <row r="85" spans="2:2" x14ac:dyDescent="0.2">
      <c r="B85" t="s">
        <v>36</v>
      </c>
    </row>
    <row r="86" spans="2:2" x14ac:dyDescent="0.2">
      <c r="B86" t="s">
        <v>36</v>
      </c>
    </row>
    <row r="87" spans="2:2" x14ac:dyDescent="0.2">
      <c r="B87" t="s">
        <v>36</v>
      </c>
    </row>
    <row r="88" spans="2:2" x14ac:dyDescent="0.2">
      <c r="B88" t="s">
        <v>36</v>
      </c>
    </row>
    <row r="89" spans="2:2" x14ac:dyDescent="0.2">
      <c r="B89" t="s">
        <v>36</v>
      </c>
    </row>
    <row r="90" spans="2:2" x14ac:dyDescent="0.2">
      <c r="B90" t="s">
        <v>36</v>
      </c>
    </row>
    <row r="91" spans="2:2" x14ac:dyDescent="0.2">
      <c r="B91" t="s">
        <v>36</v>
      </c>
    </row>
    <row r="92" spans="2:2" x14ac:dyDescent="0.2">
      <c r="B92" t="s">
        <v>36</v>
      </c>
    </row>
    <row r="93" spans="2:2" x14ac:dyDescent="0.2">
      <c r="B93" t="s">
        <v>36</v>
      </c>
    </row>
    <row r="94" spans="2:2" x14ac:dyDescent="0.2">
      <c r="B94" t="s">
        <v>36</v>
      </c>
    </row>
    <row r="95" spans="2:2" x14ac:dyDescent="0.2">
      <c r="B95" t="s">
        <v>36</v>
      </c>
    </row>
    <row r="96" spans="2:2" x14ac:dyDescent="0.2">
      <c r="B96" t="s">
        <v>36</v>
      </c>
    </row>
    <row r="97" spans="2:2" x14ac:dyDescent="0.2">
      <c r="B97" t="s">
        <v>36</v>
      </c>
    </row>
    <row r="98" spans="2:2" x14ac:dyDescent="0.2">
      <c r="B98" t="s">
        <v>36</v>
      </c>
    </row>
    <row r="99" spans="2:2" x14ac:dyDescent="0.2">
      <c r="B99" t="s">
        <v>36</v>
      </c>
    </row>
    <row r="100" spans="2:2" x14ac:dyDescent="0.2">
      <c r="B100" t="s">
        <v>36</v>
      </c>
    </row>
    <row r="101" spans="2:2" x14ac:dyDescent="0.2">
      <c r="B101" t="s">
        <v>36</v>
      </c>
    </row>
    <row r="102" spans="2:2" x14ac:dyDescent="0.2">
      <c r="B102" t="s">
        <v>36</v>
      </c>
    </row>
    <row r="103" spans="2:2" x14ac:dyDescent="0.2">
      <c r="B103" t="s">
        <v>36</v>
      </c>
    </row>
    <row r="104" spans="2:2" x14ac:dyDescent="0.2">
      <c r="B104" t="s">
        <v>36</v>
      </c>
    </row>
    <row r="105" spans="2:2" x14ac:dyDescent="0.2">
      <c r="B105" t="s">
        <v>36</v>
      </c>
    </row>
    <row r="106" spans="2:2" x14ac:dyDescent="0.2">
      <c r="B106" t="s">
        <v>36</v>
      </c>
    </row>
    <row r="107" spans="2:2" x14ac:dyDescent="0.2">
      <c r="B107" t="s">
        <v>36</v>
      </c>
    </row>
    <row r="108" spans="2:2" x14ac:dyDescent="0.2">
      <c r="B108" t="s">
        <v>36</v>
      </c>
    </row>
    <row r="109" spans="2:2" x14ac:dyDescent="0.2">
      <c r="B109" t="s">
        <v>36</v>
      </c>
    </row>
    <row r="110" spans="2:2" x14ac:dyDescent="0.2">
      <c r="B110" t="s">
        <v>36</v>
      </c>
    </row>
    <row r="111" spans="2:2" x14ac:dyDescent="0.2">
      <c r="B111" t="s">
        <v>36</v>
      </c>
    </row>
    <row r="112" spans="2:2" x14ac:dyDescent="0.2">
      <c r="B112" t="s">
        <v>36</v>
      </c>
    </row>
    <row r="113" spans="2:2" x14ac:dyDescent="0.2">
      <c r="B113" t="s">
        <v>36</v>
      </c>
    </row>
    <row r="114" spans="2:2" x14ac:dyDescent="0.2">
      <c r="B114" t="s">
        <v>36</v>
      </c>
    </row>
    <row r="115" spans="2:2" x14ac:dyDescent="0.2">
      <c r="B115" t="s">
        <v>36</v>
      </c>
    </row>
    <row r="116" spans="2:2" x14ac:dyDescent="0.2">
      <c r="B116" t="s">
        <v>36</v>
      </c>
    </row>
    <row r="117" spans="2:2" x14ac:dyDescent="0.2">
      <c r="B117" t="s">
        <v>36</v>
      </c>
    </row>
    <row r="118" spans="2:2" x14ac:dyDescent="0.2">
      <c r="B118" t="s">
        <v>36</v>
      </c>
    </row>
    <row r="119" spans="2:2" x14ac:dyDescent="0.2">
      <c r="B119" t="s">
        <v>36</v>
      </c>
    </row>
    <row r="120" spans="2:2" x14ac:dyDescent="0.2">
      <c r="B120" t="s">
        <v>36</v>
      </c>
    </row>
    <row r="121" spans="2:2" x14ac:dyDescent="0.2">
      <c r="B121" t="s">
        <v>36</v>
      </c>
    </row>
    <row r="122" spans="2:2" x14ac:dyDescent="0.2">
      <c r="B122" t="s">
        <v>36</v>
      </c>
    </row>
    <row r="123" spans="2:2" x14ac:dyDescent="0.2">
      <c r="B123" t="s">
        <v>36</v>
      </c>
    </row>
    <row r="124" spans="2:2" x14ac:dyDescent="0.2">
      <c r="B124" t="s">
        <v>36</v>
      </c>
    </row>
    <row r="125" spans="2:2" x14ac:dyDescent="0.2">
      <c r="B125" t="s">
        <v>36</v>
      </c>
    </row>
    <row r="126" spans="2:2" x14ac:dyDescent="0.2">
      <c r="B126" t="s">
        <v>36</v>
      </c>
    </row>
    <row r="127" spans="2:2" x14ac:dyDescent="0.2">
      <c r="B127" t="s">
        <v>36</v>
      </c>
    </row>
    <row r="128" spans="2:2" x14ac:dyDescent="0.2">
      <c r="B128" t="s">
        <v>36</v>
      </c>
    </row>
    <row r="129" spans="2:2" x14ac:dyDescent="0.2">
      <c r="B129" t="s">
        <v>36</v>
      </c>
    </row>
    <row r="130" spans="2:2" x14ac:dyDescent="0.2">
      <c r="B130" t="s">
        <v>36</v>
      </c>
    </row>
    <row r="131" spans="2:2" x14ac:dyDescent="0.2">
      <c r="B131" t="s">
        <v>36</v>
      </c>
    </row>
    <row r="132" spans="2:2" x14ac:dyDescent="0.2">
      <c r="B132" t="s">
        <v>36</v>
      </c>
    </row>
    <row r="133" spans="2:2" x14ac:dyDescent="0.2">
      <c r="B133" t="s">
        <v>36</v>
      </c>
    </row>
    <row r="134" spans="2:2" x14ac:dyDescent="0.2">
      <c r="B134" t="s">
        <v>36</v>
      </c>
    </row>
    <row r="135" spans="2:2" x14ac:dyDescent="0.2">
      <c r="B135" t="s">
        <v>36</v>
      </c>
    </row>
    <row r="136" spans="2:2" x14ac:dyDescent="0.2">
      <c r="B136" t="s">
        <v>36</v>
      </c>
    </row>
    <row r="137" spans="2:2" x14ac:dyDescent="0.2">
      <c r="B137" t="s">
        <v>36</v>
      </c>
    </row>
    <row r="138" spans="2:2" x14ac:dyDescent="0.2">
      <c r="B138" t="s">
        <v>36</v>
      </c>
    </row>
    <row r="139" spans="2:2" x14ac:dyDescent="0.2">
      <c r="B139" t="s">
        <v>36</v>
      </c>
    </row>
    <row r="140" spans="2:2" x14ac:dyDescent="0.2">
      <c r="B140" t="s">
        <v>36</v>
      </c>
    </row>
    <row r="141" spans="2:2" x14ac:dyDescent="0.2">
      <c r="B141" t="s">
        <v>36</v>
      </c>
    </row>
    <row r="142" spans="2:2" x14ac:dyDescent="0.2">
      <c r="B142" t="s">
        <v>36</v>
      </c>
    </row>
    <row r="143" spans="2:2" x14ac:dyDescent="0.2">
      <c r="B143" t="s">
        <v>36</v>
      </c>
    </row>
    <row r="144" spans="2:2" x14ac:dyDescent="0.2">
      <c r="B144" t="s">
        <v>36</v>
      </c>
    </row>
    <row r="145" spans="2:2" x14ac:dyDescent="0.2">
      <c r="B145" t="s">
        <v>36</v>
      </c>
    </row>
    <row r="146" spans="2:2" x14ac:dyDescent="0.2">
      <c r="B146" t="s">
        <v>36</v>
      </c>
    </row>
    <row r="147" spans="2:2" x14ac:dyDescent="0.2">
      <c r="B147" t="s">
        <v>36</v>
      </c>
    </row>
    <row r="148" spans="2:2" x14ac:dyDescent="0.2">
      <c r="B148" t="s">
        <v>36</v>
      </c>
    </row>
    <row r="149" spans="2:2" x14ac:dyDescent="0.2">
      <c r="B149" t="s">
        <v>36</v>
      </c>
    </row>
    <row r="150" spans="2:2" x14ac:dyDescent="0.2">
      <c r="B150" t="s">
        <v>36</v>
      </c>
    </row>
    <row r="151" spans="2:2" x14ac:dyDescent="0.2">
      <c r="B151" t="s">
        <v>36</v>
      </c>
    </row>
    <row r="152" spans="2:2" x14ac:dyDescent="0.2">
      <c r="B152" t="s">
        <v>36</v>
      </c>
    </row>
    <row r="153" spans="2:2" x14ac:dyDescent="0.2">
      <c r="B153" t="s">
        <v>36</v>
      </c>
    </row>
    <row r="154" spans="2:2" x14ac:dyDescent="0.2">
      <c r="B154" t="s">
        <v>36</v>
      </c>
    </row>
    <row r="155" spans="2:2" x14ac:dyDescent="0.2">
      <c r="B155" t="s">
        <v>36</v>
      </c>
    </row>
    <row r="156" spans="2:2" x14ac:dyDescent="0.2">
      <c r="B156" t="s">
        <v>36</v>
      </c>
    </row>
    <row r="157" spans="2:2" x14ac:dyDescent="0.2">
      <c r="B157" t="s">
        <v>36</v>
      </c>
    </row>
    <row r="158" spans="2:2" x14ac:dyDescent="0.2">
      <c r="B158" t="s">
        <v>36</v>
      </c>
    </row>
    <row r="159" spans="2:2" x14ac:dyDescent="0.2">
      <c r="B159" t="s">
        <v>36</v>
      </c>
    </row>
    <row r="160" spans="2:2" x14ac:dyDescent="0.2">
      <c r="B160" t="s">
        <v>36</v>
      </c>
    </row>
    <row r="161" spans="2:2" x14ac:dyDescent="0.2">
      <c r="B161" t="s">
        <v>36</v>
      </c>
    </row>
    <row r="162" spans="2:2" x14ac:dyDescent="0.2">
      <c r="B162" t="s">
        <v>36</v>
      </c>
    </row>
    <row r="163" spans="2:2" x14ac:dyDescent="0.2">
      <c r="B163" t="s">
        <v>36</v>
      </c>
    </row>
    <row r="164" spans="2:2" x14ac:dyDescent="0.2">
      <c r="B164" t="s">
        <v>36</v>
      </c>
    </row>
    <row r="165" spans="2:2" x14ac:dyDescent="0.2">
      <c r="B165" t="s">
        <v>36</v>
      </c>
    </row>
    <row r="166" spans="2:2" x14ac:dyDescent="0.2">
      <c r="B166" t="s">
        <v>36</v>
      </c>
    </row>
    <row r="167" spans="2:2" x14ac:dyDescent="0.2">
      <c r="B167" t="s">
        <v>36</v>
      </c>
    </row>
    <row r="168" spans="2:2" x14ac:dyDescent="0.2">
      <c r="B168" t="s">
        <v>36</v>
      </c>
    </row>
    <row r="169" spans="2:2" x14ac:dyDescent="0.2">
      <c r="B169" t="s">
        <v>36</v>
      </c>
    </row>
    <row r="170" spans="2:2" x14ac:dyDescent="0.2">
      <c r="B170" t="s">
        <v>36</v>
      </c>
    </row>
    <row r="171" spans="2:2" x14ac:dyDescent="0.2">
      <c r="B171" t="s">
        <v>36</v>
      </c>
    </row>
    <row r="172" spans="2:2" x14ac:dyDescent="0.2">
      <c r="B172" t="s">
        <v>36</v>
      </c>
    </row>
    <row r="173" spans="2:2" x14ac:dyDescent="0.2">
      <c r="B173" t="s">
        <v>36</v>
      </c>
    </row>
    <row r="174" spans="2:2" x14ac:dyDescent="0.2">
      <c r="B174" t="s">
        <v>36</v>
      </c>
    </row>
    <row r="175" spans="2:2" x14ac:dyDescent="0.2">
      <c r="B175" t="s">
        <v>36</v>
      </c>
    </row>
    <row r="176" spans="2:2" x14ac:dyDescent="0.2">
      <c r="B176" t="s">
        <v>36</v>
      </c>
    </row>
    <row r="177" spans="2:2" x14ac:dyDescent="0.2">
      <c r="B177" t="s">
        <v>36</v>
      </c>
    </row>
    <row r="178" spans="2:2" x14ac:dyDescent="0.2">
      <c r="B178" t="s">
        <v>36</v>
      </c>
    </row>
    <row r="179" spans="2:2" x14ac:dyDescent="0.2">
      <c r="B179" t="s">
        <v>36</v>
      </c>
    </row>
    <row r="180" spans="2:2" x14ac:dyDescent="0.2">
      <c r="B180" t="s">
        <v>36</v>
      </c>
    </row>
    <row r="181" spans="2:2" x14ac:dyDescent="0.2">
      <c r="B181" t="s">
        <v>36</v>
      </c>
    </row>
    <row r="182" spans="2:2" x14ac:dyDescent="0.2">
      <c r="B182" t="s">
        <v>36</v>
      </c>
    </row>
    <row r="183" spans="2:2" x14ac:dyDescent="0.2">
      <c r="B183" t="s">
        <v>36</v>
      </c>
    </row>
    <row r="184" spans="2:2" x14ac:dyDescent="0.2">
      <c r="B184" t="s">
        <v>36</v>
      </c>
    </row>
    <row r="185" spans="2:2" x14ac:dyDescent="0.2">
      <c r="B185" t="s">
        <v>36</v>
      </c>
    </row>
    <row r="186" spans="2:2" x14ac:dyDescent="0.2">
      <c r="B186" t="s">
        <v>36</v>
      </c>
    </row>
    <row r="187" spans="2:2" x14ac:dyDescent="0.2">
      <c r="B187" t="s">
        <v>36</v>
      </c>
    </row>
    <row r="188" spans="2:2" x14ac:dyDescent="0.2">
      <c r="B188" t="s">
        <v>36</v>
      </c>
    </row>
    <row r="189" spans="2:2" x14ac:dyDescent="0.2">
      <c r="B189" t="s">
        <v>36</v>
      </c>
    </row>
    <row r="190" spans="2:2" x14ac:dyDescent="0.2">
      <c r="B190" t="s">
        <v>36</v>
      </c>
    </row>
    <row r="191" spans="2:2" x14ac:dyDescent="0.2">
      <c r="B191" t="s">
        <v>36</v>
      </c>
    </row>
    <row r="192" spans="2:2" x14ac:dyDescent="0.2">
      <c r="B192" t="s">
        <v>36</v>
      </c>
    </row>
    <row r="193" spans="2:2" x14ac:dyDescent="0.2">
      <c r="B193" t="s">
        <v>36</v>
      </c>
    </row>
    <row r="194" spans="2:2" x14ac:dyDescent="0.2">
      <c r="B194" t="s">
        <v>36</v>
      </c>
    </row>
    <row r="195" spans="2:2" x14ac:dyDescent="0.2">
      <c r="B195" t="s">
        <v>36</v>
      </c>
    </row>
    <row r="196" spans="2:2" x14ac:dyDescent="0.2">
      <c r="B196" t="s">
        <v>36</v>
      </c>
    </row>
    <row r="197" spans="2:2" x14ac:dyDescent="0.2">
      <c r="B197" t="s">
        <v>36</v>
      </c>
    </row>
    <row r="198" spans="2:2" x14ac:dyDescent="0.2">
      <c r="B198" t="s">
        <v>36</v>
      </c>
    </row>
    <row r="199" spans="2:2" x14ac:dyDescent="0.2">
      <c r="B199" t="s">
        <v>36</v>
      </c>
    </row>
    <row r="200" spans="2:2" x14ac:dyDescent="0.2">
      <c r="B200" t="s">
        <v>36</v>
      </c>
    </row>
    <row r="201" spans="2:2" x14ac:dyDescent="0.2">
      <c r="B201" t="s">
        <v>36</v>
      </c>
    </row>
    <row r="202" spans="2:2" x14ac:dyDescent="0.2">
      <c r="B202" t="s">
        <v>36</v>
      </c>
    </row>
    <row r="203" spans="2:2" x14ac:dyDescent="0.2">
      <c r="B203" t="s">
        <v>36</v>
      </c>
    </row>
    <row r="204" spans="2:2" x14ac:dyDescent="0.2">
      <c r="B204" t="s">
        <v>36</v>
      </c>
    </row>
    <row r="205" spans="2:2" x14ac:dyDescent="0.2">
      <c r="B205" t="s">
        <v>36</v>
      </c>
    </row>
    <row r="206" spans="2:2" x14ac:dyDescent="0.2">
      <c r="B206" t="s">
        <v>36</v>
      </c>
    </row>
    <row r="207" spans="2:2" x14ac:dyDescent="0.2">
      <c r="B207" t="s">
        <v>36</v>
      </c>
    </row>
    <row r="208" spans="2:2" x14ac:dyDescent="0.2">
      <c r="B208" t="s">
        <v>36</v>
      </c>
    </row>
    <row r="209" spans="2:2" x14ac:dyDescent="0.2">
      <c r="B209" t="s">
        <v>36</v>
      </c>
    </row>
    <row r="210" spans="2:2" x14ac:dyDescent="0.2">
      <c r="B210" t="s">
        <v>36</v>
      </c>
    </row>
    <row r="211" spans="2:2" x14ac:dyDescent="0.2">
      <c r="B211" t="s">
        <v>36</v>
      </c>
    </row>
    <row r="212" spans="2:2" x14ac:dyDescent="0.2">
      <c r="B212" t="s">
        <v>36</v>
      </c>
    </row>
    <row r="213" spans="2:2" x14ac:dyDescent="0.2">
      <c r="B213" t="s">
        <v>36</v>
      </c>
    </row>
    <row r="214" spans="2:2" x14ac:dyDescent="0.2">
      <c r="B214" t="s">
        <v>36</v>
      </c>
    </row>
    <row r="215" spans="2:2" x14ac:dyDescent="0.2">
      <c r="B215" t="s">
        <v>36</v>
      </c>
    </row>
    <row r="216" spans="2:2" x14ac:dyDescent="0.2">
      <c r="B216" t="s">
        <v>36</v>
      </c>
    </row>
    <row r="217" spans="2:2" x14ac:dyDescent="0.2">
      <c r="B217" t="s">
        <v>36</v>
      </c>
    </row>
    <row r="218" spans="2:2" x14ac:dyDescent="0.2">
      <c r="B218" t="s">
        <v>36</v>
      </c>
    </row>
    <row r="219" spans="2:2" x14ac:dyDescent="0.2">
      <c r="B219" t="s">
        <v>36</v>
      </c>
    </row>
    <row r="220" spans="2:2" x14ac:dyDescent="0.2">
      <c r="B220" t="s">
        <v>36</v>
      </c>
    </row>
    <row r="221" spans="2:2" x14ac:dyDescent="0.2">
      <c r="B221" t="s">
        <v>36</v>
      </c>
    </row>
    <row r="222" spans="2:2" x14ac:dyDescent="0.2">
      <c r="B222" t="s">
        <v>36</v>
      </c>
    </row>
    <row r="223" spans="2:2" x14ac:dyDescent="0.2">
      <c r="B223" t="s">
        <v>36</v>
      </c>
    </row>
    <row r="224" spans="2:2" x14ac:dyDescent="0.2">
      <c r="B224" t="s">
        <v>36</v>
      </c>
    </row>
    <row r="225" spans="2:2" x14ac:dyDescent="0.2">
      <c r="B225" t="s">
        <v>36</v>
      </c>
    </row>
    <row r="226" spans="2:2" x14ac:dyDescent="0.2">
      <c r="B226" t="s">
        <v>36</v>
      </c>
    </row>
    <row r="227" spans="2:2" x14ac:dyDescent="0.2">
      <c r="B227" t="s">
        <v>36</v>
      </c>
    </row>
    <row r="228" spans="2:2" x14ac:dyDescent="0.2">
      <c r="B228" t="s">
        <v>36</v>
      </c>
    </row>
    <row r="229" spans="2:2" x14ac:dyDescent="0.2">
      <c r="B229" t="s">
        <v>36</v>
      </c>
    </row>
    <row r="230" spans="2:2" x14ac:dyDescent="0.2">
      <c r="B230" t="s">
        <v>36</v>
      </c>
    </row>
    <row r="231" spans="2:2" x14ac:dyDescent="0.2">
      <c r="B231" t="s">
        <v>36</v>
      </c>
    </row>
    <row r="232" spans="2:2" x14ac:dyDescent="0.2">
      <c r="B232" t="s">
        <v>36</v>
      </c>
    </row>
    <row r="233" spans="2:2" x14ac:dyDescent="0.2">
      <c r="B233" t="s">
        <v>36</v>
      </c>
    </row>
    <row r="234" spans="2:2" x14ac:dyDescent="0.2">
      <c r="B234" t="s">
        <v>36</v>
      </c>
    </row>
    <row r="235" spans="2:2" x14ac:dyDescent="0.2">
      <c r="B235" t="s">
        <v>36</v>
      </c>
    </row>
    <row r="236" spans="2:2" x14ac:dyDescent="0.2">
      <c r="B236" t="s">
        <v>36</v>
      </c>
    </row>
    <row r="237" spans="2:2" x14ac:dyDescent="0.2">
      <c r="B237" t="s">
        <v>36</v>
      </c>
    </row>
    <row r="238" spans="2:2" x14ac:dyDescent="0.2">
      <c r="B238" t="s">
        <v>36</v>
      </c>
    </row>
    <row r="239" spans="2:2" x14ac:dyDescent="0.2">
      <c r="B239" t="s">
        <v>36</v>
      </c>
    </row>
    <row r="240" spans="2:2" x14ac:dyDescent="0.2">
      <c r="B240" t="s">
        <v>36</v>
      </c>
    </row>
    <row r="241" spans="2:2" x14ac:dyDescent="0.2">
      <c r="B241" t="s">
        <v>36</v>
      </c>
    </row>
    <row r="242" spans="2:2" x14ac:dyDescent="0.2">
      <c r="B242" t="s">
        <v>36</v>
      </c>
    </row>
    <row r="243" spans="2:2" x14ac:dyDescent="0.2">
      <c r="B243" t="s">
        <v>36</v>
      </c>
    </row>
    <row r="244" spans="2:2" x14ac:dyDescent="0.2">
      <c r="B244" t="s">
        <v>36</v>
      </c>
    </row>
    <row r="245" spans="2:2" x14ac:dyDescent="0.2">
      <c r="B245" t="s">
        <v>36</v>
      </c>
    </row>
    <row r="246" spans="2:2" x14ac:dyDescent="0.2">
      <c r="B246" t="s">
        <v>36</v>
      </c>
    </row>
    <row r="247" spans="2:2" x14ac:dyDescent="0.2">
      <c r="B247" t="s">
        <v>36</v>
      </c>
    </row>
    <row r="248" spans="2:2" x14ac:dyDescent="0.2">
      <c r="B248" t="s">
        <v>36</v>
      </c>
    </row>
    <row r="249" spans="2:2" x14ac:dyDescent="0.2">
      <c r="B249" t="s">
        <v>36</v>
      </c>
    </row>
    <row r="250" spans="2:2" x14ac:dyDescent="0.2">
      <c r="B250" t="s">
        <v>36</v>
      </c>
    </row>
    <row r="251" spans="2:2" x14ac:dyDescent="0.2">
      <c r="B251" t="s">
        <v>36</v>
      </c>
    </row>
    <row r="252" spans="2:2" x14ac:dyDescent="0.2">
      <c r="B252" t="s">
        <v>36</v>
      </c>
    </row>
    <row r="253" spans="2:2" x14ac:dyDescent="0.2">
      <c r="B253" t="s">
        <v>36</v>
      </c>
    </row>
    <row r="254" spans="2:2" x14ac:dyDescent="0.2">
      <c r="B254" t="s">
        <v>36</v>
      </c>
    </row>
    <row r="255" spans="2:2" x14ac:dyDescent="0.2">
      <c r="B255" t="s">
        <v>36</v>
      </c>
    </row>
    <row r="256" spans="2:2" x14ac:dyDescent="0.2">
      <c r="B256" t="s">
        <v>36</v>
      </c>
    </row>
    <row r="257" spans="2:2" x14ac:dyDescent="0.2">
      <c r="B257" t="s">
        <v>36</v>
      </c>
    </row>
    <row r="258" spans="2:2" x14ac:dyDescent="0.2">
      <c r="B258" t="s">
        <v>36</v>
      </c>
    </row>
    <row r="259" spans="2:2" x14ac:dyDescent="0.2">
      <c r="B259" t="s">
        <v>36</v>
      </c>
    </row>
    <row r="260" spans="2:2" x14ac:dyDescent="0.2">
      <c r="B260" t="s">
        <v>36</v>
      </c>
    </row>
    <row r="261" spans="2:2" x14ac:dyDescent="0.2">
      <c r="B261" t="s">
        <v>36</v>
      </c>
    </row>
    <row r="262" spans="2:2" x14ac:dyDescent="0.2">
      <c r="B262" t="s">
        <v>36</v>
      </c>
    </row>
    <row r="263" spans="2:2" x14ac:dyDescent="0.2">
      <c r="B263" t="s">
        <v>36</v>
      </c>
    </row>
    <row r="264" spans="2:2" x14ac:dyDescent="0.2">
      <c r="B264" t="s">
        <v>36</v>
      </c>
    </row>
    <row r="265" spans="2:2" x14ac:dyDescent="0.2">
      <c r="B265" t="s">
        <v>36</v>
      </c>
    </row>
    <row r="266" spans="2:2" x14ac:dyDescent="0.2">
      <c r="B266" t="s">
        <v>36</v>
      </c>
    </row>
    <row r="267" spans="2:2" x14ac:dyDescent="0.2">
      <c r="B267" t="s">
        <v>36</v>
      </c>
    </row>
    <row r="268" spans="2:2" x14ac:dyDescent="0.2">
      <c r="B268" t="s">
        <v>36</v>
      </c>
    </row>
    <row r="269" spans="2:2" x14ac:dyDescent="0.2">
      <c r="B269" t="s">
        <v>36</v>
      </c>
    </row>
    <row r="270" spans="2:2" x14ac:dyDescent="0.2">
      <c r="B270" t="s">
        <v>36</v>
      </c>
    </row>
    <row r="271" spans="2:2" x14ac:dyDescent="0.2">
      <c r="B271" t="s">
        <v>36</v>
      </c>
    </row>
    <row r="272" spans="2:2" x14ac:dyDescent="0.2">
      <c r="B272" t="s">
        <v>36</v>
      </c>
    </row>
    <row r="273" spans="2:2" x14ac:dyDescent="0.2">
      <c r="B273" t="s">
        <v>36</v>
      </c>
    </row>
    <row r="274" spans="2:2" x14ac:dyDescent="0.2">
      <c r="B274" t="s">
        <v>36</v>
      </c>
    </row>
    <row r="275" spans="2:2" x14ac:dyDescent="0.2">
      <c r="B275" t="s">
        <v>36</v>
      </c>
    </row>
    <row r="276" spans="2:2" x14ac:dyDescent="0.2">
      <c r="B276" t="s">
        <v>36</v>
      </c>
    </row>
    <row r="277" spans="2:2" x14ac:dyDescent="0.2">
      <c r="B277" t="s">
        <v>36</v>
      </c>
    </row>
    <row r="278" spans="2:2" x14ac:dyDescent="0.2">
      <c r="B278" t="s">
        <v>36</v>
      </c>
    </row>
    <row r="279" spans="2:2" x14ac:dyDescent="0.2">
      <c r="B279" t="s">
        <v>36</v>
      </c>
    </row>
    <row r="280" spans="2:2" x14ac:dyDescent="0.2">
      <c r="B280" t="s">
        <v>36</v>
      </c>
    </row>
    <row r="281" spans="2:2" x14ac:dyDescent="0.2">
      <c r="B281" t="s">
        <v>36</v>
      </c>
    </row>
    <row r="282" spans="2:2" x14ac:dyDescent="0.2">
      <c r="B282" t="s">
        <v>36</v>
      </c>
    </row>
    <row r="283" spans="2:2" x14ac:dyDescent="0.2">
      <c r="B283" t="s">
        <v>36</v>
      </c>
    </row>
    <row r="284" spans="2:2" x14ac:dyDescent="0.2">
      <c r="B284" t="s">
        <v>36</v>
      </c>
    </row>
    <row r="285" spans="2:2" x14ac:dyDescent="0.2">
      <c r="B285" t="s">
        <v>36</v>
      </c>
    </row>
    <row r="286" spans="2:2" x14ac:dyDescent="0.2">
      <c r="B286" t="s">
        <v>36</v>
      </c>
    </row>
    <row r="287" spans="2:2" x14ac:dyDescent="0.2">
      <c r="B287" t="s">
        <v>36</v>
      </c>
    </row>
    <row r="288" spans="2:2" x14ac:dyDescent="0.2">
      <c r="B288" t="s">
        <v>36</v>
      </c>
    </row>
    <row r="289" spans="2:2" x14ac:dyDescent="0.2">
      <c r="B289" t="s">
        <v>36</v>
      </c>
    </row>
    <row r="290" spans="2:2" x14ac:dyDescent="0.2">
      <c r="B290" t="s">
        <v>36</v>
      </c>
    </row>
    <row r="291" spans="2:2" x14ac:dyDescent="0.2">
      <c r="B291" t="s">
        <v>36</v>
      </c>
    </row>
    <row r="292" spans="2:2" x14ac:dyDescent="0.2">
      <c r="B292" t="s">
        <v>36</v>
      </c>
    </row>
    <row r="293" spans="2:2" x14ac:dyDescent="0.2">
      <c r="B293" t="s">
        <v>36</v>
      </c>
    </row>
    <row r="294" spans="2:2" x14ac:dyDescent="0.2">
      <c r="B294" t="s">
        <v>36</v>
      </c>
    </row>
    <row r="295" spans="2:2" x14ac:dyDescent="0.2">
      <c r="B295" t="s">
        <v>36</v>
      </c>
    </row>
    <row r="296" spans="2:2" x14ac:dyDescent="0.2">
      <c r="B296" t="s">
        <v>36</v>
      </c>
    </row>
    <row r="297" spans="2:2" x14ac:dyDescent="0.2">
      <c r="B297" t="s">
        <v>36</v>
      </c>
    </row>
    <row r="298" spans="2:2" x14ac:dyDescent="0.2">
      <c r="B298" t="s">
        <v>36</v>
      </c>
    </row>
    <row r="299" spans="2:2" x14ac:dyDescent="0.2">
      <c r="B299" t="s">
        <v>36</v>
      </c>
    </row>
    <row r="300" spans="2:2" x14ac:dyDescent="0.2">
      <c r="B300" t="s">
        <v>36</v>
      </c>
    </row>
    <row r="301" spans="2:2" x14ac:dyDescent="0.2">
      <c r="B301" t="s">
        <v>36</v>
      </c>
    </row>
    <row r="302" spans="2:2" x14ac:dyDescent="0.2">
      <c r="B302" t="s">
        <v>36</v>
      </c>
    </row>
    <row r="303" spans="2:2" x14ac:dyDescent="0.2">
      <c r="B303" t="s">
        <v>36</v>
      </c>
    </row>
    <row r="304" spans="2:2" x14ac:dyDescent="0.2">
      <c r="B304" t="s">
        <v>36</v>
      </c>
    </row>
    <row r="305" spans="2:2" x14ac:dyDescent="0.2">
      <c r="B305" t="s">
        <v>36</v>
      </c>
    </row>
    <row r="306" spans="2:2" x14ac:dyDescent="0.2">
      <c r="B306" t="s">
        <v>36</v>
      </c>
    </row>
    <row r="307" spans="2:2" x14ac:dyDescent="0.2">
      <c r="B307" t="s">
        <v>36</v>
      </c>
    </row>
    <row r="308" spans="2:2" x14ac:dyDescent="0.2">
      <c r="B308" t="s">
        <v>36</v>
      </c>
    </row>
    <row r="309" spans="2:2" x14ac:dyDescent="0.2">
      <c r="B309" t="s">
        <v>36</v>
      </c>
    </row>
    <row r="310" spans="2:2" x14ac:dyDescent="0.2">
      <c r="B310" t="s">
        <v>36</v>
      </c>
    </row>
    <row r="311" spans="2:2" x14ac:dyDescent="0.2">
      <c r="B311" t="s">
        <v>36</v>
      </c>
    </row>
    <row r="312" spans="2:2" x14ac:dyDescent="0.2">
      <c r="B312" t="s">
        <v>36</v>
      </c>
    </row>
    <row r="313" spans="2:2" x14ac:dyDescent="0.2">
      <c r="B313" t="s">
        <v>36</v>
      </c>
    </row>
    <row r="314" spans="2:2" x14ac:dyDescent="0.2">
      <c r="B314" t="s">
        <v>36</v>
      </c>
    </row>
    <row r="315" spans="2:2" x14ac:dyDescent="0.2">
      <c r="B315" t="s">
        <v>36</v>
      </c>
    </row>
    <row r="316" spans="2:2" x14ac:dyDescent="0.2">
      <c r="B316" t="s">
        <v>36</v>
      </c>
    </row>
    <row r="317" spans="2:2" x14ac:dyDescent="0.2">
      <c r="B317" t="s">
        <v>36</v>
      </c>
    </row>
    <row r="318" spans="2:2" x14ac:dyDescent="0.2">
      <c r="B318" t="s">
        <v>36</v>
      </c>
    </row>
    <row r="319" spans="2:2" x14ac:dyDescent="0.2">
      <c r="B319" t="s">
        <v>36</v>
      </c>
    </row>
    <row r="320" spans="2:2" x14ac:dyDescent="0.2">
      <c r="B320" t="s">
        <v>36</v>
      </c>
    </row>
    <row r="321" spans="2:2" x14ac:dyDescent="0.2">
      <c r="B321" t="s">
        <v>36</v>
      </c>
    </row>
    <row r="322" spans="2:2" x14ac:dyDescent="0.2">
      <c r="B322" t="s">
        <v>36</v>
      </c>
    </row>
    <row r="323" spans="2:2" x14ac:dyDescent="0.2">
      <c r="B323" t="s">
        <v>36</v>
      </c>
    </row>
    <row r="324" spans="2:2" x14ac:dyDescent="0.2">
      <c r="B324" t="s">
        <v>36</v>
      </c>
    </row>
    <row r="325" spans="2:2" x14ac:dyDescent="0.2">
      <c r="B325" t="s">
        <v>36</v>
      </c>
    </row>
    <row r="326" spans="2:2" x14ac:dyDescent="0.2">
      <c r="B326" t="s">
        <v>36</v>
      </c>
    </row>
    <row r="327" spans="2:2" x14ac:dyDescent="0.2">
      <c r="B327" t="s">
        <v>36</v>
      </c>
    </row>
    <row r="328" spans="2:2" x14ac:dyDescent="0.2">
      <c r="B328" t="s">
        <v>36</v>
      </c>
    </row>
    <row r="329" spans="2:2" x14ac:dyDescent="0.2">
      <c r="B329" t="s">
        <v>36</v>
      </c>
    </row>
    <row r="330" spans="2:2" x14ac:dyDescent="0.2">
      <c r="B330" t="s">
        <v>36</v>
      </c>
    </row>
    <row r="331" spans="2:2" x14ac:dyDescent="0.2">
      <c r="B331" t="s">
        <v>36</v>
      </c>
    </row>
    <row r="332" spans="2:2" x14ac:dyDescent="0.2">
      <c r="B332" t="s">
        <v>36</v>
      </c>
    </row>
    <row r="333" spans="2:2" x14ac:dyDescent="0.2">
      <c r="B333" t="s">
        <v>36</v>
      </c>
    </row>
    <row r="334" spans="2:2" x14ac:dyDescent="0.2">
      <c r="B334" t="s">
        <v>36</v>
      </c>
    </row>
    <row r="335" spans="2:2" x14ac:dyDescent="0.2">
      <c r="B335" t="s">
        <v>36</v>
      </c>
    </row>
    <row r="336" spans="2:2" x14ac:dyDescent="0.2">
      <c r="B336" t="s">
        <v>36</v>
      </c>
    </row>
    <row r="337" spans="2:2" x14ac:dyDescent="0.2">
      <c r="B337" t="s">
        <v>36</v>
      </c>
    </row>
    <row r="338" spans="2:2" x14ac:dyDescent="0.2">
      <c r="B338" t="s">
        <v>36</v>
      </c>
    </row>
    <row r="339" spans="2:2" x14ac:dyDescent="0.2">
      <c r="B339" t="s">
        <v>36</v>
      </c>
    </row>
    <row r="340" spans="2:2" x14ac:dyDescent="0.2">
      <c r="B340" t="s">
        <v>36</v>
      </c>
    </row>
    <row r="341" spans="2:2" x14ac:dyDescent="0.2">
      <c r="B341" t="s">
        <v>36</v>
      </c>
    </row>
    <row r="342" spans="2:2" x14ac:dyDescent="0.2">
      <c r="B342" t="s">
        <v>36</v>
      </c>
    </row>
    <row r="343" spans="2:2" x14ac:dyDescent="0.2">
      <c r="B343" t="s">
        <v>36</v>
      </c>
    </row>
    <row r="344" spans="2:2" x14ac:dyDescent="0.2">
      <c r="B344" t="s">
        <v>36</v>
      </c>
    </row>
    <row r="345" spans="2:2" x14ac:dyDescent="0.2">
      <c r="B345" t="s">
        <v>36</v>
      </c>
    </row>
    <row r="346" spans="2:2" x14ac:dyDescent="0.2">
      <c r="B346" t="s">
        <v>36</v>
      </c>
    </row>
    <row r="347" spans="2:2" x14ac:dyDescent="0.2">
      <c r="B347" t="s">
        <v>36</v>
      </c>
    </row>
    <row r="348" spans="2:2" x14ac:dyDescent="0.2">
      <c r="B348" t="s">
        <v>36</v>
      </c>
    </row>
    <row r="349" spans="2:2" x14ac:dyDescent="0.2">
      <c r="B349" t="s">
        <v>36</v>
      </c>
    </row>
    <row r="350" spans="2:2" x14ac:dyDescent="0.2">
      <c r="B350" t="s">
        <v>36</v>
      </c>
    </row>
    <row r="351" spans="2:2" x14ac:dyDescent="0.2">
      <c r="B351" t="s">
        <v>36</v>
      </c>
    </row>
    <row r="352" spans="2:2" x14ac:dyDescent="0.2">
      <c r="B352" t="s">
        <v>36</v>
      </c>
    </row>
    <row r="353" spans="2:2" x14ac:dyDescent="0.2">
      <c r="B353" t="s">
        <v>36</v>
      </c>
    </row>
    <row r="354" spans="2:2" x14ac:dyDescent="0.2">
      <c r="B354" t="s">
        <v>36</v>
      </c>
    </row>
    <row r="355" spans="2:2" x14ac:dyDescent="0.2">
      <c r="B355" t="s">
        <v>36</v>
      </c>
    </row>
    <row r="356" spans="2:2" x14ac:dyDescent="0.2">
      <c r="B356" t="s">
        <v>36</v>
      </c>
    </row>
    <row r="357" spans="2:2" x14ac:dyDescent="0.2">
      <c r="B357" t="s">
        <v>36</v>
      </c>
    </row>
    <row r="358" spans="2:2" x14ac:dyDescent="0.2">
      <c r="B358" t="s">
        <v>36</v>
      </c>
    </row>
    <row r="359" spans="2:2" x14ac:dyDescent="0.2">
      <c r="B359" t="s">
        <v>36</v>
      </c>
    </row>
    <row r="360" spans="2:2" x14ac:dyDescent="0.2">
      <c r="B360" t="s">
        <v>36</v>
      </c>
    </row>
    <row r="361" spans="2:2" x14ac:dyDescent="0.2">
      <c r="B361" t="s">
        <v>36</v>
      </c>
    </row>
    <row r="362" spans="2:2" x14ac:dyDescent="0.2">
      <c r="B362" t="s">
        <v>36</v>
      </c>
    </row>
    <row r="363" spans="2:2" x14ac:dyDescent="0.2">
      <c r="B363" t="s">
        <v>36</v>
      </c>
    </row>
  </sheetData>
  <mergeCells count="4">
    <mergeCell ref="A15:C15"/>
    <mergeCell ref="A3:G3"/>
    <mergeCell ref="A1:G1"/>
    <mergeCell ref="A2:G2"/>
  </mergeCells>
  <phoneticPr fontId="2" type="noConversion"/>
  <pageMargins left="0.75" right="0.75" top="1" bottom="1" header="0.5" footer="0.5"/>
  <pageSetup paperSize="5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6">
    <tabColor indexed="10"/>
  </sheetPr>
  <dimension ref="A1:H363"/>
  <sheetViews>
    <sheetView zoomScaleNormal="85" workbookViewId="0">
      <selection sqref="A1:G1"/>
    </sheetView>
  </sheetViews>
  <sheetFormatPr defaultColWidth="19.42578125" defaultRowHeight="12.75" x14ac:dyDescent="0.2"/>
  <cols>
    <col min="1" max="1" width="16" bestFit="1" customWidth="1"/>
    <col min="2" max="2" width="13.5703125" bestFit="1" customWidth="1"/>
    <col min="3" max="3" width="15.140625" bestFit="1" customWidth="1"/>
    <col min="5" max="5" width="18.28515625" bestFit="1" customWidth="1"/>
    <col min="6" max="6" width="13.5703125" bestFit="1" customWidth="1"/>
    <col min="7" max="7" width="15.140625" bestFit="1" customWidth="1"/>
  </cols>
  <sheetData>
    <row r="1" spans="1:8" ht="30" customHeight="1" x14ac:dyDescent="0.2">
      <c r="A1" s="90" t="s">
        <v>55</v>
      </c>
      <c r="B1" s="91"/>
      <c r="C1" s="91"/>
      <c r="D1" s="91"/>
      <c r="E1" s="91"/>
      <c r="F1" s="91"/>
      <c r="G1" s="92"/>
    </row>
    <row r="2" spans="1:8" ht="30" customHeight="1" x14ac:dyDescent="0.2">
      <c r="A2" s="87" t="s">
        <v>56</v>
      </c>
      <c r="B2" s="88"/>
      <c r="C2" s="88"/>
      <c r="D2" s="88"/>
      <c r="E2" s="88"/>
      <c r="F2" s="88"/>
      <c r="G2" s="89"/>
    </row>
    <row r="3" spans="1:8" ht="30" customHeight="1" x14ac:dyDescent="0.2">
      <c r="A3" s="83" t="s">
        <v>13</v>
      </c>
      <c r="B3" s="84"/>
      <c r="C3" s="84"/>
      <c r="D3" s="85"/>
      <c r="E3" s="85"/>
      <c r="F3" s="85"/>
      <c r="G3" s="86"/>
      <c r="H3" t="s">
        <v>36</v>
      </c>
    </row>
    <row r="4" spans="1:8" x14ac:dyDescent="0.2">
      <c r="A4" t="s">
        <v>36</v>
      </c>
      <c r="B4" t="s">
        <v>36</v>
      </c>
      <c r="C4" t="s">
        <v>36</v>
      </c>
      <c r="D4" t="s">
        <v>36</v>
      </c>
      <c r="E4" t="s">
        <v>36</v>
      </c>
    </row>
    <row r="5" spans="1:8" s="3" customFormat="1" x14ac:dyDescent="0.2">
      <c r="A5" s="24" t="s">
        <v>0</v>
      </c>
      <c r="B5" s="25" t="s">
        <v>53</v>
      </c>
      <c r="C5" s="23" t="s">
        <v>36</v>
      </c>
      <c r="D5" s="3" t="s">
        <v>36</v>
      </c>
      <c r="E5" s="3" t="s">
        <v>36</v>
      </c>
      <c r="F5" s="3" t="s">
        <v>36</v>
      </c>
      <c r="G5" s="3" t="s">
        <v>36</v>
      </c>
      <c r="H5" s="3" t="s">
        <v>36</v>
      </c>
    </row>
    <row r="6" spans="1:8" s="3" customFormat="1" x14ac:dyDescent="0.2">
      <c r="A6" s="24" t="s">
        <v>10</v>
      </c>
      <c r="B6" s="23">
        <v>93</v>
      </c>
      <c r="C6" s="25" t="s">
        <v>11</v>
      </c>
      <c r="D6" s="3" t="s">
        <v>36</v>
      </c>
      <c r="E6" s="3" t="s">
        <v>36</v>
      </c>
      <c r="H6" s="3" t="s">
        <v>36</v>
      </c>
    </row>
    <row r="7" spans="1:8" s="3" customFormat="1" x14ac:dyDescent="0.2">
      <c r="A7" s="24" t="s">
        <v>12</v>
      </c>
      <c r="B7" s="23">
        <v>10</v>
      </c>
      <c r="C7" s="25" t="s">
        <v>17</v>
      </c>
      <c r="D7" s="3" t="s">
        <v>36</v>
      </c>
      <c r="E7" s="3" t="s">
        <v>36</v>
      </c>
      <c r="H7" s="3" t="s">
        <v>36</v>
      </c>
    </row>
    <row r="8" spans="1:8" s="3" customFormat="1" x14ac:dyDescent="0.2">
      <c r="A8" s="3" t="s">
        <v>36</v>
      </c>
      <c r="B8" s="3" t="s">
        <v>36</v>
      </c>
      <c r="C8" s="3" t="s">
        <v>36</v>
      </c>
      <c r="D8" s="3" t="s">
        <v>36</v>
      </c>
      <c r="E8" s="3" t="s">
        <v>36</v>
      </c>
      <c r="F8" s="3" t="s">
        <v>36</v>
      </c>
      <c r="G8" s="3" t="s">
        <v>36</v>
      </c>
      <c r="H8" s="3" t="s">
        <v>36</v>
      </c>
    </row>
    <row r="9" spans="1:8" s="3" customFormat="1" x14ac:dyDescent="0.2">
      <c r="A9" s="54" t="s">
        <v>2</v>
      </c>
      <c r="B9" s="25">
        <v>4.58</v>
      </c>
      <c r="C9" s="23">
        <v>13.2362</v>
      </c>
      <c r="D9" s="3" t="s">
        <v>36</v>
      </c>
      <c r="E9" s="55" t="s">
        <v>36</v>
      </c>
      <c r="F9" s="3" t="s">
        <v>36</v>
      </c>
    </row>
    <row r="10" spans="1:8" s="3" customFormat="1" x14ac:dyDescent="0.2">
      <c r="A10" s="54" t="s">
        <v>3</v>
      </c>
      <c r="B10" s="25">
        <v>2.96</v>
      </c>
      <c r="C10" s="23">
        <v>8.5544000000000011</v>
      </c>
      <c r="D10" s="3" t="s">
        <v>36</v>
      </c>
      <c r="E10" s="55" t="s">
        <v>36</v>
      </c>
      <c r="F10" s="3" t="s">
        <v>36</v>
      </c>
    </row>
    <row r="11" spans="1:8" s="3" customFormat="1" x14ac:dyDescent="0.2">
      <c r="A11" s="54" t="s">
        <v>4</v>
      </c>
      <c r="B11" s="25">
        <v>1.91</v>
      </c>
      <c r="C11" s="23">
        <v>5.5198999999999998</v>
      </c>
      <c r="D11" s="3" t="s">
        <v>36</v>
      </c>
      <c r="E11" s="55" t="s">
        <v>36</v>
      </c>
      <c r="F11" s="3" t="s">
        <v>36</v>
      </c>
    </row>
    <row r="12" spans="1:8" s="3" customFormat="1" x14ac:dyDescent="0.2">
      <c r="A12" s="54" t="s">
        <v>5</v>
      </c>
      <c r="B12" s="25">
        <v>1.45</v>
      </c>
      <c r="C12" s="23">
        <v>4.1905000000000001</v>
      </c>
      <c r="D12" s="3" t="s">
        <v>36</v>
      </c>
    </row>
    <row r="13" spans="1:8" s="3" customFormat="1" x14ac:dyDescent="0.2">
      <c r="A13" s="54" t="s">
        <v>6</v>
      </c>
      <c r="B13" s="25">
        <v>1</v>
      </c>
      <c r="C13" s="23">
        <v>2.89</v>
      </c>
      <c r="D13" s="3" t="s">
        <v>36</v>
      </c>
      <c r="E13" s="56" t="s">
        <v>25</v>
      </c>
      <c r="F13" s="49"/>
    </row>
    <row r="14" spans="1:8" s="3" customFormat="1" x14ac:dyDescent="0.2">
      <c r="A14" s="54" t="s">
        <v>7</v>
      </c>
      <c r="B14" s="25">
        <v>0.75</v>
      </c>
      <c r="C14" s="23">
        <v>2.1675</v>
      </c>
      <c r="D14" s="3" t="s">
        <v>36</v>
      </c>
      <c r="E14" s="49" t="s">
        <v>21</v>
      </c>
      <c r="F14" s="36">
        <f>MIN(C22:C32,C36:C46,C50:C59,G50:G58,G36:G46,G22:G32)</f>
        <v>2.617918</v>
      </c>
    </row>
    <row r="15" spans="1:8" s="3" customFormat="1" x14ac:dyDescent="0.2">
      <c r="A15" s="80"/>
      <c r="B15" s="81"/>
      <c r="C15" s="82"/>
      <c r="D15" s="3" t="s">
        <v>36</v>
      </c>
      <c r="E15" s="49" t="s">
        <v>22</v>
      </c>
      <c r="F15" s="7">
        <f>MAX(C22:C32,C36:C46,C50:C59,G50:G58,G36:G46,G22:G32)</f>
        <v>19.031089999999999</v>
      </c>
    </row>
    <row r="16" spans="1:8" s="3" customFormat="1" x14ac:dyDescent="0.2">
      <c r="A16"/>
      <c r="B16"/>
      <c r="C16"/>
      <c r="D16" s="3" t="s">
        <v>36</v>
      </c>
      <c r="E16" s="49" t="s">
        <v>23</v>
      </c>
      <c r="F16" s="36">
        <f>AVERAGE(C22:C32,C36:C46,C50:C59,G50:G58,G36:G46,G22:G32)</f>
        <v>7.3715821349206347</v>
      </c>
    </row>
    <row r="17" spans="1:8" x14ac:dyDescent="0.2">
      <c r="A17" t="s">
        <v>36</v>
      </c>
      <c r="B17" t="s">
        <v>36</v>
      </c>
      <c r="C17" t="s">
        <v>36</v>
      </c>
      <c r="D17" t="s">
        <v>36</v>
      </c>
      <c r="E17" t="s">
        <v>36</v>
      </c>
      <c r="F17" t="s">
        <v>36</v>
      </c>
      <c r="G17" t="s">
        <v>36</v>
      </c>
      <c r="H17" t="s">
        <v>36</v>
      </c>
    </row>
    <row r="18" spans="1:8" x14ac:dyDescent="0.2">
      <c r="A18" t="s">
        <v>36</v>
      </c>
      <c r="B18" t="s">
        <v>36</v>
      </c>
      <c r="C18" t="s">
        <v>36</v>
      </c>
      <c r="D18" t="s">
        <v>36</v>
      </c>
      <c r="E18" t="s">
        <v>36</v>
      </c>
      <c r="F18" t="s">
        <v>36</v>
      </c>
      <c r="G18" t="s">
        <v>36</v>
      </c>
      <c r="H18" t="s">
        <v>36</v>
      </c>
    </row>
    <row r="19" spans="1:8" x14ac:dyDescent="0.2">
      <c r="A19" t="s">
        <v>36</v>
      </c>
      <c r="B19" t="s">
        <v>36</v>
      </c>
      <c r="C19" t="s">
        <v>36</v>
      </c>
      <c r="D19" s="1" t="s">
        <v>36</v>
      </c>
      <c r="E19" t="s">
        <v>36</v>
      </c>
      <c r="F19" t="s">
        <v>36</v>
      </c>
      <c r="G19" t="s">
        <v>36</v>
      </c>
      <c r="H19" t="s">
        <v>36</v>
      </c>
    </row>
    <row r="20" spans="1:8" x14ac:dyDescent="0.2">
      <c r="A20" s="51" t="s">
        <v>44</v>
      </c>
      <c r="B20" t="s">
        <v>36</v>
      </c>
      <c r="C20" t="s">
        <v>36</v>
      </c>
      <c r="D20" s="1" t="s">
        <v>36</v>
      </c>
      <c r="E20" s="35" t="s">
        <v>45</v>
      </c>
      <c r="F20" s="38"/>
      <c r="G20" t="s">
        <v>36</v>
      </c>
    </row>
    <row r="21" spans="1:8" ht="38.25" x14ac:dyDescent="0.2">
      <c r="A21" s="37" t="s">
        <v>50</v>
      </c>
      <c r="B21" s="50" t="s">
        <v>26</v>
      </c>
      <c r="C21" s="47" t="s">
        <v>43</v>
      </c>
      <c r="D21" s="48" t="s">
        <v>36</v>
      </c>
      <c r="E21" s="37" t="s">
        <v>50</v>
      </c>
      <c r="F21" s="50" t="s">
        <v>26</v>
      </c>
      <c r="G21" s="47" t="s">
        <v>43</v>
      </c>
    </row>
    <row r="22" spans="1:8" x14ac:dyDescent="0.2">
      <c r="A22" s="23">
        <v>500</v>
      </c>
      <c r="B22" s="49">
        <f>ROUND(A22/$C$9,0)</f>
        <v>38</v>
      </c>
      <c r="C22" s="7">
        <v>3.7801404999999999</v>
      </c>
      <c r="D22" s="1"/>
      <c r="E22" s="23">
        <v>500</v>
      </c>
      <c r="F22" s="49">
        <f>ROUND(E22/$C$10,0)</f>
        <v>58</v>
      </c>
      <c r="G22" s="7">
        <v>2.617918</v>
      </c>
    </row>
    <row r="23" spans="1:8" x14ac:dyDescent="0.2">
      <c r="A23" s="23">
        <v>750</v>
      </c>
      <c r="B23" s="49">
        <f t="shared" ref="B23:B32" si="0">ROUND(A23/$C$9,0)</f>
        <v>57</v>
      </c>
      <c r="C23" s="7">
        <v>5.7421319999999998</v>
      </c>
      <c r="E23" s="23">
        <v>750</v>
      </c>
      <c r="F23" s="49">
        <f t="shared" ref="F23:F32" si="1">ROUND(E23/$C$10,0)</f>
        <v>88</v>
      </c>
      <c r="G23" s="7">
        <v>3.5287319999999998</v>
      </c>
    </row>
    <row r="24" spans="1:8" x14ac:dyDescent="0.2">
      <c r="A24" s="23">
        <v>1000</v>
      </c>
      <c r="B24" s="49">
        <f t="shared" si="0"/>
        <v>76</v>
      </c>
      <c r="C24" s="7">
        <v>6.0788060000000002</v>
      </c>
      <c r="E24" s="23">
        <v>1000</v>
      </c>
      <c r="F24" s="49">
        <f t="shared" si="1"/>
        <v>117</v>
      </c>
      <c r="G24" s="7">
        <v>4.7407465000000002</v>
      </c>
    </row>
    <row r="25" spans="1:8" x14ac:dyDescent="0.2">
      <c r="A25" s="23">
        <v>1250</v>
      </c>
      <c r="B25" s="49">
        <f t="shared" si="0"/>
        <v>94</v>
      </c>
      <c r="C25" s="7">
        <v>6.2469725</v>
      </c>
      <c r="E25" s="23">
        <v>1250</v>
      </c>
      <c r="F25" s="49">
        <f t="shared" si="1"/>
        <v>146</v>
      </c>
      <c r="G25" s="7">
        <v>5.9317484999999994</v>
      </c>
    </row>
    <row r="26" spans="1:8" x14ac:dyDescent="0.2">
      <c r="A26" s="23">
        <v>1500</v>
      </c>
      <c r="B26" s="49">
        <f t="shared" si="0"/>
        <v>113</v>
      </c>
      <c r="C26" s="7">
        <v>6.3734665000000001</v>
      </c>
      <c r="E26" s="23">
        <v>1500</v>
      </c>
      <c r="F26" s="49">
        <f t="shared" si="1"/>
        <v>175</v>
      </c>
      <c r="G26" s="7">
        <v>6.1888125</v>
      </c>
    </row>
    <row r="27" spans="1:8" x14ac:dyDescent="0.2">
      <c r="A27" s="23">
        <v>1750</v>
      </c>
      <c r="B27" s="49">
        <f t="shared" si="0"/>
        <v>132</v>
      </c>
      <c r="C27" s="7">
        <v>6.5346449999999994</v>
      </c>
      <c r="E27" s="23">
        <v>1750</v>
      </c>
      <c r="F27" s="49">
        <f t="shared" si="1"/>
        <v>205</v>
      </c>
      <c r="G27" s="7">
        <v>6.3530575000000002</v>
      </c>
    </row>
    <row r="28" spans="1:8" x14ac:dyDescent="0.2">
      <c r="A28" s="23">
        <v>2000</v>
      </c>
      <c r="B28" s="49">
        <f t="shared" si="0"/>
        <v>151</v>
      </c>
      <c r="C28" s="7">
        <v>6.6924504999999996</v>
      </c>
      <c r="E28" s="23">
        <v>2000</v>
      </c>
      <c r="F28" s="49">
        <f t="shared" si="1"/>
        <v>234</v>
      </c>
      <c r="G28" s="7">
        <v>6.4455654999999998</v>
      </c>
    </row>
    <row r="29" spans="1:8" x14ac:dyDescent="0.2">
      <c r="A29" s="23">
        <v>2500</v>
      </c>
      <c r="B29" s="49">
        <f t="shared" si="0"/>
        <v>189</v>
      </c>
      <c r="C29" s="7">
        <v>6.9377025000000003</v>
      </c>
      <c r="E29" s="23">
        <v>2500</v>
      </c>
      <c r="F29" s="49">
        <f t="shared" si="1"/>
        <v>292</v>
      </c>
      <c r="G29" s="7">
        <v>6.7252190000000001</v>
      </c>
    </row>
    <row r="30" spans="1:8" x14ac:dyDescent="0.2">
      <c r="A30" s="23">
        <v>3000</v>
      </c>
      <c r="B30" s="49">
        <f t="shared" si="0"/>
        <v>227</v>
      </c>
      <c r="C30" s="7">
        <v>6.9777544999999996</v>
      </c>
      <c r="E30" s="23">
        <v>3000</v>
      </c>
      <c r="F30" s="49">
        <f t="shared" si="1"/>
        <v>351</v>
      </c>
      <c r="G30" s="7">
        <v>6.6498970000000002</v>
      </c>
    </row>
    <row r="31" spans="1:8" x14ac:dyDescent="0.2">
      <c r="A31" s="23">
        <v>4000</v>
      </c>
      <c r="B31" s="49">
        <f t="shared" si="0"/>
        <v>302</v>
      </c>
      <c r="C31" s="7">
        <v>7.4056549999999994</v>
      </c>
      <c r="E31" s="23">
        <v>4000</v>
      </c>
      <c r="F31" s="49">
        <f t="shared" si="1"/>
        <v>468</v>
      </c>
      <c r="G31" s="7">
        <v>7.5383469999999999</v>
      </c>
    </row>
    <row r="32" spans="1:8" x14ac:dyDescent="0.2">
      <c r="A32" s="23">
        <v>5000</v>
      </c>
      <c r="B32" s="49">
        <f t="shared" si="0"/>
        <v>378</v>
      </c>
      <c r="C32" s="7">
        <v>8.2991914999999992</v>
      </c>
      <c r="E32" s="23">
        <v>5000</v>
      </c>
      <c r="F32" s="49">
        <f t="shared" si="1"/>
        <v>584</v>
      </c>
      <c r="G32" s="7">
        <v>8.4970180000000006</v>
      </c>
    </row>
    <row r="33" spans="1:8" x14ac:dyDescent="0.2">
      <c r="A33" s="1" t="s">
        <v>36</v>
      </c>
      <c r="B33" s="2" t="s">
        <v>36</v>
      </c>
      <c r="C33" s="2" t="s">
        <v>36</v>
      </c>
      <c r="D33" s="2" t="s">
        <v>36</v>
      </c>
      <c r="E33" s="2" t="s">
        <v>36</v>
      </c>
      <c r="F33" t="s">
        <v>36</v>
      </c>
      <c r="G33" t="s">
        <v>36</v>
      </c>
      <c r="H33" s="1" t="s">
        <v>36</v>
      </c>
    </row>
    <row r="34" spans="1:8" x14ac:dyDescent="0.2">
      <c r="A34" s="51" t="s">
        <v>46</v>
      </c>
      <c r="B34" s="2" t="s">
        <v>36</v>
      </c>
      <c r="C34" s="2" t="s">
        <v>36</v>
      </c>
      <c r="D34" s="2" t="s">
        <v>36</v>
      </c>
      <c r="E34" s="52" t="s">
        <v>47</v>
      </c>
      <c r="F34" s="38"/>
      <c r="G34" s="1" t="s">
        <v>36</v>
      </c>
    </row>
    <row r="35" spans="1:8" s="3" customFormat="1" ht="38.25" x14ac:dyDescent="0.2">
      <c r="A35" s="37" t="s">
        <v>50</v>
      </c>
      <c r="B35" s="50" t="s">
        <v>26</v>
      </c>
      <c r="C35" s="47" t="s">
        <v>43</v>
      </c>
      <c r="D35" s="53" t="s">
        <v>36</v>
      </c>
      <c r="E35" s="37" t="s">
        <v>50</v>
      </c>
      <c r="F35" s="50" t="s">
        <v>26</v>
      </c>
      <c r="G35" s="47" t="s">
        <v>43</v>
      </c>
    </row>
    <row r="36" spans="1:8" x14ac:dyDescent="0.2">
      <c r="A36" s="23">
        <v>500</v>
      </c>
      <c r="B36" s="49">
        <f>ROUND(A36/$C$11,0)</f>
        <v>91</v>
      </c>
      <c r="C36" s="7">
        <v>3.0488910000000002</v>
      </c>
      <c r="D36" s="1"/>
      <c r="E36" s="23">
        <v>500</v>
      </c>
      <c r="F36" s="49">
        <f>ROUND(E36/$C$12,0)</f>
        <v>119</v>
      </c>
      <c r="G36" s="7">
        <v>3.7328619999999999</v>
      </c>
    </row>
    <row r="37" spans="1:8" x14ac:dyDescent="0.2">
      <c r="A37" s="23">
        <v>750</v>
      </c>
      <c r="B37" s="49">
        <f t="shared" ref="B37:B46" si="2">ROUND(A37/$C$11,0)</f>
        <v>136</v>
      </c>
      <c r="C37" s="7">
        <v>4.0371059999999996</v>
      </c>
      <c r="D37" s="1"/>
      <c r="E37" s="23">
        <v>750</v>
      </c>
      <c r="F37" s="49">
        <f t="shared" ref="F37:F46" si="3">ROUND(E37/$C$12,0)</f>
        <v>179</v>
      </c>
      <c r="G37" s="7">
        <v>4.3421310000000002</v>
      </c>
    </row>
    <row r="38" spans="1:8" x14ac:dyDescent="0.2">
      <c r="A38" s="23">
        <v>1000</v>
      </c>
      <c r="B38" s="49">
        <f t="shared" si="2"/>
        <v>181</v>
      </c>
      <c r="C38" s="7">
        <v>5.3834789999999995</v>
      </c>
      <c r="D38" s="1"/>
      <c r="E38" s="23">
        <v>1000</v>
      </c>
      <c r="F38" s="49">
        <f t="shared" si="3"/>
        <v>239</v>
      </c>
      <c r="G38" s="7">
        <v>5.5300060000000002</v>
      </c>
    </row>
    <row r="39" spans="1:8" x14ac:dyDescent="0.2">
      <c r="A39" s="23">
        <v>1250</v>
      </c>
      <c r="B39" s="49">
        <f t="shared" si="2"/>
        <v>226</v>
      </c>
      <c r="C39" s="7">
        <v>6.4498470000000001</v>
      </c>
      <c r="D39" s="1"/>
      <c r="E39" s="23">
        <v>1250</v>
      </c>
      <c r="F39" s="49">
        <f t="shared" si="3"/>
        <v>298</v>
      </c>
      <c r="G39" s="7">
        <v>7.0352829999999997</v>
      </c>
    </row>
    <row r="40" spans="1:8" x14ac:dyDescent="0.2">
      <c r="A40" s="23">
        <v>1500</v>
      </c>
      <c r="B40" s="49">
        <f t="shared" si="2"/>
        <v>272</v>
      </c>
      <c r="C40" s="7">
        <v>6.5282774999999997</v>
      </c>
      <c r="D40" s="1"/>
      <c r="E40" s="23">
        <v>1500</v>
      </c>
      <c r="F40" s="49">
        <f t="shared" si="3"/>
        <v>358</v>
      </c>
      <c r="G40" s="7">
        <v>7.9580815000000005</v>
      </c>
    </row>
    <row r="41" spans="1:8" x14ac:dyDescent="0.2">
      <c r="A41" s="23">
        <v>1750</v>
      </c>
      <c r="B41" s="49">
        <f t="shared" si="2"/>
        <v>317</v>
      </c>
      <c r="C41" s="7">
        <v>6.645257</v>
      </c>
      <c r="D41" s="1"/>
      <c r="E41" s="23">
        <v>1750</v>
      </c>
      <c r="F41" s="49">
        <f t="shared" si="3"/>
        <v>418</v>
      </c>
      <c r="G41" s="7">
        <v>8.1975324999999994</v>
      </c>
    </row>
    <row r="42" spans="1:8" x14ac:dyDescent="0.2">
      <c r="A42" s="23">
        <v>2000</v>
      </c>
      <c r="B42" s="49">
        <f t="shared" si="2"/>
        <v>362</v>
      </c>
      <c r="C42" s="7">
        <v>6.9524524999999997</v>
      </c>
      <c r="D42" s="1"/>
      <c r="E42" s="23">
        <v>2000</v>
      </c>
      <c r="F42" s="49">
        <f t="shared" si="3"/>
        <v>477</v>
      </c>
      <c r="G42" s="7">
        <v>8.5903109999999998</v>
      </c>
    </row>
    <row r="43" spans="1:8" x14ac:dyDescent="0.2">
      <c r="A43" s="23">
        <v>2500</v>
      </c>
      <c r="B43" s="49">
        <f t="shared" si="2"/>
        <v>453</v>
      </c>
      <c r="C43" s="7">
        <v>7.2488545000000002</v>
      </c>
      <c r="D43" s="1"/>
      <c r="E43" s="23">
        <v>2500</v>
      </c>
      <c r="F43" s="49">
        <f t="shared" si="3"/>
        <v>597</v>
      </c>
      <c r="G43" s="7">
        <v>9.7505279999999992</v>
      </c>
    </row>
    <row r="44" spans="1:8" x14ac:dyDescent="0.2">
      <c r="A44" s="23">
        <v>3000</v>
      </c>
      <c r="B44" s="49">
        <f t="shared" si="2"/>
        <v>543</v>
      </c>
      <c r="C44" s="7">
        <v>7.7354989999999999</v>
      </c>
      <c r="D44" s="1"/>
      <c r="E44" s="23">
        <v>3000</v>
      </c>
      <c r="F44" s="49">
        <f t="shared" si="3"/>
        <v>716</v>
      </c>
      <c r="G44" s="7">
        <v>11.436984500000001</v>
      </c>
    </row>
    <row r="45" spans="1:8" x14ac:dyDescent="0.2">
      <c r="A45" s="23">
        <v>4000</v>
      </c>
      <c r="B45" s="49">
        <f t="shared" si="2"/>
        <v>725</v>
      </c>
      <c r="C45" s="7">
        <v>8.977192500000001</v>
      </c>
      <c r="D45" s="1"/>
      <c r="E45" s="23">
        <v>4000</v>
      </c>
      <c r="F45" s="49">
        <f t="shared" si="3"/>
        <v>955</v>
      </c>
      <c r="G45" s="7">
        <v>14.898686999999999</v>
      </c>
    </row>
    <row r="46" spans="1:8" x14ac:dyDescent="0.2">
      <c r="A46" s="23">
        <v>5000</v>
      </c>
      <c r="B46" s="49">
        <f t="shared" si="2"/>
        <v>906</v>
      </c>
      <c r="C46" s="7">
        <v>10.5186285</v>
      </c>
      <c r="D46" s="1"/>
      <c r="E46" s="23">
        <v>5000</v>
      </c>
      <c r="F46" s="49">
        <f t="shared" si="3"/>
        <v>1193</v>
      </c>
      <c r="G46" s="7">
        <v>19.031089999999999</v>
      </c>
    </row>
    <row r="47" spans="1:8" x14ac:dyDescent="0.2">
      <c r="A47" s="8" t="s">
        <v>36</v>
      </c>
      <c r="B47" s="2" t="s">
        <v>36</v>
      </c>
      <c r="C47" s="2" t="s">
        <v>36</v>
      </c>
      <c r="D47" s="2" t="s">
        <v>36</v>
      </c>
      <c r="E47" s="2" t="s">
        <v>36</v>
      </c>
      <c r="F47" s="1" t="s">
        <v>36</v>
      </c>
      <c r="G47" s="1" t="s">
        <v>36</v>
      </c>
      <c r="H47" s="8" t="s">
        <v>36</v>
      </c>
    </row>
    <row r="48" spans="1:8" s="1" customFormat="1" x14ac:dyDescent="0.2">
      <c r="A48" s="51" t="s">
        <v>48</v>
      </c>
      <c r="B48" s="2" t="s">
        <v>36</v>
      </c>
      <c r="C48" s="2" t="s">
        <v>36</v>
      </c>
      <c r="D48" s="1" t="s">
        <v>36</v>
      </c>
      <c r="E48" s="51" t="s">
        <v>49</v>
      </c>
      <c r="F48" s="2"/>
      <c r="G48" s="2" t="s">
        <v>36</v>
      </c>
    </row>
    <row r="49" spans="1:8" s="1" customFormat="1" ht="38.25" x14ac:dyDescent="0.2">
      <c r="A49" s="37" t="s">
        <v>50</v>
      </c>
      <c r="B49" s="50" t="s">
        <v>26</v>
      </c>
      <c r="C49" s="47" t="s">
        <v>43</v>
      </c>
      <c r="D49" s="48" t="s">
        <v>36</v>
      </c>
      <c r="E49" s="37" t="s">
        <v>50</v>
      </c>
      <c r="F49" s="50" t="s">
        <v>26</v>
      </c>
      <c r="G49" s="47" t="s">
        <v>43</v>
      </c>
    </row>
    <row r="50" spans="1:8" s="1" customFormat="1" x14ac:dyDescent="0.2">
      <c r="A50" s="23">
        <v>500</v>
      </c>
      <c r="B50" s="49">
        <f>ROUND(A50/$C$13,0)</f>
        <v>173</v>
      </c>
      <c r="C50" s="7">
        <v>3.543282</v>
      </c>
      <c r="E50" s="23">
        <v>500</v>
      </c>
      <c r="F50" s="49">
        <f>ROUND(E50/$C$14,0)</f>
        <v>231</v>
      </c>
      <c r="G50" s="7">
        <v>3.9027669999999999</v>
      </c>
    </row>
    <row r="51" spans="1:8" s="1" customFormat="1" x14ac:dyDescent="0.2">
      <c r="A51" s="23">
        <v>750</v>
      </c>
      <c r="B51" s="49">
        <f t="shared" ref="B51:B59" si="4">ROUND(A51/$C$13,0)</f>
        <v>260</v>
      </c>
      <c r="C51" s="7">
        <v>4.658474</v>
      </c>
      <c r="E51" s="23">
        <v>750</v>
      </c>
      <c r="F51" s="49">
        <f t="shared" ref="F51:F58" si="5">ROUND(E51/$C$14,0)</f>
        <v>346</v>
      </c>
      <c r="G51" s="7">
        <v>4.8443699999999996</v>
      </c>
    </row>
    <row r="52" spans="1:8" s="1" customFormat="1" x14ac:dyDescent="0.2">
      <c r="A52" s="23">
        <v>1000</v>
      </c>
      <c r="B52" s="49">
        <f t="shared" si="4"/>
        <v>346</v>
      </c>
      <c r="C52" s="7">
        <v>6.0102279999999997</v>
      </c>
      <c r="E52" s="23">
        <v>1000</v>
      </c>
      <c r="F52" s="49">
        <f t="shared" si="5"/>
        <v>461</v>
      </c>
      <c r="G52" s="7">
        <v>6.2989104999999999</v>
      </c>
    </row>
    <row r="53" spans="1:8" s="1" customFormat="1" x14ac:dyDescent="0.2">
      <c r="A53" s="23">
        <v>1250</v>
      </c>
      <c r="B53" s="49">
        <f t="shared" si="4"/>
        <v>433</v>
      </c>
      <c r="C53" s="7">
        <v>7.049912</v>
      </c>
      <c r="E53" s="23">
        <v>1250</v>
      </c>
      <c r="F53" s="49">
        <f t="shared" si="5"/>
        <v>577</v>
      </c>
      <c r="G53" s="7">
        <v>8.0540644999999991</v>
      </c>
    </row>
    <row r="54" spans="1:8" s="1" customFormat="1" x14ac:dyDescent="0.2">
      <c r="A54" s="23">
        <v>1500</v>
      </c>
      <c r="B54" s="49">
        <f t="shared" si="4"/>
        <v>519</v>
      </c>
      <c r="C54" s="7">
        <v>7.4509159999999994</v>
      </c>
      <c r="E54" s="23">
        <v>1500</v>
      </c>
      <c r="F54" s="49">
        <f t="shared" si="5"/>
        <v>692</v>
      </c>
      <c r="G54" s="7">
        <v>9.0199439999999989</v>
      </c>
    </row>
    <row r="55" spans="1:8" s="1" customFormat="1" x14ac:dyDescent="0.2">
      <c r="A55" s="23">
        <v>1750</v>
      </c>
      <c r="B55" s="49">
        <f t="shared" si="4"/>
        <v>606</v>
      </c>
      <c r="C55" s="7">
        <v>7.9142104999999994</v>
      </c>
      <c r="E55" s="23">
        <v>1750</v>
      </c>
      <c r="F55" s="49">
        <f t="shared" si="5"/>
        <v>807</v>
      </c>
      <c r="G55" s="7">
        <v>9.754899</v>
      </c>
    </row>
    <row r="56" spans="1:8" s="1" customFormat="1" x14ac:dyDescent="0.2">
      <c r="A56" s="23">
        <v>2000</v>
      </c>
      <c r="B56" s="49">
        <f t="shared" si="4"/>
        <v>692</v>
      </c>
      <c r="C56" s="7">
        <v>8.0838210000000004</v>
      </c>
      <c r="E56" s="23">
        <v>2000</v>
      </c>
      <c r="F56" s="49">
        <f t="shared" si="5"/>
        <v>923</v>
      </c>
      <c r="G56" s="7">
        <v>10.515100499999999</v>
      </c>
    </row>
    <row r="57" spans="1:8" s="1" customFormat="1" x14ac:dyDescent="0.2">
      <c r="A57" s="23">
        <v>2500</v>
      </c>
      <c r="B57" s="49">
        <f t="shared" si="4"/>
        <v>865</v>
      </c>
      <c r="C57" s="7">
        <v>8.835522000000001</v>
      </c>
      <c r="E57" s="23">
        <v>2500</v>
      </c>
      <c r="F57" s="49">
        <f t="shared" si="5"/>
        <v>1153</v>
      </c>
      <c r="G57" s="7">
        <v>12.309419500000001</v>
      </c>
    </row>
    <row r="58" spans="1:8" s="1" customFormat="1" x14ac:dyDescent="0.2">
      <c r="A58" s="23">
        <v>3000</v>
      </c>
      <c r="B58" s="49">
        <f t="shared" si="4"/>
        <v>1038</v>
      </c>
      <c r="C58" s="7">
        <v>9.6227225000000001</v>
      </c>
      <c r="E58" s="23">
        <v>3000</v>
      </c>
      <c r="F58" s="49">
        <f t="shared" si="5"/>
        <v>1384</v>
      </c>
      <c r="G58" s="7">
        <v>14.521504</v>
      </c>
    </row>
    <row r="59" spans="1:8" s="1" customFormat="1" x14ac:dyDescent="0.2">
      <c r="A59" s="23">
        <v>4000</v>
      </c>
      <c r="B59" s="49">
        <f t="shared" si="4"/>
        <v>1384</v>
      </c>
      <c r="C59" s="7">
        <v>11.704648500000001</v>
      </c>
      <c r="E59" s="23">
        <v>4000</v>
      </c>
      <c r="F59" s="49"/>
      <c r="G59" s="7"/>
    </row>
    <row r="60" spans="1:8" s="1" customFormat="1" x14ac:dyDescent="0.2">
      <c r="A60" s="23">
        <v>5000</v>
      </c>
      <c r="B60" s="49"/>
      <c r="C60" s="7"/>
      <c r="E60" s="23">
        <v>5000</v>
      </c>
      <c r="F60" s="49"/>
      <c r="G60" s="7"/>
    </row>
    <row r="61" spans="1:8" s="1" customFormat="1" x14ac:dyDescent="0.2">
      <c r="B61" s="1" t="s">
        <v>36</v>
      </c>
      <c r="C61" s="4" t="s">
        <v>36</v>
      </c>
      <c r="D61" s="4"/>
      <c r="E61" s="5" t="s">
        <v>36</v>
      </c>
      <c r="F61" s="5"/>
      <c r="G61" s="4" t="s">
        <v>36</v>
      </c>
      <c r="H61" s="4"/>
    </row>
    <row r="62" spans="1:8" s="1" customFormat="1" x14ac:dyDescent="0.2">
      <c r="B62" s="1" t="s">
        <v>36</v>
      </c>
      <c r="D62" s="1" t="s">
        <v>36</v>
      </c>
      <c r="E62" s="1" t="s">
        <v>36</v>
      </c>
      <c r="F62" s="4" t="s">
        <v>36</v>
      </c>
      <c r="G62" s="4" t="s">
        <v>36</v>
      </c>
      <c r="H62" s="5"/>
    </row>
    <row r="63" spans="1:8" x14ac:dyDescent="0.2">
      <c r="B63" t="s">
        <v>36</v>
      </c>
      <c r="E63" s="51" t="s">
        <v>54</v>
      </c>
      <c r="F63" s="2"/>
      <c r="G63" s="4" t="s">
        <v>36</v>
      </c>
      <c r="H63" s="4" t="s">
        <v>36</v>
      </c>
    </row>
    <row r="64" spans="1:8" ht="51" x14ac:dyDescent="0.2">
      <c r="B64" t="s">
        <v>36</v>
      </c>
      <c r="E64" s="37" t="s">
        <v>50</v>
      </c>
      <c r="F64" s="47" t="s">
        <v>43</v>
      </c>
      <c r="G64" s="4" t="s">
        <v>36</v>
      </c>
      <c r="H64" s="4" t="s">
        <v>36</v>
      </c>
    </row>
    <row r="65" spans="2:8" x14ac:dyDescent="0.2">
      <c r="B65" t="s">
        <v>36</v>
      </c>
      <c r="E65" s="23">
        <v>500</v>
      </c>
      <c r="F65" s="7">
        <f>AVERAGE(C22,G22,C36,G36,C50,G50)</f>
        <v>3.437643416666667</v>
      </c>
      <c r="G65" s="1" t="s">
        <v>36</v>
      </c>
      <c r="H65" s="1" t="s">
        <v>36</v>
      </c>
    </row>
    <row r="66" spans="2:8" x14ac:dyDescent="0.2">
      <c r="B66" t="s">
        <v>36</v>
      </c>
      <c r="E66" s="23">
        <v>750</v>
      </c>
      <c r="F66" s="7">
        <f t="shared" ref="F66:F75" si="6">AVERAGE(C23,G23,C37,G37,C51,G51)</f>
        <v>4.5254908333333326</v>
      </c>
      <c r="G66" t="s">
        <v>36</v>
      </c>
      <c r="H66" t="s">
        <v>36</v>
      </c>
    </row>
    <row r="67" spans="2:8" x14ac:dyDescent="0.2">
      <c r="B67" t="s">
        <v>36</v>
      </c>
      <c r="E67" s="23">
        <v>1000</v>
      </c>
      <c r="F67" s="7">
        <f t="shared" si="6"/>
        <v>5.6736959999999996</v>
      </c>
      <c r="G67" t="s">
        <v>36</v>
      </c>
      <c r="H67" t="s">
        <v>36</v>
      </c>
    </row>
    <row r="68" spans="2:8" x14ac:dyDescent="0.2">
      <c r="B68" t="s">
        <v>36</v>
      </c>
      <c r="E68" s="23">
        <v>1250</v>
      </c>
      <c r="F68" s="7">
        <f t="shared" si="6"/>
        <v>6.7946379166666659</v>
      </c>
      <c r="G68" t="s">
        <v>36</v>
      </c>
      <c r="H68" t="s">
        <v>36</v>
      </c>
    </row>
    <row r="69" spans="2:8" x14ac:dyDescent="0.2">
      <c r="B69" t="s">
        <v>36</v>
      </c>
      <c r="E69" s="23">
        <v>1500</v>
      </c>
      <c r="F69" s="7">
        <f t="shared" si="6"/>
        <v>7.2532496666666662</v>
      </c>
      <c r="G69" t="s">
        <v>36</v>
      </c>
      <c r="H69" t="s">
        <v>36</v>
      </c>
    </row>
    <row r="70" spans="2:8" x14ac:dyDescent="0.2">
      <c r="B70" t="s">
        <v>36</v>
      </c>
      <c r="E70" s="23">
        <v>1750</v>
      </c>
      <c r="F70" s="7">
        <f t="shared" si="6"/>
        <v>7.5666002499999996</v>
      </c>
      <c r="G70" t="s">
        <v>36</v>
      </c>
      <c r="H70" t="s">
        <v>36</v>
      </c>
    </row>
    <row r="71" spans="2:8" x14ac:dyDescent="0.2">
      <c r="B71" t="s">
        <v>36</v>
      </c>
      <c r="E71" s="23">
        <v>2000</v>
      </c>
      <c r="F71" s="7">
        <f t="shared" si="6"/>
        <v>7.8799501666666671</v>
      </c>
      <c r="G71" t="s">
        <v>36</v>
      </c>
      <c r="H71" t="s">
        <v>36</v>
      </c>
    </row>
    <row r="72" spans="2:8" x14ac:dyDescent="0.2">
      <c r="B72" t="s">
        <v>36</v>
      </c>
      <c r="E72" s="23">
        <v>2500</v>
      </c>
      <c r="F72" s="7">
        <f t="shared" si="6"/>
        <v>8.6345409166666673</v>
      </c>
      <c r="G72" t="s">
        <v>36</v>
      </c>
      <c r="H72" t="s">
        <v>36</v>
      </c>
    </row>
    <row r="73" spans="2:8" x14ac:dyDescent="0.2">
      <c r="B73" t="s">
        <v>36</v>
      </c>
      <c r="E73" s="23">
        <v>3000</v>
      </c>
      <c r="F73" s="7">
        <f t="shared" si="6"/>
        <v>9.4907269166666666</v>
      </c>
      <c r="G73" t="s">
        <v>36</v>
      </c>
      <c r="H73" t="s">
        <v>36</v>
      </c>
    </row>
    <row r="74" spans="2:8" x14ac:dyDescent="0.2">
      <c r="B74" t="s">
        <v>36</v>
      </c>
      <c r="E74" s="23">
        <v>4000</v>
      </c>
      <c r="F74" s="7">
        <f t="shared" si="6"/>
        <v>10.104906</v>
      </c>
      <c r="G74" t="s">
        <v>36</v>
      </c>
      <c r="H74" t="s">
        <v>36</v>
      </c>
    </row>
    <row r="75" spans="2:8" x14ac:dyDescent="0.2">
      <c r="B75" t="s">
        <v>36</v>
      </c>
      <c r="E75" s="23">
        <v>5000</v>
      </c>
      <c r="F75" s="7">
        <f t="shared" si="6"/>
        <v>11.586482</v>
      </c>
    </row>
    <row r="76" spans="2:8" x14ac:dyDescent="0.2">
      <c r="B76" t="s">
        <v>36</v>
      </c>
    </row>
    <row r="77" spans="2:8" x14ac:dyDescent="0.2">
      <c r="B77" t="s">
        <v>36</v>
      </c>
    </row>
    <row r="78" spans="2:8" x14ac:dyDescent="0.2">
      <c r="B78" t="s">
        <v>36</v>
      </c>
    </row>
    <row r="79" spans="2:8" x14ac:dyDescent="0.2">
      <c r="B79" t="s">
        <v>36</v>
      </c>
    </row>
    <row r="80" spans="2:8" x14ac:dyDescent="0.2">
      <c r="B80" t="s">
        <v>36</v>
      </c>
    </row>
    <row r="81" spans="2:2" x14ac:dyDescent="0.2">
      <c r="B81" t="s">
        <v>36</v>
      </c>
    </row>
    <row r="82" spans="2:2" x14ac:dyDescent="0.2">
      <c r="B82" t="s">
        <v>36</v>
      </c>
    </row>
    <row r="83" spans="2:2" x14ac:dyDescent="0.2">
      <c r="B83" t="s">
        <v>36</v>
      </c>
    </row>
    <row r="84" spans="2:2" x14ac:dyDescent="0.2">
      <c r="B84" t="s">
        <v>36</v>
      </c>
    </row>
    <row r="85" spans="2:2" x14ac:dyDescent="0.2">
      <c r="B85" t="s">
        <v>36</v>
      </c>
    </row>
    <row r="86" spans="2:2" x14ac:dyDescent="0.2">
      <c r="B86" t="s">
        <v>36</v>
      </c>
    </row>
    <row r="87" spans="2:2" x14ac:dyDescent="0.2">
      <c r="B87" t="s">
        <v>36</v>
      </c>
    </row>
    <row r="88" spans="2:2" x14ac:dyDescent="0.2">
      <c r="B88" t="s">
        <v>36</v>
      </c>
    </row>
    <row r="89" spans="2:2" x14ac:dyDescent="0.2">
      <c r="B89" t="s">
        <v>36</v>
      </c>
    </row>
    <row r="90" spans="2:2" x14ac:dyDescent="0.2">
      <c r="B90" t="s">
        <v>36</v>
      </c>
    </row>
    <row r="91" spans="2:2" x14ac:dyDescent="0.2">
      <c r="B91" t="s">
        <v>36</v>
      </c>
    </row>
    <row r="92" spans="2:2" x14ac:dyDescent="0.2">
      <c r="B92" t="s">
        <v>36</v>
      </c>
    </row>
    <row r="93" spans="2:2" x14ac:dyDescent="0.2">
      <c r="B93" t="s">
        <v>36</v>
      </c>
    </row>
    <row r="94" spans="2:2" x14ac:dyDescent="0.2">
      <c r="B94" t="s">
        <v>36</v>
      </c>
    </row>
    <row r="95" spans="2:2" x14ac:dyDescent="0.2">
      <c r="B95" t="s">
        <v>36</v>
      </c>
    </row>
    <row r="96" spans="2:2" x14ac:dyDescent="0.2">
      <c r="B96" t="s">
        <v>36</v>
      </c>
    </row>
    <row r="97" spans="2:2" x14ac:dyDescent="0.2">
      <c r="B97" t="s">
        <v>36</v>
      </c>
    </row>
    <row r="98" spans="2:2" x14ac:dyDescent="0.2">
      <c r="B98" t="s">
        <v>36</v>
      </c>
    </row>
    <row r="99" spans="2:2" x14ac:dyDescent="0.2">
      <c r="B99" t="s">
        <v>36</v>
      </c>
    </row>
    <row r="100" spans="2:2" x14ac:dyDescent="0.2">
      <c r="B100" t="s">
        <v>36</v>
      </c>
    </row>
    <row r="101" spans="2:2" x14ac:dyDescent="0.2">
      <c r="B101" t="s">
        <v>36</v>
      </c>
    </row>
    <row r="102" spans="2:2" x14ac:dyDescent="0.2">
      <c r="B102" t="s">
        <v>36</v>
      </c>
    </row>
    <row r="103" spans="2:2" x14ac:dyDescent="0.2">
      <c r="B103" t="s">
        <v>36</v>
      </c>
    </row>
    <row r="104" spans="2:2" x14ac:dyDescent="0.2">
      <c r="B104" t="s">
        <v>36</v>
      </c>
    </row>
    <row r="105" spans="2:2" x14ac:dyDescent="0.2">
      <c r="B105" t="s">
        <v>36</v>
      </c>
    </row>
    <row r="106" spans="2:2" x14ac:dyDescent="0.2">
      <c r="B106" t="s">
        <v>36</v>
      </c>
    </row>
    <row r="107" spans="2:2" x14ac:dyDescent="0.2">
      <c r="B107" t="s">
        <v>36</v>
      </c>
    </row>
    <row r="108" spans="2:2" x14ac:dyDescent="0.2">
      <c r="B108" t="s">
        <v>36</v>
      </c>
    </row>
    <row r="109" spans="2:2" x14ac:dyDescent="0.2">
      <c r="B109" t="s">
        <v>36</v>
      </c>
    </row>
    <row r="110" spans="2:2" x14ac:dyDescent="0.2">
      <c r="B110" t="s">
        <v>36</v>
      </c>
    </row>
    <row r="111" spans="2:2" x14ac:dyDescent="0.2">
      <c r="B111" t="s">
        <v>36</v>
      </c>
    </row>
    <row r="112" spans="2:2" x14ac:dyDescent="0.2">
      <c r="B112" t="s">
        <v>36</v>
      </c>
    </row>
    <row r="113" spans="2:2" x14ac:dyDescent="0.2">
      <c r="B113" t="s">
        <v>36</v>
      </c>
    </row>
    <row r="114" spans="2:2" x14ac:dyDescent="0.2">
      <c r="B114" t="s">
        <v>36</v>
      </c>
    </row>
    <row r="115" spans="2:2" x14ac:dyDescent="0.2">
      <c r="B115" t="s">
        <v>36</v>
      </c>
    </row>
    <row r="116" spans="2:2" x14ac:dyDescent="0.2">
      <c r="B116" t="s">
        <v>36</v>
      </c>
    </row>
    <row r="117" spans="2:2" x14ac:dyDescent="0.2">
      <c r="B117" t="s">
        <v>36</v>
      </c>
    </row>
    <row r="118" spans="2:2" x14ac:dyDescent="0.2">
      <c r="B118" t="s">
        <v>36</v>
      </c>
    </row>
    <row r="119" spans="2:2" x14ac:dyDescent="0.2">
      <c r="B119" t="s">
        <v>36</v>
      </c>
    </row>
    <row r="120" spans="2:2" x14ac:dyDescent="0.2">
      <c r="B120" t="s">
        <v>36</v>
      </c>
    </row>
    <row r="121" spans="2:2" x14ac:dyDescent="0.2">
      <c r="B121" t="s">
        <v>36</v>
      </c>
    </row>
    <row r="122" spans="2:2" x14ac:dyDescent="0.2">
      <c r="B122" t="s">
        <v>36</v>
      </c>
    </row>
    <row r="123" spans="2:2" x14ac:dyDescent="0.2">
      <c r="B123" t="s">
        <v>36</v>
      </c>
    </row>
    <row r="124" spans="2:2" x14ac:dyDescent="0.2">
      <c r="B124" t="s">
        <v>36</v>
      </c>
    </row>
    <row r="125" spans="2:2" x14ac:dyDescent="0.2">
      <c r="B125" t="s">
        <v>36</v>
      </c>
    </row>
    <row r="126" spans="2:2" x14ac:dyDescent="0.2">
      <c r="B126" t="s">
        <v>36</v>
      </c>
    </row>
    <row r="127" spans="2:2" x14ac:dyDescent="0.2">
      <c r="B127" t="s">
        <v>36</v>
      </c>
    </row>
    <row r="128" spans="2:2" x14ac:dyDescent="0.2">
      <c r="B128" t="s">
        <v>36</v>
      </c>
    </row>
    <row r="129" spans="2:2" x14ac:dyDescent="0.2">
      <c r="B129" t="s">
        <v>36</v>
      </c>
    </row>
    <row r="130" spans="2:2" x14ac:dyDescent="0.2">
      <c r="B130" t="s">
        <v>36</v>
      </c>
    </row>
    <row r="131" spans="2:2" x14ac:dyDescent="0.2">
      <c r="B131" t="s">
        <v>36</v>
      </c>
    </row>
    <row r="132" spans="2:2" x14ac:dyDescent="0.2">
      <c r="B132" t="s">
        <v>36</v>
      </c>
    </row>
    <row r="133" spans="2:2" x14ac:dyDescent="0.2">
      <c r="B133" t="s">
        <v>36</v>
      </c>
    </row>
    <row r="134" spans="2:2" x14ac:dyDescent="0.2">
      <c r="B134" t="s">
        <v>36</v>
      </c>
    </row>
    <row r="135" spans="2:2" x14ac:dyDescent="0.2">
      <c r="B135" t="s">
        <v>36</v>
      </c>
    </row>
    <row r="136" spans="2:2" x14ac:dyDescent="0.2">
      <c r="B136" t="s">
        <v>36</v>
      </c>
    </row>
    <row r="137" spans="2:2" x14ac:dyDescent="0.2">
      <c r="B137" t="s">
        <v>36</v>
      </c>
    </row>
    <row r="138" spans="2:2" x14ac:dyDescent="0.2">
      <c r="B138" t="s">
        <v>36</v>
      </c>
    </row>
    <row r="139" spans="2:2" x14ac:dyDescent="0.2">
      <c r="B139" t="s">
        <v>36</v>
      </c>
    </row>
    <row r="140" spans="2:2" x14ac:dyDescent="0.2">
      <c r="B140" t="s">
        <v>36</v>
      </c>
    </row>
    <row r="141" spans="2:2" x14ac:dyDescent="0.2">
      <c r="B141" t="s">
        <v>36</v>
      </c>
    </row>
    <row r="142" spans="2:2" x14ac:dyDescent="0.2">
      <c r="B142" t="s">
        <v>36</v>
      </c>
    </row>
    <row r="143" spans="2:2" x14ac:dyDescent="0.2">
      <c r="B143" t="s">
        <v>36</v>
      </c>
    </row>
    <row r="144" spans="2:2" x14ac:dyDescent="0.2">
      <c r="B144" t="s">
        <v>36</v>
      </c>
    </row>
    <row r="145" spans="2:2" x14ac:dyDescent="0.2">
      <c r="B145" t="s">
        <v>36</v>
      </c>
    </row>
    <row r="146" spans="2:2" x14ac:dyDescent="0.2">
      <c r="B146" t="s">
        <v>36</v>
      </c>
    </row>
    <row r="147" spans="2:2" x14ac:dyDescent="0.2">
      <c r="B147" t="s">
        <v>36</v>
      </c>
    </row>
    <row r="148" spans="2:2" x14ac:dyDescent="0.2">
      <c r="B148" t="s">
        <v>36</v>
      </c>
    </row>
    <row r="149" spans="2:2" x14ac:dyDescent="0.2">
      <c r="B149" t="s">
        <v>36</v>
      </c>
    </row>
    <row r="150" spans="2:2" x14ac:dyDescent="0.2">
      <c r="B150" t="s">
        <v>36</v>
      </c>
    </row>
    <row r="151" spans="2:2" x14ac:dyDescent="0.2">
      <c r="B151" t="s">
        <v>36</v>
      </c>
    </row>
    <row r="152" spans="2:2" x14ac:dyDescent="0.2">
      <c r="B152" t="s">
        <v>36</v>
      </c>
    </row>
    <row r="153" spans="2:2" x14ac:dyDescent="0.2">
      <c r="B153" t="s">
        <v>36</v>
      </c>
    </row>
    <row r="154" spans="2:2" x14ac:dyDescent="0.2">
      <c r="B154" t="s">
        <v>36</v>
      </c>
    </row>
    <row r="155" spans="2:2" x14ac:dyDescent="0.2">
      <c r="B155" t="s">
        <v>36</v>
      </c>
    </row>
    <row r="156" spans="2:2" x14ac:dyDescent="0.2">
      <c r="B156" t="s">
        <v>36</v>
      </c>
    </row>
    <row r="157" spans="2:2" x14ac:dyDescent="0.2">
      <c r="B157" t="s">
        <v>36</v>
      </c>
    </row>
    <row r="158" spans="2:2" x14ac:dyDescent="0.2">
      <c r="B158" t="s">
        <v>36</v>
      </c>
    </row>
    <row r="159" spans="2:2" x14ac:dyDescent="0.2">
      <c r="B159" t="s">
        <v>36</v>
      </c>
    </row>
    <row r="160" spans="2:2" x14ac:dyDescent="0.2">
      <c r="B160" t="s">
        <v>36</v>
      </c>
    </row>
    <row r="161" spans="2:2" x14ac:dyDescent="0.2">
      <c r="B161" t="s">
        <v>36</v>
      </c>
    </row>
    <row r="162" spans="2:2" x14ac:dyDescent="0.2">
      <c r="B162" t="s">
        <v>36</v>
      </c>
    </row>
    <row r="163" spans="2:2" x14ac:dyDescent="0.2">
      <c r="B163" t="s">
        <v>36</v>
      </c>
    </row>
    <row r="164" spans="2:2" x14ac:dyDescent="0.2">
      <c r="B164" t="s">
        <v>36</v>
      </c>
    </row>
    <row r="165" spans="2:2" x14ac:dyDescent="0.2">
      <c r="B165" t="s">
        <v>36</v>
      </c>
    </row>
    <row r="166" spans="2:2" x14ac:dyDescent="0.2">
      <c r="B166" t="s">
        <v>36</v>
      </c>
    </row>
    <row r="167" spans="2:2" x14ac:dyDescent="0.2">
      <c r="B167" t="s">
        <v>36</v>
      </c>
    </row>
    <row r="168" spans="2:2" x14ac:dyDescent="0.2">
      <c r="B168" t="s">
        <v>36</v>
      </c>
    </row>
    <row r="169" spans="2:2" x14ac:dyDescent="0.2">
      <c r="B169" t="s">
        <v>36</v>
      </c>
    </row>
    <row r="170" spans="2:2" x14ac:dyDescent="0.2">
      <c r="B170" t="s">
        <v>36</v>
      </c>
    </row>
    <row r="171" spans="2:2" x14ac:dyDescent="0.2">
      <c r="B171" t="s">
        <v>36</v>
      </c>
    </row>
    <row r="172" spans="2:2" x14ac:dyDescent="0.2">
      <c r="B172" t="s">
        <v>36</v>
      </c>
    </row>
    <row r="173" spans="2:2" x14ac:dyDescent="0.2">
      <c r="B173" t="s">
        <v>36</v>
      </c>
    </row>
    <row r="174" spans="2:2" x14ac:dyDescent="0.2">
      <c r="B174" t="s">
        <v>36</v>
      </c>
    </row>
    <row r="175" spans="2:2" x14ac:dyDescent="0.2">
      <c r="B175" t="s">
        <v>36</v>
      </c>
    </row>
    <row r="176" spans="2:2" x14ac:dyDescent="0.2">
      <c r="B176" t="s">
        <v>36</v>
      </c>
    </row>
    <row r="177" spans="2:2" x14ac:dyDescent="0.2">
      <c r="B177" t="s">
        <v>36</v>
      </c>
    </row>
    <row r="178" spans="2:2" x14ac:dyDescent="0.2">
      <c r="B178" t="s">
        <v>36</v>
      </c>
    </row>
    <row r="179" spans="2:2" x14ac:dyDescent="0.2">
      <c r="B179" t="s">
        <v>36</v>
      </c>
    </row>
    <row r="180" spans="2:2" x14ac:dyDescent="0.2">
      <c r="B180" t="s">
        <v>36</v>
      </c>
    </row>
    <row r="181" spans="2:2" x14ac:dyDescent="0.2">
      <c r="B181" t="s">
        <v>36</v>
      </c>
    </row>
    <row r="182" spans="2:2" x14ac:dyDescent="0.2">
      <c r="B182" t="s">
        <v>36</v>
      </c>
    </row>
    <row r="183" spans="2:2" x14ac:dyDescent="0.2">
      <c r="B183" t="s">
        <v>36</v>
      </c>
    </row>
    <row r="184" spans="2:2" x14ac:dyDescent="0.2">
      <c r="B184" t="s">
        <v>36</v>
      </c>
    </row>
    <row r="185" spans="2:2" x14ac:dyDescent="0.2">
      <c r="B185" t="s">
        <v>36</v>
      </c>
    </row>
    <row r="186" spans="2:2" x14ac:dyDescent="0.2">
      <c r="B186" t="s">
        <v>36</v>
      </c>
    </row>
    <row r="187" spans="2:2" x14ac:dyDescent="0.2">
      <c r="B187" t="s">
        <v>36</v>
      </c>
    </row>
    <row r="188" spans="2:2" x14ac:dyDescent="0.2">
      <c r="B188" t="s">
        <v>36</v>
      </c>
    </row>
    <row r="189" spans="2:2" x14ac:dyDescent="0.2">
      <c r="B189" t="s">
        <v>36</v>
      </c>
    </row>
    <row r="190" spans="2:2" x14ac:dyDescent="0.2">
      <c r="B190" t="s">
        <v>36</v>
      </c>
    </row>
    <row r="191" spans="2:2" x14ac:dyDescent="0.2">
      <c r="B191" t="s">
        <v>36</v>
      </c>
    </row>
    <row r="192" spans="2:2" x14ac:dyDescent="0.2">
      <c r="B192" t="s">
        <v>36</v>
      </c>
    </row>
    <row r="193" spans="2:2" x14ac:dyDescent="0.2">
      <c r="B193" t="s">
        <v>36</v>
      </c>
    </row>
    <row r="194" spans="2:2" x14ac:dyDescent="0.2">
      <c r="B194" t="s">
        <v>36</v>
      </c>
    </row>
    <row r="195" spans="2:2" x14ac:dyDescent="0.2">
      <c r="B195" t="s">
        <v>36</v>
      </c>
    </row>
    <row r="196" spans="2:2" x14ac:dyDescent="0.2">
      <c r="B196" t="s">
        <v>36</v>
      </c>
    </row>
    <row r="197" spans="2:2" x14ac:dyDescent="0.2">
      <c r="B197" t="s">
        <v>36</v>
      </c>
    </row>
    <row r="198" spans="2:2" x14ac:dyDescent="0.2">
      <c r="B198" t="s">
        <v>36</v>
      </c>
    </row>
    <row r="199" spans="2:2" x14ac:dyDescent="0.2">
      <c r="B199" t="s">
        <v>36</v>
      </c>
    </row>
    <row r="200" spans="2:2" x14ac:dyDescent="0.2">
      <c r="B200" t="s">
        <v>36</v>
      </c>
    </row>
    <row r="201" spans="2:2" x14ac:dyDescent="0.2">
      <c r="B201" t="s">
        <v>36</v>
      </c>
    </row>
    <row r="202" spans="2:2" x14ac:dyDescent="0.2">
      <c r="B202" t="s">
        <v>36</v>
      </c>
    </row>
    <row r="203" spans="2:2" x14ac:dyDescent="0.2">
      <c r="B203" t="s">
        <v>36</v>
      </c>
    </row>
    <row r="204" spans="2:2" x14ac:dyDescent="0.2">
      <c r="B204" t="s">
        <v>36</v>
      </c>
    </row>
    <row r="205" spans="2:2" x14ac:dyDescent="0.2">
      <c r="B205" t="s">
        <v>36</v>
      </c>
    </row>
    <row r="206" spans="2:2" x14ac:dyDescent="0.2">
      <c r="B206" t="s">
        <v>36</v>
      </c>
    </row>
    <row r="207" spans="2:2" x14ac:dyDescent="0.2">
      <c r="B207" t="s">
        <v>36</v>
      </c>
    </row>
    <row r="208" spans="2:2" x14ac:dyDescent="0.2">
      <c r="B208" t="s">
        <v>36</v>
      </c>
    </row>
    <row r="209" spans="2:2" x14ac:dyDescent="0.2">
      <c r="B209" t="s">
        <v>36</v>
      </c>
    </row>
    <row r="210" spans="2:2" x14ac:dyDescent="0.2">
      <c r="B210" t="s">
        <v>36</v>
      </c>
    </row>
    <row r="211" spans="2:2" x14ac:dyDescent="0.2">
      <c r="B211" t="s">
        <v>36</v>
      </c>
    </row>
    <row r="212" spans="2:2" x14ac:dyDescent="0.2">
      <c r="B212" t="s">
        <v>36</v>
      </c>
    </row>
    <row r="213" spans="2:2" x14ac:dyDescent="0.2">
      <c r="B213" t="s">
        <v>36</v>
      </c>
    </row>
    <row r="214" spans="2:2" x14ac:dyDescent="0.2">
      <c r="B214" t="s">
        <v>36</v>
      </c>
    </row>
    <row r="215" spans="2:2" x14ac:dyDescent="0.2">
      <c r="B215" t="s">
        <v>36</v>
      </c>
    </row>
    <row r="216" spans="2:2" x14ac:dyDescent="0.2">
      <c r="B216" t="s">
        <v>36</v>
      </c>
    </row>
    <row r="217" spans="2:2" x14ac:dyDescent="0.2">
      <c r="B217" t="s">
        <v>36</v>
      </c>
    </row>
    <row r="218" spans="2:2" x14ac:dyDescent="0.2">
      <c r="B218" t="s">
        <v>36</v>
      </c>
    </row>
    <row r="219" spans="2:2" x14ac:dyDescent="0.2">
      <c r="B219" t="s">
        <v>36</v>
      </c>
    </row>
    <row r="220" spans="2:2" x14ac:dyDescent="0.2">
      <c r="B220" t="s">
        <v>36</v>
      </c>
    </row>
    <row r="221" spans="2:2" x14ac:dyDescent="0.2">
      <c r="B221" t="s">
        <v>36</v>
      </c>
    </row>
    <row r="222" spans="2:2" x14ac:dyDescent="0.2">
      <c r="B222" t="s">
        <v>36</v>
      </c>
    </row>
    <row r="223" spans="2:2" x14ac:dyDescent="0.2">
      <c r="B223" t="s">
        <v>36</v>
      </c>
    </row>
    <row r="224" spans="2:2" x14ac:dyDescent="0.2">
      <c r="B224" t="s">
        <v>36</v>
      </c>
    </row>
    <row r="225" spans="2:2" x14ac:dyDescent="0.2">
      <c r="B225" t="s">
        <v>36</v>
      </c>
    </row>
    <row r="226" spans="2:2" x14ac:dyDescent="0.2">
      <c r="B226" t="s">
        <v>36</v>
      </c>
    </row>
    <row r="227" spans="2:2" x14ac:dyDescent="0.2">
      <c r="B227" t="s">
        <v>36</v>
      </c>
    </row>
    <row r="228" spans="2:2" x14ac:dyDescent="0.2">
      <c r="B228" t="s">
        <v>36</v>
      </c>
    </row>
    <row r="229" spans="2:2" x14ac:dyDescent="0.2">
      <c r="B229" t="s">
        <v>36</v>
      </c>
    </row>
    <row r="230" spans="2:2" x14ac:dyDescent="0.2">
      <c r="B230" t="s">
        <v>36</v>
      </c>
    </row>
    <row r="231" spans="2:2" x14ac:dyDescent="0.2">
      <c r="B231" t="s">
        <v>36</v>
      </c>
    </row>
    <row r="232" spans="2:2" x14ac:dyDescent="0.2">
      <c r="B232" t="s">
        <v>36</v>
      </c>
    </row>
    <row r="233" spans="2:2" x14ac:dyDescent="0.2">
      <c r="B233" t="s">
        <v>36</v>
      </c>
    </row>
    <row r="234" spans="2:2" x14ac:dyDescent="0.2">
      <c r="B234" t="s">
        <v>36</v>
      </c>
    </row>
    <row r="235" spans="2:2" x14ac:dyDescent="0.2">
      <c r="B235" t="s">
        <v>36</v>
      </c>
    </row>
    <row r="236" spans="2:2" x14ac:dyDescent="0.2">
      <c r="B236" t="s">
        <v>36</v>
      </c>
    </row>
    <row r="237" spans="2:2" x14ac:dyDescent="0.2">
      <c r="B237" t="s">
        <v>36</v>
      </c>
    </row>
    <row r="238" spans="2:2" x14ac:dyDescent="0.2">
      <c r="B238" t="s">
        <v>36</v>
      </c>
    </row>
    <row r="239" spans="2:2" x14ac:dyDescent="0.2">
      <c r="B239" t="s">
        <v>36</v>
      </c>
    </row>
    <row r="240" spans="2:2" x14ac:dyDescent="0.2">
      <c r="B240" t="s">
        <v>36</v>
      </c>
    </row>
    <row r="241" spans="2:2" x14ac:dyDescent="0.2">
      <c r="B241" t="s">
        <v>36</v>
      </c>
    </row>
    <row r="242" spans="2:2" x14ac:dyDescent="0.2">
      <c r="B242" t="s">
        <v>36</v>
      </c>
    </row>
    <row r="243" spans="2:2" x14ac:dyDescent="0.2">
      <c r="B243" t="s">
        <v>36</v>
      </c>
    </row>
    <row r="244" spans="2:2" x14ac:dyDescent="0.2">
      <c r="B244" t="s">
        <v>36</v>
      </c>
    </row>
    <row r="245" spans="2:2" x14ac:dyDescent="0.2">
      <c r="B245" t="s">
        <v>36</v>
      </c>
    </row>
    <row r="246" spans="2:2" x14ac:dyDescent="0.2">
      <c r="B246" t="s">
        <v>36</v>
      </c>
    </row>
    <row r="247" spans="2:2" x14ac:dyDescent="0.2">
      <c r="B247" t="s">
        <v>36</v>
      </c>
    </row>
    <row r="248" spans="2:2" x14ac:dyDescent="0.2">
      <c r="B248" t="s">
        <v>36</v>
      </c>
    </row>
    <row r="249" spans="2:2" x14ac:dyDescent="0.2">
      <c r="B249" t="s">
        <v>36</v>
      </c>
    </row>
    <row r="250" spans="2:2" x14ac:dyDescent="0.2">
      <c r="B250" t="s">
        <v>36</v>
      </c>
    </row>
    <row r="251" spans="2:2" x14ac:dyDescent="0.2">
      <c r="B251" t="s">
        <v>36</v>
      </c>
    </row>
    <row r="252" spans="2:2" x14ac:dyDescent="0.2">
      <c r="B252" t="s">
        <v>36</v>
      </c>
    </row>
    <row r="253" spans="2:2" x14ac:dyDescent="0.2">
      <c r="B253" t="s">
        <v>36</v>
      </c>
    </row>
    <row r="254" spans="2:2" x14ac:dyDescent="0.2">
      <c r="B254" t="s">
        <v>36</v>
      </c>
    </row>
    <row r="255" spans="2:2" x14ac:dyDescent="0.2">
      <c r="B255" t="s">
        <v>36</v>
      </c>
    </row>
    <row r="256" spans="2:2" x14ac:dyDescent="0.2">
      <c r="B256" t="s">
        <v>36</v>
      </c>
    </row>
    <row r="257" spans="2:2" x14ac:dyDescent="0.2">
      <c r="B257" t="s">
        <v>36</v>
      </c>
    </row>
    <row r="258" spans="2:2" x14ac:dyDescent="0.2">
      <c r="B258" t="s">
        <v>36</v>
      </c>
    </row>
    <row r="259" spans="2:2" x14ac:dyDescent="0.2">
      <c r="B259" t="s">
        <v>36</v>
      </c>
    </row>
    <row r="260" spans="2:2" x14ac:dyDescent="0.2">
      <c r="B260" t="s">
        <v>36</v>
      </c>
    </row>
    <row r="261" spans="2:2" x14ac:dyDescent="0.2">
      <c r="B261" t="s">
        <v>36</v>
      </c>
    </row>
    <row r="262" spans="2:2" x14ac:dyDescent="0.2">
      <c r="B262" t="s">
        <v>36</v>
      </c>
    </row>
    <row r="263" spans="2:2" x14ac:dyDescent="0.2">
      <c r="B263" t="s">
        <v>36</v>
      </c>
    </row>
    <row r="264" spans="2:2" x14ac:dyDescent="0.2">
      <c r="B264" t="s">
        <v>36</v>
      </c>
    </row>
    <row r="265" spans="2:2" x14ac:dyDescent="0.2">
      <c r="B265" t="s">
        <v>36</v>
      </c>
    </row>
    <row r="266" spans="2:2" x14ac:dyDescent="0.2">
      <c r="B266" t="s">
        <v>36</v>
      </c>
    </row>
    <row r="267" spans="2:2" x14ac:dyDescent="0.2">
      <c r="B267" t="s">
        <v>36</v>
      </c>
    </row>
    <row r="268" spans="2:2" x14ac:dyDescent="0.2">
      <c r="B268" t="s">
        <v>36</v>
      </c>
    </row>
    <row r="269" spans="2:2" x14ac:dyDescent="0.2">
      <c r="B269" t="s">
        <v>36</v>
      </c>
    </row>
    <row r="270" spans="2:2" x14ac:dyDescent="0.2">
      <c r="B270" t="s">
        <v>36</v>
      </c>
    </row>
    <row r="271" spans="2:2" x14ac:dyDescent="0.2">
      <c r="B271" t="s">
        <v>36</v>
      </c>
    </row>
    <row r="272" spans="2:2" x14ac:dyDescent="0.2">
      <c r="B272" t="s">
        <v>36</v>
      </c>
    </row>
    <row r="273" spans="2:2" x14ac:dyDescent="0.2">
      <c r="B273" t="s">
        <v>36</v>
      </c>
    </row>
    <row r="274" spans="2:2" x14ac:dyDescent="0.2">
      <c r="B274" t="s">
        <v>36</v>
      </c>
    </row>
    <row r="275" spans="2:2" x14ac:dyDescent="0.2">
      <c r="B275" t="s">
        <v>36</v>
      </c>
    </row>
    <row r="276" spans="2:2" x14ac:dyDescent="0.2">
      <c r="B276" t="s">
        <v>36</v>
      </c>
    </row>
    <row r="277" spans="2:2" x14ac:dyDescent="0.2">
      <c r="B277" t="s">
        <v>36</v>
      </c>
    </row>
    <row r="278" spans="2:2" x14ac:dyDescent="0.2">
      <c r="B278" t="s">
        <v>36</v>
      </c>
    </row>
    <row r="279" spans="2:2" x14ac:dyDescent="0.2">
      <c r="B279" t="s">
        <v>36</v>
      </c>
    </row>
    <row r="280" spans="2:2" x14ac:dyDescent="0.2">
      <c r="B280" t="s">
        <v>36</v>
      </c>
    </row>
    <row r="281" spans="2:2" x14ac:dyDescent="0.2">
      <c r="B281" t="s">
        <v>36</v>
      </c>
    </row>
    <row r="282" spans="2:2" x14ac:dyDescent="0.2">
      <c r="B282" t="s">
        <v>36</v>
      </c>
    </row>
    <row r="283" spans="2:2" x14ac:dyDescent="0.2">
      <c r="B283" t="s">
        <v>36</v>
      </c>
    </row>
    <row r="284" spans="2:2" x14ac:dyDescent="0.2">
      <c r="B284" t="s">
        <v>36</v>
      </c>
    </row>
    <row r="285" spans="2:2" x14ac:dyDescent="0.2">
      <c r="B285" t="s">
        <v>36</v>
      </c>
    </row>
    <row r="286" spans="2:2" x14ac:dyDescent="0.2">
      <c r="B286" t="s">
        <v>36</v>
      </c>
    </row>
    <row r="287" spans="2:2" x14ac:dyDescent="0.2">
      <c r="B287" t="s">
        <v>36</v>
      </c>
    </row>
    <row r="288" spans="2:2" x14ac:dyDescent="0.2">
      <c r="B288" t="s">
        <v>36</v>
      </c>
    </row>
    <row r="289" spans="2:2" x14ac:dyDescent="0.2">
      <c r="B289" t="s">
        <v>36</v>
      </c>
    </row>
    <row r="290" spans="2:2" x14ac:dyDescent="0.2">
      <c r="B290" t="s">
        <v>36</v>
      </c>
    </row>
    <row r="291" spans="2:2" x14ac:dyDescent="0.2">
      <c r="B291" t="s">
        <v>36</v>
      </c>
    </row>
    <row r="292" spans="2:2" x14ac:dyDescent="0.2">
      <c r="B292" t="s">
        <v>36</v>
      </c>
    </row>
    <row r="293" spans="2:2" x14ac:dyDescent="0.2">
      <c r="B293" t="s">
        <v>36</v>
      </c>
    </row>
    <row r="294" spans="2:2" x14ac:dyDescent="0.2">
      <c r="B294" t="s">
        <v>36</v>
      </c>
    </row>
    <row r="295" spans="2:2" x14ac:dyDescent="0.2">
      <c r="B295" t="s">
        <v>36</v>
      </c>
    </row>
    <row r="296" spans="2:2" x14ac:dyDescent="0.2">
      <c r="B296" t="s">
        <v>36</v>
      </c>
    </row>
    <row r="297" spans="2:2" x14ac:dyDescent="0.2">
      <c r="B297" t="s">
        <v>36</v>
      </c>
    </row>
    <row r="298" spans="2:2" x14ac:dyDescent="0.2">
      <c r="B298" t="s">
        <v>36</v>
      </c>
    </row>
    <row r="299" spans="2:2" x14ac:dyDescent="0.2">
      <c r="B299" t="s">
        <v>36</v>
      </c>
    </row>
    <row r="300" spans="2:2" x14ac:dyDescent="0.2">
      <c r="B300" t="s">
        <v>36</v>
      </c>
    </row>
    <row r="301" spans="2:2" x14ac:dyDescent="0.2">
      <c r="B301" t="s">
        <v>36</v>
      </c>
    </row>
    <row r="302" spans="2:2" x14ac:dyDescent="0.2">
      <c r="B302" t="s">
        <v>36</v>
      </c>
    </row>
    <row r="303" spans="2:2" x14ac:dyDescent="0.2">
      <c r="B303" t="s">
        <v>36</v>
      </c>
    </row>
    <row r="304" spans="2:2" x14ac:dyDescent="0.2">
      <c r="B304" t="s">
        <v>36</v>
      </c>
    </row>
    <row r="305" spans="2:2" x14ac:dyDescent="0.2">
      <c r="B305" t="s">
        <v>36</v>
      </c>
    </row>
    <row r="306" spans="2:2" x14ac:dyDescent="0.2">
      <c r="B306" t="s">
        <v>36</v>
      </c>
    </row>
    <row r="307" spans="2:2" x14ac:dyDescent="0.2">
      <c r="B307" t="s">
        <v>36</v>
      </c>
    </row>
    <row r="308" spans="2:2" x14ac:dyDescent="0.2">
      <c r="B308" t="s">
        <v>36</v>
      </c>
    </row>
    <row r="309" spans="2:2" x14ac:dyDescent="0.2">
      <c r="B309" t="s">
        <v>36</v>
      </c>
    </row>
    <row r="310" spans="2:2" x14ac:dyDescent="0.2">
      <c r="B310" t="s">
        <v>36</v>
      </c>
    </row>
    <row r="311" spans="2:2" x14ac:dyDescent="0.2">
      <c r="B311" t="s">
        <v>36</v>
      </c>
    </row>
    <row r="312" spans="2:2" x14ac:dyDescent="0.2">
      <c r="B312" t="s">
        <v>36</v>
      </c>
    </row>
    <row r="313" spans="2:2" x14ac:dyDescent="0.2">
      <c r="B313" t="s">
        <v>36</v>
      </c>
    </row>
    <row r="314" spans="2:2" x14ac:dyDescent="0.2">
      <c r="B314" t="s">
        <v>36</v>
      </c>
    </row>
    <row r="315" spans="2:2" x14ac:dyDescent="0.2">
      <c r="B315" t="s">
        <v>36</v>
      </c>
    </row>
    <row r="316" spans="2:2" x14ac:dyDescent="0.2">
      <c r="B316" t="s">
        <v>36</v>
      </c>
    </row>
    <row r="317" spans="2:2" x14ac:dyDescent="0.2">
      <c r="B317" t="s">
        <v>36</v>
      </c>
    </row>
    <row r="318" spans="2:2" x14ac:dyDescent="0.2">
      <c r="B318" t="s">
        <v>36</v>
      </c>
    </row>
    <row r="319" spans="2:2" x14ac:dyDescent="0.2">
      <c r="B319" t="s">
        <v>36</v>
      </c>
    </row>
    <row r="320" spans="2:2" x14ac:dyDescent="0.2">
      <c r="B320" t="s">
        <v>36</v>
      </c>
    </row>
    <row r="321" spans="2:2" x14ac:dyDescent="0.2">
      <c r="B321" t="s">
        <v>36</v>
      </c>
    </row>
    <row r="322" spans="2:2" x14ac:dyDescent="0.2">
      <c r="B322" t="s">
        <v>36</v>
      </c>
    </row>
    <row r="323" spans="2:2" x14ac:dyDescent="0.2">
      <c r="B323" t="s">
        <v>36</v>
      </c>
    </row>
    <row r="324" spans="2:2" x14ac:dyDescent="0.2">
      <c r="B324" t="s">
        <v>36</v>
      </c>
    </row>
    <row r="325" spans="2:2" x14ac:dyDescent="0.2">
      <c r="B325" t="s">
        <v>36</v>
      </c>
    </row>
    <row r="326" spans="2:2" x14ac:dyDescent="0.2">
      <c r="B326" t="s">
        <v>36</v>
      </c>
    </row>
    <row r="327" spans="2:2" x14ac:dyDescent="0.2">
      <c r="B327" t="s">
        <v>36</v>
      </c>
    </row>
    <row r="328" spans="2:2" x14ac:dyDescent="0.2">
      <c r="B328" t="s">
        <v>36</v>
      </c>
    </row>
    <row r="329" spans="2:2" x14ac:dyDescent="0.2">
      <c r="B329" t="s">
        <v>36</v>
      </c>
    </row>
    <row r="330" spans="2:2" x14ac:dyDescent="0.2">
      <c r="B330" t="s">
        <v>36</v>
      </c>
    </row>
    <row r="331" spans="2:2" x14ac:dyDescent="0.2">
      <c r="B331" t="s">
        <v>36</v>
      </c>
    </row>
    <row r="332" spans="2:2" x14ac:dyDescent="0.2">
      <c r="B332" t="s">
        <v>36</v>
      </c>
    </row>
    <row r="333" spans="2:2" x14ac:dyDescent="0.2">
      <c r="B333" t="s">
        <v>36</v>
      </c>
    </row>
    <row r="334" spans="2:2" x14ac:dyDescent="0.2">
      <c r="B334" t="s">
        <v>36</v>
      </c>
    </row>
    <row r="335" spans="2:2" x14ac:dyDescent="0.2">
      <c r="B335" t="s">
        <v>36</v>
      </c>
    </row>
    <row r="336" spans="2:2" x14ac:dyDescent="0.2">
      <c r="B336" t="s">
        <v>36</v>
      </c>
    </row>
    <row r="337" spans="2:2" x14ac:dyDescent="0.2">
      <c r="B337" t="s">
        <v>36</v>
      </c>
    </row>
    <row r="338" spans="2:2" x14ac:dyDescent="0.2">
      <c r="B338" t="s">
        <v>36</v>
      </c>
    </row>
    <row r="339" spans="2:2" x14ac:dyDescent="0.2">
      <c r="B339" t="s">
        <v>36</v>
      </c>
    </row>
    <row r="340" spans="2:2" x14ac:dyDescent="0.2">
      <c r="B340" t="s">
        <v>36</v>
      </c>
    </row>
    <row r="341" spans="2:2" x14ac:dyDescent="0.2">
      <c r="B341" t="s">
        <v>36</v>
      </c>
    </row>
    <row r="342" spans="2:2" x14ac:dyDescent="0.2">
      <c r="B342" t="s">
        <v>36</v>
      </c>
    </row>
    <row r="343" spans="2:2" x14ac:dyDescent="0.2">
      <c r="B343" t="s">
        <v>36</v>
      </c>
    </row>
    <row r="344" spans="2:2" x14ac:dyDescent="0.2">
      <c r="B344" t="s">
        <v>36</v>
      </c>
    </row>
    <row r="345" spans="2:2" x14ac:dyDescent="0.2">
      <c r="B345" t="s">
        <v>36</v>
      </c>
    </row>
    <row r="346" spans="2:2" x14ac:dyDescent="0.2">
      <c r="B346" t="s">
        <v>36</v>
      </c>
    </row>
    <row r="347" spans="2:2" x14ac:dyDescent="0.2">
      <c r="B347" t="s">
        <v>36</v>
      </c>
    </row>
    <row r="348" spans="2:2" x14ac:dyDescent="0.2">
      <c r="B348" t="s">
        <v>36</v>
      </c>
    </row>
    <row r="349" spans="2:2" x14ac:dyDescent="0.2">
      <c r="B349" t="s">
        <v>36</v>
      </c>
    </row>
    <row r="350" spans="2:2" x14ac:dyDescent="0.2">
      <c r="B350" t="s">
        <v>36</v>
      </c>
    </row>
    <row r="351" spans="2:2" x14ac:dyDescent="0.2">
      <c r="B351" t="s">
        <v>36</v>
      </c>
    </row>
    <row r="352" spans="2:2" x14ac:dyDescent="0.2">
      <c r="B352" t="s">
        <v>36</v>
      </c>
    </row>
    <row r="353" spans="2:2" x14ac:dyDescent="0.2">
      <c r="B353" t="s">
        <v>36</v>
      </c>
    </row>
    <row r="354" spans="2:2" x14ac:dyDescent="0.2">
      <c r="B354" t="s">
        <v>36</v>
      </c>
    </row>
    <row r="355" spans="2:2" x14ac:dyDescent="0.2">
      <c r="B355" t="s">
        <v>36</v>
      </c>
    </row>
    <row r="356" spans="2:2" x14ac:dyDescent="0.2">
      <c r="B356" t="s">
        <v>36</v>
      </c>
    </row>
    <row r="357" spans="2:2" x14ac:dyDescent="0.2">
      <c r="B357" t="s">
        <v>36</v>
      </c>
    </row>
    <row r="358" spans="2:2" x14ac:dyDescent="0.2">
      <c r="B358" t="s">
        <v>36</v>
      </c>
    </row>
    <row r="359" spans="2:2" x14ac:dyDescent="0.2">
      <c r="B359" t="s">
        <v>36</v>
      </c>
    </row>
    <row r="360" spans="2:2" x14ac:dyDescent="0.2">
      <c r="B360" t="s">
        <v>36</v>
      </c>
    </row>
    <row r="361" spans="2:2" x14ac:dyDescent="0.2">
      <c r="B361" t="s">
        <v>36</v>
      </c>
    </row>
    <row r="362" spans="2:2" x14ac:dyDescent="0.2">
      <c r="B362" t="s">
        <v>36</v>
      </c>
    </row>
    <row r="363" spans="2:2" x14ac:dyDescent="0.2">
      <c r="B363" t="s">
        <v>36</v>
      </c>
    </row>
  </sheetData>
  <mergeCells count="4">
    <mergeCell ref="A15:C15"/>
    <mergeCell ref="A3:G3"/>
    <mergeCell ref="A1:G1"/>
    <mergeCell ref="A2:G2"/>
  </mergeCells>
  <phoneticPr fontId="2" type="noConversion"/>
  <pageMargins left="0.75" right="0.75" top="1" bottom="1" header="0.5" footer="0.5"/>
  <pageSetup paperSize="5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INPUT test-ranges</vt:lpstr>
      <vt:lpstr>SL-Data_T.1_P.1</vt:lpstr>
      <vt:lpstr>SL-Data_T.2_P.1</vt:lpstr>
      <vt:lpstr>SL-Data_T.1_P.2</vt:lpstr>
      <vt:lpstr>SL-Data_T.2_P.2</vt:lpstr>
      <vt:lpstr>'SL-Data_T.1_P.1'!Print_Area</vt:lpstr>
      <vt:lpstr>'SL-Data_T.2_P.1'!Print_Area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2012-02-16T20:05:31Z</dcterms:created>
  <dcterms:modified xsi:type="dcterms:W3CDTF">2019-05-08T19:15:37Z</dcterms:modified>
</cp:coreProperties>
</file>