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LLS03\OneDrive - Environmental Protection Agency (EPA)\Personal\Documents\AWOP\"/>
    </mc:Choice>
  </mc:AlternateContent>
  <xr:revisionPtr revIDLastSave="1" documentId="8_{3BA4D37A-26D7-44ED-AB95-E4BCEB1944A2}" xr6:coauthVersionLast="41" xr6:coauthVersionMax="41" xr10:uidLastSave="{95759F98-6C38-4D36-8BD6-A8750082F032}"/>
  <bookViews>
    <workbookView xWindow="-110" yWindow="-110" windowWidth="19420" windowHeight="10420" tabRatio="836" xr2:uid="{00000000-000D-0000-FFFF-FFFF00000000}"/>
  </bookViews>
  <sheets>
    <sheet name="Log Sheet" sheetId="16" r:id="rId1"/>
    <sheet name="Data Entry" sheetId="17" r:id="rId2"/>
    <sheet name="ESRI_MAPINFO_SHEET" sheetId="14" state="veryHidden" r:id="rId3"/>
    <sheet name="Cl2DecayGraph" sheetId="6" r:id="rId4"/>
    <sheet name="TTHMFormationGraph" sheetId="18" r:id="rId5"/>
    <sheet name="Cl2DBPGraph" sheetId="13" r:id="rId6"/>
  </sheets>
  <definedNames>
    <definedName name="_xlnm.Print_Area" localSheetId="1">'Data Entry'!$B$4:$P$19</definedName>
    <definedName name="_xlnm.Print_Area" localSheetId="0">'Log Sheet'!$B$2:$N$18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7" l="1"/>
  <c r="G10" i="17" l="1"/>
  <c r="G11" i="17"/>
  <c r="G12" i="17"/>
  <c r="G13" i="17"/>
  <c r="G14" i="17"/>
  <c r="G9" i="17"/>
  <c r="D11" i="17"/>
  <c r="D13" i="17"/>
  <c r="D14" i="17"/>
  <c r="D10" i="17"/>
  <c r="D9" i="17"/>
  <c r="H10" i="17" l="1"/>
  <c r="H11" i="17"/>
  <c r="I14" i="17"/>
  <c r="H12" i="17"/>
  <c r="I13" i="17"/>
  <c r="I10" i="17"/>
  <c r="I12" i="17"/>
  <c r="H9" i="17"/>
  <c r="H13" i="17"/>
  <c r="I9" i="17"/>
  <c r="I11" i="17"/>
  <c r="H14" i="17"/>
  <c r="D15" i="17" l="1"/>
  <c r="D16" i="17" s="1"/>
  <c r="D17" i="17" s="1"/>
  <c r="D18" i="17" s="1"/>
  <c r="D19" i="17" s="1"/>
  <c r="G15" i="17" l="1"/>
  <c r="I15" i="17" s="1"/>
  <c r="N15" i="17" s="1"/>
  <c r="G16" i="17"/>
  <c r="G17" i="17"/>
  <c r="G19" i="17"/>
  <c r="G18" i="17"/>
  <c r="H15" i="17" l="1"/>
  <c r="H17" i="17"/>
  <c r="I17" i="17"/>
  <c r="N17" i="17" s="1"/>
  <c r="H16" i="17"/>
  <c r="I16" i="17"/>
  <c r="N16" i="17" s="1"/>
  <c r="H19" i="17"/>
  <c r="I19" i="17"/>
  <c r="N19" i="17" s="1"/>
  <c r="H18" i="17"/>
  <c r="I18" i="17"/>
  <c r="N1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Alexander, Matthew</author>
  </authors>
  <commentList>
    <comment ref="O6" authorId="0" shapeId="0" xr:uid="{A444952E-63F9-4AA9-B7DC-C86E85B08058}">
      <text>
        <r>
          <rPr>
            <b/>
            <sz val="9"/>
            <color indexed="81"/>
            <rFont val="Tahoma"/>
            <family val="2"/>
          </rPr>
          <t>Alexander, Matthew:</t>
        </r>
        <r>
          <rPr>
            <sz val="9"/>
            <color indexed="81"/>
            <rFont val="Tahoma"/>
            <family val="2"/>
          </rPr>
          <t xml:space="preserve">
Do not enter 0.00, instead enter 0.01.</t>
        </r>
      </text>
    </comment>
  </commentList>
</comments>
</file>

<file path=xl/sharedStrings.xml><?xml version="1.0" encoding="utf-8"?>
<sst xmlns="http://schemas.openxmlformats.org/spreadsheetml/2006/main" count="66" uniqueCount="57">
  <si>
    <t>Comments</t>
  </si>
  <si>
    <t>pH</t>
  </si>
  <si>
    <t>Actual Sample Date</t>
  </si>
  <si>
    <t>Actual Sample Time</t>
  </si>
  <si>
    <t>Bottle #1</t>
  </si>
  <si>
    <t>Bottle #2</t>
  </si>
  <si>
    <t>Bottle #3</t>
  </si>
  <si>
    <t>Bottle #4</t>
  </si>
  <si>
    <t>Bottle #5</t>
  </si>
  <si>
    <t>Distribution System Influent Hold Study Log Sheet</t>
  </si>
  <si>
    <t xml:space="preserve">Study Location:  </t>
  </si>
  <si>
    <t xml:space="preserve">Notes:  </t>
  </si>
  <si>
    <t xml:space="preserve">Sample Team:  </t>
  </si>
  <si>
    <t>Verifcation/Calibration? (check box):</t>
  </si>
  <si>
    <t>Colorimeter</t>
  </si>
  <si>
    <t>pH Meter</t>
  </si>
  <si>
    <t>Sample Identification</t>
  </si>
  <si>
    <t>Target Sample Time</t>
  </si>
  <si>
    <r>
      <t>Free Chlorine #1
(mg/L as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)</t>
    </r>
  </si>
  <si>
    <r>
      <t>Free Chlorine #2
(mg/L as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)</t>
    </r>
  </si>
  <si>
    <r>
      <t>Total Chlorine
(mg/L as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)</t>
    </r>
  </si>
  <si>
    <r>
      <t>Sample Temperature
(</t>
    </r>
    <r>
      <rPr>
        <sz val="11"/>
        <color theme="1"/>
        <rFont val="Times New Roman"/>
        <family val="1"/>
      </rPr>
      <t>°</t>
    </r>
    <r>
      <rPr>
        <sz val="10"/>
        <rFont val="Arial"/>
        <family val="2"/>
      </rPr>
      <t>C)</t>
    </r>
  </si>
  <si>
    <r>
      <t>Bath Temperature
(</t>
    </r>
    <r>
      <rPr>
        <sz val="11"/>
        <color theme="1"/>
        <rFont val="Times New Roman"/>
        <family val="1"/>
      </rPr>
      <t>°</t>
    </r>
    <r>
      <rPr>
        <sz val="10"/>
        <rFont val="Arial"/>
        <family val="2"/>
      </rPr>
      <t>C)</t>
    </r>
  </si>
  <si>
    <t>DBP Sample ID</t>
  </si>
  <si>
    <t>Analyst Initials</t>
  </si>
  <si>
    <t>Reagent Lot # (if applicable)</t>
  </si>
  <si>
    <t>Initial Sample</t>
  </si>
  <si>
    <t>t = 0</t>
  </si>
  <si>
    <r>
      <t>Initial Sample</t>
    </r>
    <r>
      <rPr>
        <vertAlign val="superscript"/>
        <sz val="11"/>
        <color theme="1"/>
        <rFont val="Calibri"/>
        <family val="2"/>
        <scheme val="minor"/>
      </rPr>
      <t>1</t>
    </r>
  </si>
  <si>
    <t>Sample Time &amp; Date</t>
  </si>
  <si>
    <t>Elapsed Time
(days)</t>
  </si>
  <si>
    <r>
      <t>Avg. Free Chlorine
(mg/L as Cl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0"/>
        <rFont val="Arial"/>
        <family val="2"/>
      </rPr>
      <t>)</t>
    </r>
  </si>
  <si>
    <t>"Model Predicted" Bottle #6</t>
  </si>
  <si>
    <t>"Model Predicted" Bottle #7</t>
  </si>
  <si>
    <t>"Model Predicted" Bottle #8</t>
  </si>
  <si>
    <t>"Model Predicted" Bottle #9</t>
  </si>
  <si>
    <t>"Model Predicted" Bottle #10</t>
  </si>
  <si>
    <r>
      <t>mg/L as Cl</t>
    </r>
    <r>
      <rPr>
        <vertAlign val="subscript"/>
        <sz val="11"/>
        <color theme="1"/>
        <rFont val="Calibri"/>
        <family val="2"/>
        <scheme val="minor"/>
      </rPr>
      <t>2</t>
    </r>
  </si>
  <si>
    <r>
      <t>LN(C/C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)</t>
    </r>
  </si>
  <si>
    <r>
      <t>Chlorine Demand
(mg/L as Cl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</si>
  <si>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Raw Bromide</t>
  </si>
  <si>
    <t>Raw Total Organic Carbon</t>
  </si>
  <si>
    <t>Finished Total Organic Carbon</t>
  </si>
  <si>
    <t>mg/L as C</t>
  </si>
  <si>
    <t>mg/L as Br</t>
  </si>
  <si>
    <t>Distribution System Influent Hold Study Data Entry Worksheet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</si>
  <si>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Collect raw bromide and raw/finished TOC samples during initial sample.</t>
    </r>
  </si>
  <si>
    <r>
      <t>Free Chlorine #2
(mg/L as Cl</t>
    </r>
    <r>
      <rPr>
        <b/>
        <vertAlign val="subscript"/>
        <sz val="11"/>
        <color rgb="FFC00000"/>
        <rFont val="Calibri"/>
        <family val="2"/>
        <scheme val="minor"/>
      </rPr>
      <t>2</t>
    </r>
    <r>
      <rPr>
        <b/>
        <sz val="10"/>
        <color rgb="FFC00000"/>
        <rFont val="Arial"/>
        <family val="2"/>
      </rPr>
      <t>)</t>
    </r>
  </si>
  <si>
    <r>
      <t>Free Chlorine #1
(mg/L as Cl</t>
    </r>
    <r>
      <rPr>
        <b/>
        <vertAlign val="subscript"/>
        <sz val="11"/>
        <color rgb="FFC00000"/>
        <rFont val="Calibri"/>
        <family val="2"/>
        <scheme val="minor"/>
      </rPr>
      <t>2</t>
    </r>
    <r>
      <rPr>
        <b/>
        <sz val="10"/>
        <color rgb="FFC00000"/>
        <rFont val="Arial"/>
        <family val="2"/>
      </rPr>
      <t>)</t>
    </r>
  </si>
  <si>
    <r>
      <t xml:space="preserve">Enter data into </t>
    </r>
    <r>
      <rPr>
        <b/>
        <sz val="11"/>
        <color rgb="FFC00000"/>
        <rFont val="Calibri"/>
        <family val="2"/>
        <scheme val="minor"/>
      </rPr>
      <t>red columns.</t>
    </r>
  </si>
  <si>
    <r>
      <t>Sample Temperature
(</t>
    </r>
    <r>
      <rPr>
        <b/>
        <sz val="11"/>
        <color rgb="FFC00000"/>
        <rFont val="Times New Roman"/>
        <family val="1"/>
      </rPr>
      <t>°</t>
    </r>
    <r>
      <rPr>
        <b/>
        <sz val="10"/>
        <color rgb="FFC00000"/>
        <rFont val="Arial"/>
        <family val="2"/>
      </rPr>
      <t>C)</t>
    </r>
  </si>
  <si>
    <r>
      <t>Bath Temperature
(</t>
    </r>
    <r>
      <rPr>
        <b/>
        <sz val="11"/>
        <color rgb="FFC00000"/>
        <rFont val="Times New Roman"/>
        <family val="1"/>
      </rPr>
      <t>°</t>
    </r>
    <r>
      <rPr>
        <b/>
        <sz val="10"/>
        <color rgb="FFC00000"/>
        <rFont val="Arial"/>
        <family val="2"/>
      </rPr>
      <t>C)</t>
    </r>
  </si>
  <si>
    <r>
      <t>TTHM
(</t>
    </r>
    <r>
      <rPr>
        <b/>
        <sz val="11"/>
        <color rgb="FFC00000"/>
        <rFont val="Calibri"/>
        <family val="2"/>
      </rPr>
      <t>μ</t>
    </r>
    <r>
      <rPr>
        <b/>
        <sz val="11"/>
        <color rgb="FFC00000"/>
        <rFont val="Calibri"/>
        <family val="2"/>
        <scheme val="minor"/>
      </rPr>
      <t>g/L)</t>
    </r>
  </si>
  <si>
    <r>
      <t>HAA5
(</t>
    </r>
    <r>
      <rPr>
        <b/>
        <sz val="11"/>
        <color rgb="FFC00000"/>
        <rFont val="Calibri"/>
        <family val="2"/>
      </rPr>
      <t>μ</t>
    </r>
    <r>
      <rPr>
        <b/>
        <sz val="11"/>
        <color rgb="FFC00000"/>
        <rFont val="Calibri"/>
        <family val="2"/>
        <scheme val="minor"/>
      </rPr>
      <t>g/L)</t>
    </r>
  </si>
  <si>
    <r>
      <t>Total Chlorine
(mg/L as Cl</t>
    </r>
    <r>
      <rPr>
        <b/>
        <vertAlign val="subscript"/>
        <sz val="11"/>
        <color rgb="FFC00000"/>
        <rFont val="Calibri"/>
        <family val="2"/>
        <scheme val="minor"/>
      </rPr>
      <t>2</t>
    </r>
    <r>
      <rPr>
        <b/>
        <sz val="10"/>
        <color rgb="FFC00000"/>
        <rFont val="Arial"/>
        <family val="2"/>
      </rPr>
      <t>)</t>
    </r>
  </si>
  <si>
    <t>Target Free Chlorine</t>
  </si>
  <si>
    <t>Concentration at End of Study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</si>
</sst>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Times New Roman"/>
      <family val="1"/>
    </font>
    <font>
      <b/>
      <sz val="11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auto="1"/>
      </right>
      <top style="thick">
        <color theme="1"/>
      </top>
      <bottom style="thin">
        <color theme="1"/>
      </bottom>
      <diagonal/>
    </border>
    <border>
      <left style="thick">
        <color rgb="FFFF0000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auto="1"/>
      </right>
      <top style="thin">
        <color theme="1"/>
      </top>
      <bottom style="thick">
        <color theme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ck">
        <color rgb="FFC00000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 style="thick">
        <color rgb="FFC00000"/>
      </right>
      <top style="thin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8" fillId="0" borderId="0" xfId="1" applyFont="1" applyAlignment="1">
      <alignment vertical="center"/>
    </xf>
    <xf numFmtId="0" fontId="3" fillId="0" borderId="0" xfId="1"/>
    <xf numFmtId="0" fontId="3" fillId="0" borderId="0" xfId="1" applyAlignment="1">
      <alignment horizontal="right"/>
    </xf>
    <xf numFmtId="0" fontId="3" fillId="0" borderId="4" xfId="1" applyBorder="1"/>
    <xf numFmtId="0" fontId="3" fillId="0" borderId="0" xfId="1" applyAlignment="1">
      <alignment horizontal="right" vertical="center"/>
    </xf>
    <xf numFmtId="0" fontId="3" fillId="0" borderId="0" xfId="1" applyBorder="1"/>
    <xf numFmtId="0" fontId="3" fillId="0" borderId="0" xfId="1" applyBorder="1" applyAlignment="1">
      <alignment horizontal="right"/>
    </xf>
    <xf numFmtId="0" fontId="3" fillId="2" borderId="10" xfId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 textRotation="60"/>
    </xf>
    <xf numFmtId="0" fontId="3" fillId="2" borderId="12" xfId="1" applyFill="1" applyBorder="1" applyAlignment="1">
      <alignment horizontal="center" vertical="center" textRotation="60"/>
    </xf>
    <xf numFmtId="0" fontId="3" fillId="2" borderId="12" xfId="1" applyFill="1" applyBorder="1" applyAlignment="1">
      <alignment horizontal="center" vertical="center" textRotation="60" wrapText="1"/>
    </xf>
    <xf numFmtId="0" fontId="3" fillId="2" borderId="13" xfId="1" applyFill="1" applyBorder="1" applyAlignment="1">
      <alignment horizontal="center" vertical="center" textRotation="60" wrapText="1"/>
    </xf>
    <xf numFmtId="0" fontId="3" fillId="2" borderId="14" xfId="1" applyFill="1" applyBorder="1" applyAlignment="1">
      <alignment horizontal="center" vertical="center" textRotation="60"/>
    </xf>
    <xf numFmtId="0" fontId="3" fillId="2" borderId="16" xfId="1" applyFill="1" applyBorder="1" applyAlignment="1">
      <alignment horizontal="center" vertical="center"/>
    </xf>
    <xf numFmtId="0" fontId="3" fillId="0" borderId="17" xfId="1" applyBorder="1" applyAlignment="1">
      <alignment horizontal="center" vertical="center" textRotation="60"/>
    </xf>
    <xf numFmtId="0" fontId="3" fillId="0" borderId="18" xfId="1" applyBorder="1" applyAlignment="1">
      <alignment horizontal="center" vertical="center" textRotation="60"/>
    </xf>
    <xf numFmtId="0" fontId="3" fillId="0" borderId="19" xfId="1" applyBorder="1" applyAlignment="1">
      <alignment horizontal="center" vertical="center" textRotation="60"/>
    </xf>
    <xf numFmtId="0" fontId="3" fillId="0" borderId="20" xfId="1" applyBorder="1" applyAlignment="1">
      <alignment horizontal="center" vertical="center" textRotation="60" wrapText="1"/>
    </xf>
    <xf numFmtId="0" fontId="3" fillId="0" borderId="19" xfId="1" applyBorder="1" applyAlignment="1">
      <alignment horizontal="center" vertical="center" textRotation="60" wrapText="1"/>
    </xf>
    <xf numFmtId="0" fontId="3" fillId="0" borderId="21" xfId="1" applyBorder="1" applyAlignment="1">
      <alignment horizontal="center" vertical="center" textRotation="60" wrapText="1"/>
    </xf>
    <xf numFmtId="0" fontId="3" fillId="0" borderId="22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8" xfId="1" applyBorder="1"/>
    <xf numFmtId="0" fontId="3" fillId="0" borderId="6" xfId="1" applyBorder="1"/>
    <xf numFmtId="0" fontId="3" fillId="0" borderId="9" xfId="1" applyBorder="1"/>
    <xf numFmtId="0" fontId="3" fillId="0" borderId="23" xfId="1" applyBorder="1"/>
    <xf numFmtId="0" fontId="3" fillId="0" borderId="25" xfId="1" applyBorder="1" applyAlignment="1">
      <alignment horizontal="center" vertical="center"/>
    </xf>
    <xf numFmtId="0" fontId="3" fillId="0" borderId="2" xfId="1" applyBorder="1"/>
    <xf numFmtId="0" fontId="3" fillId="0" borderId="1" xfId="1" applyBorder="1"/>
    <xf numFmtId="0" fontId="3" fillId="0" borderId="3" xfId="1" applyBorder="1"/>
    <xf numFmtId="0" fontId="3" fillId="0" borderId="26" xfId="1" applyBorder="1"/>
    <xf numFmtId="0" fontId="3" fillId="0" borderId="28" xfId="1" applyBorder="1" applyAlignment="1">
      <alignment horizontal="center" vertical="center"/>
    </xf>
    <xf numFmtId="0" fontId="3" fillId="0" borderId="29" xfId="1" applyBorder="1"/>
    <xf numFmtId="0" fontId="3" fillId="0" borderId="5" xfId="1" applyBorder="1"/>
    <xf numFmtId="0" fontId="3" fillId="0" borderId="30" xfId="1" applyBorder="1"/>
    <xf numFmtId="0" fontId="3" fillId="0" borderId="31" xfId="1" applyBorder="1"/>
    <xf numFmtId="0" fontId="7" fillId="0" borderId="0" xfId="1" applyFont="1"/>
    <xf numFmtId="165" fontId="3" fillId="0" borderId="8" xfId="1" applyNumberForma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165" fontId="3" fillId="0" borderId="1" xfId="1" applyNumberFormat="1" applyBorder="1" applyAlignment="1">
      <alignment horizontal="center" vertical="center"/>
    </xf>
    <xf numFmtId="165" fontId="3" fillId="0" borderId="5" xfId="1" applyNumberForma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2" fontId="3" fillId="0" borderId="5" xfId="1" applyNumberForma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5" fontId="3" fillId="0" borderId="39" xfId="1" applyNumberFormat="1" applyBorder="1" applyAlignment="1">
      <alignment horizontal="center" vertical="center"/>
    </xf>
    <xf numFmtId="2" fontId="6" fillId="0" borderId="40" xfId="1" applyNumberFormat="1" applyFont="1" applyBorder="1" applyAlignment="1">
      <alignment horizontal="center" vertical="center"/>
    </xf>
    <xf numFmtId="2" fontId="3" fillId="0" borderId="40" xfId="1" applyNumberFormat="1" applyBorder="1" applyAlignment="1">
      <alignment horizontal="center" vertical="center"/>
    </xf>
    <xf numFmtId="165" fontId="6" fillId="0" borderId="40" xfId="1" applyNumberFormat="1" applyFont="1" applyBorder="1" applyAlignment="1">
      <alignment horizontal="center" vertical="center"/>
    </xf>
    <xf numFmtId="2" fontId="6" fillId="0" borderId="41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164" fontId="5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4" xfId="1" applyFont="1" applyBorder="1" applyAlignment="1">
      <alignment horizontal="center" vertical="center"/>
    </xf>
    <xf numFmtId="164" fontId="5" fillId="0" borderId="46" xfId="0" applyNumberFormat="1" applyFont="1" applyBorder="1" applyAlignment="1" applyProtection="1">
      <alignment horizontal="center" vertical="center"/>
      <protection locked="0"/>
    </xf>
    <xf numFmtId="164" fontId="5" fillId="0" borderId="45" xfId="0" applyNumberFormat="1" applyFont="1" applyBorder="1" applyAlignment="1" applyProtection="1">
      <alignment horizontal="center" vertical="center"/>
      <protection locked="0"/>
    </xf>
    <xf numFmtId="2" fontId="6" fillId="0" borderId="49" xfId="1" applyNumberFormat="1" applyFont="1" applyBorder="1" applyAlignment="1">
      <alignment horizontal="center" vertical="center"/>
    </xf>
    <xf numFmtId="2" fontId="6" fillId="0" borderId="48" xfId="1" applyNumberFormat="1" applyFont="1" applyBorder="1" applyAlignment="1">
      <alignment horizontal="center" vertical="center"/>
    </xf>
    <xf numFmtId="165" fontId="6" fillId="0" borderId="49" xfId="1" applyNumberFormat="1" applyFont="1" applyBorder="1" applyAlignment="1">
      <alignment horizontal="center" vertical="center"/>
    </xf>
    <xf numFmtId="2" fontId="6" fillId="0" borderId="51" xfId="1" applyNumberFormat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165" fontId="6" fillId="0" borderId="53" xfId="1" applyNumberFormat="1" applyFont="1" applyBorder="1" applyAlignment="1">
      <alignment horizontal="center" vertical="center"/>
    </xf>
    <xf numFmtId="165" fontId="6" fillId="0" borderId="54" xfId="1" applyNumberFormat="1" applyFont="1" applyBorder="1" applyAlignment="1">
      <alignment horizontal="center" vertical="center"/>
    </xf>
    <xf numFmtId="2" fontId="6" fillId="0" borderId="55" xfId="1" applyNumberFormat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2" fontId="3" fillId="0" borderId="0" xfId="1" applyNumberFormat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3" fillId="0" borderId="56" xfId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2" fontId="6" fillId="0" borderId="47" xfId="1" applyNumberFormat="1" applyFont="1" applyBorder="1" applyAlignment="1">
      <alignment horizontal="center" vertical="center"/>
    </xf>
    <xf numFmtId="2" fontId="3" fillId="0" borderId="12" xfId="1" applyNumberFormat="1" applyBorder="1" applyAlignment="1">
      <alignment horizontal="center" vertical="center"/>
    </xf>
    <xf numFmtId="2" fontId="6" fillId="0" borderId="57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2" fillId="0" borderId="0" xfId="1" applyFont="1"/>
    <xf numFmtId="0" fontId="3" fillId="0" borderId="27" xfId="1" applyBorder="1" applyAlignment="1">
      <alignment horizontal="center"/>
    </xf>
    <xf numFmtId="0" fontId="3" fillId="2" borderId="15" xfId="1" applyFill="1" applyBorder="1" applyAlignment="1">
      <alignment horizontal="center" vertical="center"/>
    </xf>
    <xf numFmtId="0" fontId="3" fillId="0" borderId="24" xfId="1" applyBorder="1" applyAlignment="1">
      <alignment horizontal="center"/>
    </xf>
    <xf numFmtId="0" fontId="3" fillId="0" borderId="32" xfId="1" applyBorder="1" applyAlignment="1">
      <alignment horizontal="center"/>
    </xf>
    <xf numFmtId="0" fontId="18" fillId="0" borderId="27" xfId="1" applyFont="1" applyBorder="1" applyAlignment="1">
      <alignment horizontal="left" vertical="top"/>
    </xf>
    <xf numFmtId="0" fontId="18" fillId="0" borderId="32" xfId="1" applyFont="1" applyBorder="1" applyAlignment="1">
      <alignment horizontal="left" vertical="top"/>
    </xf>
    <xf numFmtId="0" fontId="18" fillId="0" borderId="35" xfId="1" applyFont="1" applyBorder="1" applyAlignment="1">
      <alignment horizontal="left" vertical="top" wrapText="1"/>
    </xf>
    <xf numFmtId="0" fontId="3" fillId="2" borderId="58" xfId="1" applyFill="1" applyBorder="1" applyAlignment="1">
      <alignment horizontal="center" vertical="center" textRotation="60"/>
    </xf>
    <xf numFmtId="0" fontId="3" fillId="0" borderId="59" xfId="1" applyBorder="1" applyAlignment="1">
      <alignment horizontal="center"/>
    </xf>
    <xf numFmtId="0" fontId="3" fillId="0" borderId="60" xfId="1" applyFont="1" applyBorder="1" applyAlignment="1">
      <alignment horizontal="left" vertical="center"/>
    </xf>
    <xf numFmtId="0" fontId="3" fillId="0" borderId="61" xfId="1" applyFont="1" applyBorder="1" applyAlignment="1">
      <alignment horizontal="left"/>
    </xf>
    <xf numFmtId="0" fontId="3" fillId="0" borderId="62" xfId="1" applyFont="1" applyBorder="1" applyAlignment="1">
      <alignment horizontal="left"/>
    </xf>
    <xf numFmtId="0" fontId="7" fillId="3" borderId="33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textRotation="60" wrapText="1"/>
    </xf>
    <xf numFmtId="0" fontId="19" fillId="3" borderId="12" xfId="1" applyFont="1" applyFill="1" applyBorder="1" applyAlignment="1">
      <alignment horizontal="center" vertical="center" textRotation="60" wrapText="1"/>
    </xf>
    <xf numFmtId="0" fontId="7" fillId="3" borderId="12" xfId="1" applyFont="1" applyFill="1" applyBorder="1" applyAlignment="1">
      <alignment horizontal="center" vertical="center" textRotation="60" wrapText="1"/>
    </xf>
    <xf numFmtId="0" fontId="19" fillId="3" borderId="13" xfId="1" applyFont="1" applyFill="1" applyBorder="1" applyAlignment="1">
      <alignment horizontal="center" vertical="center" textRotation="60" wrapText="1"/>
    </xf>
    <xf numFmtId="0" fontId="19" fillId="3" borderId="14" xfId="1" applyFont="1" applyFill="1" applyBorder="1" applyAlignment="1">
      <alignment horizontal="center" vertical="center" textRotation="60" wrapText="1"/>
    </xf>
    <xf numFmtId="0" fontId="19" fillId="3" borderId="34" xfId="1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horizontal="right"/>
    </xf>
    <xf numFmtId="0" fontId="7" fillId="0" borderId="0" xfId="1" applyFont="1" applyBorder="1" applyAlignment="1">
      <alignment horizontal="left"/>
    </xf>
    <xf numFmtId="0" fontId="12" fillId="4" borderId="63" xfId="1" applyFont="1" applyFill="1" applyBorder="1" applyAlignment="1">
      <alignment horizontal="right" vertical="center"/>
    </xf>
    <xf numFmtId="0" fontId="19" fillId="4" borderId="63" xfId="1" applyFont="1" applyFill="1" applyBorder="1" applyAlignment="1">
      <alignment horizontal="right" vertical="center"/>
    </xf>
    <xf numFmtId="0" fontId="12" fillId="4" borderId="7" xfId="1" applyFont="1" applyFill="1" applyBorder="1" applyAlignment="1">
      <alignment horizontal="right"/>
    </xf>
    <xf numFmtId="0" fontId="12" fillId="4" borderId="64" xfId="1" applyFont="1" applyFill="1" applyBorder="1" applyAlignment="1">
      <alignment horizontal="right"/>
    </xf>
    <xf numFmtId="0" fontId="19" fillId="4" borderId="64" xfId="1" applyFont="1" applyFill="1" applyBorder="1" applyAlignment="1">
      <alignment horizontal="right"/>
    </xf>
    <xf numFmtId="0" fontId="8" fillId="4" borderId="65" xfId="1" applyFont="1" applyFill="1" applyBorder="1" applyAlignment="1">
      <alignment vertical="center"/>
    </xf>
    <xf numFmtId="0" fontId="3" fillId="4" borderId="66" xfId="1" applyFill="1" applyBorder="1"/>
    <xf numFmtId="0" fontId="3" fillId="4" borderId="67" xfId="1" applyFill="1" applyBorder="1"/>
    <xf numFmtId="0" fontId="19" fillId="0" borderId="0" xfId="1" applyFont="1"/>
    <xf numFmtId="0" fontId="19" fillId="0" borderId="0" xfId="1" applyFont="1" applyBorder="1" applyAlignment="1">
      <alignment horizontal="right" vertical="center"/>
    </xf>
    <xf numFmtId="0" fontId="22" fillId="0" borderId="69" xfId="1" applyFont="1" applyBorder="1" applyAlignment="1">
      <alignment vertical="center"/>
    </xf>
    <xf numFmtId="0" fontId="22" fillId="0" borderId="70" xfId="1" applyFont="1" applyBorder="1"/>
    <xf numFmtId="0" fontId="22" fillId="0" borderId="71" xfId="1" applyFont="1" applyBorder="1"/>
    <xf numFmtId="2" fontId="19" fillId="0" borderId="68" xfId="1" applyNumberFormat="1" applyFont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 textRotation="60" wrapText="1"/>
    </xf>
  </cellXfs>
  <cellStyles count="2">
    <cellStyle name="Normal" xfId="0" builtinId="0"/>
    <cellStyle name="Normal 2" xfId="1" xr:uid="{721A11C9-7E3D-4FF2-8FFD-A4CD77FB48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Chlorine Decay vs Time</a:t>
            </a:r>
          </a:p>
        </c:rich>
      </c:tx>
      <c:layout>
        <c:manualLayout>
          <c:xMode val="edge"/>
          <c:yMode val="edge"/>
          <c:x val="0.38553420475412736"/>
          <c:y val="1.957591299487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0.12724306688417619"/>
          <c:w val="0.8446170921198668"/>
          <c:h val="0.75693311582381728"/>
        </c:manualLayout>
      </c:layout>
      <c:scatterChart>
        <c:scatterStyle val="lineMarker"/>
        <c:varyColors val="0"/>
        <c:ser>
          <c:idx val="0"/>
          <c:order val="0"/>
          <c:tx>
            <c:v>Free Chlorine Decay</c:v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6"/>
            <c:bubble3D val="0"/>
            <c:spPr>
              <a:ln w="3175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1-A90A-4206-8778-39311CADFC6D}"/>
              </c:ext>
            </c:extLst>
          </c:dPt>
          <c:dPt>
            <c:idx val="7"/>
            <c:bubble3D val="0"/>
            <c:spPr>
              <a:ln w="3175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3-A90A-4206-8778-39311CADFC6D}"/>
              </c:ext>
            </c:extLst>
          </c:dPt>
          <c:dPt>
            <c:idx val="8"/>
            <c:bubble3D val="0"/>
            <c:spPr>
              <a:ln w="3175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5-A90A-4206-8778-39311CADFC6D}"/>
              </c:ext>
            </c:extLst>
          </c:dPt>
          <c:dPt>
            <c:idx val="9"/>
            <c:bubble3D val="0"/>
            <c:spPr>
              <a:ln w="3175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7-A90A-4206-8778-39311CADFC6D}"/>
              </c:ext>
            </c:extLst>
          </c:dPt>
          <c:dPt>
            <c:idx val="10"/>
            <c:bubble3D val="0"/>
            <c:spPr>
              <a:ln w="3175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8-F174-461D-BD3E-9F02E06F0748}"/>
              </c:ext>
            </c:extLst>
          </c:dPt>
          <c:xVal>
            <c:numRef>
              <c:f>'Data Entry'!$D$9:$D$19</c:f>
              <c:numCache>
                <c:formatCode>0.0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xVal>
          <c:yVal>
            <c:numRef>
              <c:f>'Data Entry'!$G$9:$G$19</c:f>
              <c:numCache>
                <c:formatCode>0.00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0A-4206-8778-39311CAD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89496"/>
        <c:axId val="1"/>
      </c:scatterChart>
      <c:valAx>
        <c:axId val="74588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Elapsed Time (days)</a:t>
                </a:r>
              </a:p>
            </c:rich>
          </c:tx>
          <c:layout>
            <c:manualLayout>
              <c:xMode val="edge"/>
              <c:yMode val="edge"/>
              <c:x val="0.4239733629300777"/>
              <c:y val="0.94290375203915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Free Chlorine (mg/L as Cl</a:t>
                </a:r>
                <a:r>
                  <a:rPr lang="en-US" baseline="-25000"/>
                  <a:t>2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6.6592674805771362E-3"/>
              <c:y val="0.375203915171288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889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</a:t>
            </a:r>
            <a:r>
              <a:rPr lang="en-US" baseline="0"/>
              <a:t> Trihalomethane Formation</a:t>
            </a:r>
            <a:r>
              <a:rPr lang="en-US"/>
              <a:t> vs Time</a:t>
            </a:r>
          </a:p>
        </c:rich>
      </c:tx>
      <c:layout>
        <c:manualLayout>
          <c:xMode val="edge"/>
          <c:yMode val="edge"/>
          <c:x val="0.36182019977802443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0.12724306688417619"/>
          <c:w val="0.8446170921198668"/>
          <c:h val="0.75693311582381728"/>
        </c:manualLayout>
      </c:layout>
      <c:scatterChart>
        <c:scatterStyle val="lineMarker"/>
        <c:varyColors val="0"/>
        <c:ser>
          <c:idx val="0"/>
          <c:order val="0"/>
          <c:tx>
            <c:v>Total Trihalomethane Formation</c:v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6"/>
            <c:bubble3D val="0"/>
            <c:spPr>
              <a:ln w="31750">
                <a:solidFill>
                  <a:srgbClr val="FF0000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1-15C5-417F-9FB3-576DD7B906F7}"/>
              </c:ext>
            </c:extLst>
          </c:dPt>
          <c:dPt>
            <c:idx val="7"/>
            <c:bubble3D val="0"/>
            <c:spPr>
              <a:ln w="31750">
                <a:solidFill>
                  <a:srgbClr val="FF0000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3-15C5-417F-9FB3-576DD7B906F7}"/>
              </c:ext>
            </c:extLst>
          </c:dPt>
          <c:dPt>
            <c:idx val="8"/>
            <c:bubble3D val="0"/>
            <c:spPr>
              <a:ln w="31750">
                <a:solidFill>
                  <a:srgbClr val="FF0000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5-15C5-417F-9FB3-576DD7B906F7}"/>
              </c:ext>
            </c:extLst>
          </c:dPt>
          <c:dPt>
            <c:idx val="9"/>
            <c:bubble3D val="0"/>
            <c:spPr>
              <a:ln w="31750">
                <a:solidFill>
                  <a:srgbClr val="FF0000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7-15C5-417F-9FB3-576DD7B906F7}"/>
              </c:ext>
            </c:extLst>
          </c:dPt>
          <c:dPt>
            <c:idx val="10"/>
            <c:bubble3D val="0"/>
            <c:spPr>
              <a:ln w="31750">
                <a:solidFill>
                  <a:srgbClr val="FF0000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9-15C5-417F-9FB3-576DD7B906F7}"/>
              </c:ext>
            </c:extLst>
          </c:dPt>
          <c:xVal>
            <c:numRef>
              <c:f>'Data Entry'!$D$9:$D$19</c:f>
              <c:numCache>
                <c:formatCode>0.0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xVal>
          <c:yVal>
            <c:numRef>
              <c:f>'Data Entry'!$N$9:$N$19</c:f>
              <c:numCache>
                <c:formatCode>General</c:formatCode>
                <c:ptCount val="11"/>
                <c:pt idx="6" formatCode="0.0">
                  <c:v>#N/A</c:v>
                </c:pt>
                <c:pt idx="7" formatCode="0.0">
                  <c:v>#N/A</c:v>
                </c:pt>
                <c:pt idx="8" formatCode="0.0">
                  <c:v>#N/A</c:v>
                </c:pt>
                <c:pt idx="9" formatCode="0.0">
                  <c:v>#N/A</c:v>
                </c:pt>
                <c:pt idx="10" formatCode="0.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5C5-417F-9FB3-576DD7B90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89496"/>
        <c:axId val="1"/>
      </c:scatterChart>
      <c:valAx>
        <c:axId val="74588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Elapsed Time (days)</a:t>
                </a:r>
              </a:p>
            </c:rich>
          </c:tx>
          <c:layout>
            <c:manualLayout>
              <c:xMode val="edge"/>
              <c:yMode val="edge"/>
              <c:x val="0.4239733629300777"/>
              <c:y val="0.94290375203915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Trihalomethanes (</a:t>
                </a:r>
                <a:r>
                  <a:rPr lang="el-GR"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/>
                  <a:t>g/L)</a:t>
                </a:r>
              </a:p>
            </c:rich>
          </c:tx>
          <c:layout>
            <c:manualLayout>
              <c:xMode val="edge"/>
              <c:yMode val="edge"/>
              <c:x val="6.6592674805771362E-3"/>
              <c:y val="0.37520391517128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889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Free Chlorine Decay and DBP Formation vs Time</a:t>
            </a:r>
          </a:p>
        </c:rich>
      </c:tx>
      <c:layout>
        <c:manualLayout>
          <c:xMode val="edge"/>
          <c:yMode val="edge"/>
          <c:x val="0.31076581576026635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38473630680741E-2"/>
          <c:y val="0.10544822010554553"/>
          <c:w val="0.80868748296866599"/>
          <c:h val="0.75693311582381728"/>
        </c:manualLayout>
      </c:layout>
      <c:scatterChart>
        <c:scatterStyle val="lineMarker"/>
        <c:varyColors val="0"/>
        <c:ser>
          <c:idx val="0"/>
          <c:order val="0"/>
          <c:tx>
            <c:v>Free Chlorine</c:v>
          </c:tx>
          <c:spPr>
            <a:ln w="3175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'Data Entry'!$G$9:$G$14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17-4A4D-93C4-1809736E2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888512"/>
        <c:axId val="1"/>
      </c:scatterChart>
      <c:scatterChart>
        <c:scatterStyle val="lineMarker"/>
        <c:varyColors val="0"/>
        <c:ser>
          <c:idx val="1"/>
          <c:order val="1"/>
          <c:tx>
            <c:v>TTHM</c:v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yVal>
            <c:numRef>
              <c:f>'Data Entry'!$N$9:$N$14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17-4A4D-93C4-1809736E23BA}"/>
            </c:ext>
          </c:extLst>
        </c:ser>
        <c:ser>
          <c:idx val="2"/>
          <c:order val="2"/>
          <c:tx>
            <c:v>HAA5</c:v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yVal>
            <c:numRef>
              <c:f>'Data Entry'!$O$9:$O$14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17-4A4D-93C4-1809736E2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7458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Elapsed Time (days)</a:t>
                </a:r>
              </a:p>
            </c:rich>
          </c:tx>
          <c:layout>
            <c:manualLayout>
              <c:xMode val="edge"/>
              <c:yMode val="edge"/>
              <c:x val="0.42064372918978915"/>
              <c:y val="0.942903752039151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Free Chlorine Residual (mg/L as Cl</a:t>
                </a:r>
                <a:r>
                  <a:rPr lang="en-US" baseline="-25000"/>
                  <a:t>2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2587811662474113E-2"/>
              <c:y val="0.32289616425713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888512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m/d/yy\ h:mm;@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1" i="0" baseline="0">
                    <a:latin typeface="Arial" panose="020B0604020202020204" pitchFamily="34" charset="0"/>
                  </a:defRPr>
                </a:pPr>
                <a:r>
                  <a:rPr lang="en-US" b="1" i="0" baseline="0">
                    <a:latin typeface="Arial" panose="020B0604020202020204" pitchFamily="34" charset="0"/>
                  </a:rPr>
                  <a:t>DBP Concentration (</a:t>
                </a:r>
                <a:r>
                  <a:rPr lang="el-GR" b="1" i="0" baseline="0">
                    <a:latin typeface="Arial" panose="020B0604020202020204" pitchFamily="34" charset="0"/>
                    <a:cs typeface="Calibri" panose="020F0502020204030204" pitchFamily="34" charset="0"/>
                  </a:rPr>
                  <a:t>μ</a:t>
                </a:r>
                <a:r>
                  <a:rPr lang="en-US" b="1" i="0" baseline="0">
                    <a:latin typeface="Arial" panose="020B0604020202020204" pitchFamily="34" charset="0"/>
                  </a:rPr>
                  <a:t>g/L)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89345172031081"/>
          <c:y val="0.71941272430668846"/>
          <c:w val="0.14301340236955926"/>
          <c:h val="0.11855628341639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1" workbookViewId="0" zoomToFit="1"/>
  </sheetViews>
  <pageMargins left="0.75" right="0.75" top="1" bottom="1" header="0.5" footer="0.5"/>
  <pageSetup orientation="landscape" horizont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120A38-B56F-4B41-8936-2926B3A7A1C5}">
  <sheetPr/>
  <sheetViews>
    <sheetView zoomScale="71" workbookViewId="0" zoomToFit="1"/>
  </sheetViews>
  <pageMargins left="0.75" right="0.75" top="1" bottom="1" header="0.5" footer="0.5"/>
  <pageSetup orientation="landscape" horizontalDpi="4294967294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5" right="0.75" top="1" bottom="1" header="0.5" footer="0.5"/>
  <pageSetup orientation="landscape" horizontalDpi="4294967294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4</xdr:row>
      <xdr:rowOff>144780</xdr:rowOff>
    </xdr:from>
    <xdr:to>
      <xdr:col>5</xdr:col>
      <xdr:colOff>459575</xdr:colOff>
      <xdr:row>6</xdr:row>
      <xdr:rowOff>15735</xdr:rowOff>
    </xdr:to>
    <xdr:sp macro="" textlink="">
      <xdr:nvSpPr>
        <xdr:cNvPr id="2" name="Rectangle 1" descr="Box to check if colorimeter has been calibrated/verified">
          <a:extLst>
            <a:ext uri="{FF2B5EF4-FFF2-40B4-BE49-F238E27FC236}">
              <a16:creationId xmlns:a16="http://schemas.microsoft.com/office/drawing/2014/main" id="{27EE62AB-84FD-426B-A9D3-D1774C36FA2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3893820" y="938530"/>
          <a:ext cx="261455" cy="2392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152400</xdr:colOff>
      <xdr:row>4</xdr:row>
      <xdr:rowOff>167640</xdr:rowOff>
    </xdr:from>
    <xdr:to>
      <xdr:col>8</xdr:col>
      <xdr:colOff>413855</xdr:colOff>
      <xdr:row>6</xdr:row>
      <xdr:rowOff>38595</xdr:rowOff>
    </xdr:to>
    <xdr:sp macro="" textlink="">
      <xdr:nvSpPr>
        <xdr:cNvPr id="3" name="Rectangle 2" descr="box to check if pH meter has been calibrated/verified">
          <a:extLst>
            <a:ext uri="{FF2B5EF4-FFF2-40B4-BE49-F238E27FC236}">
              <a16:creationId xmlns:a16="http://schemas.microsoft.com/office/drawing/2014/main" id="{8E0BE780-6923-407B-8CDD-1BCB25A3DB43}"/>
            </a:ext>
          </a:extLst>
        </xdr:cNvPr>
        <xdr:cNvSpPr/>
      </xdr:nvSpPr>
      <xdr:spPr>
        <a:xfrm>
          <a:off x="5676900" y="961390"/>
          <a:ext cx="261455" cy="2392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63465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5E655E3-23EE-474F-924F-FFABBAC54495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8028" cy="5822324"/>
    <xdr:graphicFrame macro="">
      <xdr:nvGraphicFramePr>
        <xdr:cNvPr id="2" name="Chart 1" descr="Plot of chlorine decay vs. time.  The y-axis shows free chlorine residual (mg/L) and the x-axis shows elapsed time (in days).  The user enters in the measured decay and the spreadsheet will model the decay.">
          <a:extLst>
            <a:ext uri="{FF2B5EF4-FFF2-40B4-BE49-F238E27FC236}">
              <a16:creationId xmlns:a16="http://schemas.microsoft.com/office/drawing/2014/main" id="{4DB91190-116C-43B1-9641-5F9CFE115D1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0.6748</cdr:x>
      <cdr:y>0.14107</cdr:y>
    </cdr:from>
    <cdr:to>
      <cdr:x>0.9245</cdr:x>
      <cdr:y>0.24057</cdr:y>
    </cdr:to>
    <cdr:grpSp>
      <cdr:nvGrpSpPr>
        <cdr:cNvPr id="2" name="Group 1" descr="Measured Decay = solid line&#10;Modeled Decay = dotted line">
          <a:extLst xmlns:a="http://schemas.openxmlformats.org/drawingml/2006/main">
            <a:ext uri="{FF2B5EF4-FFF2-40B4-BE49-F238E27FC236}">
              <a16:creationId xmlns:a16="http://schemas.microsoft.com/office/drawing/2014/main" id="{5A14CA8A-3924-494C-9819-DC75A0195C30}"/>
            </a:ext>
          </a:extLst>
        </cdr:cNvPr>
        <cdr:cNvGrpSpPr/>
      </cdr:nvGrpSpPr>
      <cdr:grpSpPr>
        <a:xfrm xmlns:a="http://schemas.openxmlformats.org/drawingml/2006/main">
          <a:off x="5781705" y="821355"/>
          <a:ext cx="2139437" cy="579321"/>
          <a:chOff x="5782236" y="822023"/>
          <a:chExt cx="2139588" cy="579793"/>
        </a:xfrm>
      </cdr:grpSpPr>
      <cdr:sp macro="" textlink="">
        <cdr:nvSpPr>
          <cdr:cNvPr id="1126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82236" y="822023"/>
            <a:ext cx="2139588" cy="57979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7432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Measured Decay </a:t>
            </a:r>
          </a:p>
          <a:p xmlns:a="http://schemas.openxmlformats.org/drawingml/2006/main">
            <a:pPr algn="l" rtl="0">
              <a:defRPr sz="1000"/>
            </a:pPr>
            <a:endParaRPr lang="en-US" sz="1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Modeled Decay</a:t>
            </a:r>
          </a:p>
        </cdr:txBody>
      </cdr:sp>
      <cdr:sp macro="" textlink="">
        <cdr:nvSpPr>
          <cdr:cNvPr id="11266" name="Line 2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7128527" y="1004177"/>
            <a:ext cx="702639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31750">
            <a:solidFill>
              <a:schemeClr val="tx1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1267" name="Line 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7150891" y="1250662"/>
            <a:ext cx="702639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31750">
            <a:solidFill>
              <a:schemeClr val="tx1"/>
            </a:solidFill>
            <a:prstDash val="lg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8028" cy="5822324"/>
    <xdr:graphicFrame macro="">
      <xdr:nvGraphicFramePr>
        <xdr:cNvPr id="2" name="Chart 1" descr="Plot of Total Trihalomethane Formation vs. Time.  The y-axis shows Total Trihalomethane (ug/L) and the x-axis shows elapsed time (in days).  The user enters in the measured formation and the spreadsheet will model TTHM formation.">
          <a:extLst>
            <a:ext uri="{FF2B5EF4-FFF2-40B4-BE49-F238E27FC236}">
              <a16:creationId xmlns:a16="http://schemas.microsoft.com/office/drawing/2014/main" id="{81785A33-EAC1-48DD-9D20-42B248A203E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0.63996</cdr:x>
      <cdr:y>0.76246</cdr:y>
    </cdr:from>
    <cdr:to>
      <cdr:x>0.92399</cdr:x>
      <cdr:y>0.86196</cdr:y>
    </cdr:to>
    <cdr:grpSp>
      <cdr:nvGrpSpPr>
        <cdr:cNvPr id="5" name="Group 4" descr="Measured Formation = solid line&#10;Modeled Formation = dotted line">
          <a:extLst xmlns:a="http://schemas.openxmlformats.org/drawingml/2006/main">
            <a:ext uri="{FF2B5EF4-FFF2-40B4-BE49-F238E27FC236}">
              <a16:creationId xmlns:a16="http://schemas.microsoft.com/office/drawing/2014/main" id="{F4F3CFCA-AFCC-4725-8338-53A62146C5FA}"/>
            </a:ext>
          </a:extLst>
        </cdr:cNvPr>
        <cdr:cNvGrpSpPr/>
      </cdr:nvGrpSpPr>
      <cdr:grpSpPr>
        <a:xfrm xmlns:a="http://schemas.openxmlformats.org/drawingml/2006/main">
          <a:off x="5483195" y="4439289"/>
          <a:ext cx="2433577" cy="579321"/>
          <a:chOff x="0" y="0"/>
          <a:chExt cx="2139588" cy="579793"/>
        </a:xfrm>
      </cdr:grpSpPr>
      <cdr:sp macro="" textlink="">
        <cdr:nvSpPr>
          <cdr:cNvPr id="6" name="Text Box 1" descr="Measured Formation = solid line&#10;Modeled Formation = dotted line">
            <a:extLst xmlns:a="http://schemas.openxmlformats.org/drawingml/2006/main">
              <a:ext uri="{FF2B5EF4-FFF2-40B4-BE49-F238E27FC236}">
                <a16:creationId xmlns:a16="http://schemas.microsoft.com/office/drawing/2014/main" id="{A56BAD93-2C28-4272-A9B4-F4FE3EFC1A3E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2139588" cy="57979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2743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Measured Formation </a:t>
            </a:r>
          </a:p>
          <a:p xmlns:a="http://schemas.openxmlformats.org/drawingml/2006/main">
            <a:pPr algn="l" rtl="0">
              <a:defRPr sz="1000"/>
            </a:pPr>
            <a:endParaRPr lang="en-US" sz="1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Modeled Formation</a:t>
            </a:r>
          </a:p>
        </cdr:txBody>
      </cdr:sp>
      <cdr:sp macro="" textlink="">
        <cdr:nvSpPr>
          <cdr:cNvPr id="7" name="Line 2">
            <a:extLst xmlns:a="http://schemas.openxmlformats.org/drawingml/2006/main">
              <a:ext uri="{FF2B5EF4-FFF2-40B4-BE49-F238E27FC236}">
                <a16:creationId xmlns:a16="http://schemas.microsoft.com/office/drawing/2014/main" id="{293311B3-64F7-477B-8FF9-A030F25CFF06}"/>
              </a:ext>
            </a:extLst>
          </cdr:cNvPr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1336987" y="160988"/>
            <a:ext cx="702639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31750">
            <a:solidFill>
              <a:srgbClr val="FF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8" name="Line 3">
            <a:extLst xmlns:a="http://schemas.openxmlformats.org/drawingml/2006/main">
              <a:ext uri="{FF2B5EF4-FFF2-40B4-BE49-F238E27FC236}">
                <a16:creationId xmlns:a16="http://schemas.microsoft.com/office/drawing/2014/main" id="{A2262451-D743-4A92-BF0A-A97C59899EB7}"/>
              </a:ext>
            </a:extLst>
          </cdr:cNvPr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1368655" y="428639"/>
            <a:ext cx="702639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31750">
            <a:solidFill>
              <a:srgbClr val="FF0000"/>
            </a:solidFill>
            <a:prstDash val="lgDash"/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 descr="The left-side y-axis of this graph shows free chlorine residual (in mg/L) and the right-side y-axis shows DBP concentration (in ug/L).  The x-axis shows elapsed time (in days). The graph will automatically populate/update as data are entered into the data entry spreadsheet.">
          <a:extLst>
            <a:ext uri="{FF2B5EF4-FFF2-40B4-BE49-F238E27FC236}">
              <a16:creationId xmlns:a16="http://schemas.microsoft.com/office/drawing/2014/main" id="{04859558-EDDA-43FD-B4C8-D5CCD56704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5724-BCB0-4FB0-B23C-8A759D43E03F}">
  <sheetPr>
    <pageSetUpPr fitToPage="1"/>
  </sheetPr>
  <dimension ref="B1:N18"/>
  <sheetViews>
    <sheetView tabSelected="1" workbookViewId="0"/>
  </sheetViews>
  <sheetFormatPr defaultColWidth="8.7265625" defaultRowHeight="14.5" x14ac:dyDescent="0.35"/>
  <cols>
    <col min="1" max="1" width="2.81640625" style="2" customWidth="1"/>
    <col min="2" max="2" width="25.81640625" style="2" customWidth="1"/>
    <col min="3" max="12" width="8.7265625" style="2"/>
    <col min="13" max="13" width="9.54296875" style="2" customWidth="1"/>
    <col min="14" max="14" width="29.7265625" style="2" customWidth="1"/>
    <col min="15" max="16384" width="8.7265625" style="2"/>
  </cols>
  <sheetData>
    <row r="1" spans="2:14" ht="21" x14ac:dyDescent="0.35">
      <c r="B1" s="81" t="s">
        <v>9</v>
      </c>
    </row>
    <row r="2" spans="2:14" ht="18" customHeight="1" x14ac:dyDescent="0.3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5" thickBot="1" x14ac:dyDescent="0.4">
      <c r="B3" s="3" t="s">
        <v>10</v>
      </c>
      <c r="C3" s="4"/>
      <c r="D3" s="4"/>
      <c r="E3" s="4"/>
      <c r="F3" s="4"/>
      <c r="H3" s="5" t="s">
        <v>11</v>
      </c>
      <c r="I3" s="4"/>
      <c r="J3" s="4"/>
      <c r="K3" s="4"/>
      <c r="L3" s="4"/>
      <c r="M3" s="4"/>
      <c r="N3" s="4"/>
    </row>
    <row r="4" spans="2:14" ht="15" thickBot="1" x14ac:dyDescent="0.4">
      <c r="B4" s="3" t="s">
        <v>12</v>
      </c>
      <c r="C4" s="4"/>
      <c r="D4" s="4"/>
      <c r="E4" s="4"/>
      <c r="F4" s="4"/>
      <c r="H4" s="4"/>
      <c r="I4" s="4"/>
      <c r="J4" s="4"/>
      <c r="K4" s="4"/>
      <c r="L4" s="4"/>
      <c r="M4" s="4"/>
      <c r="N4" s="4"/>
    </row>
    <row r="5" spans="2:14" x14ac:dyDescent="0.35">
      <c r="B5" s="3"/>
      <c r="C5" s="6"/>
      <c r="D5" s="6"/>
      <c r="E5" s="6"/>
      <c r="F5" s="6"/>
    </row>
    <row r="6" spans="2:14" ht="16.5" x14ac:dyDescent="0.35">
      <c r="B6" s="3"/>
      <c r="C6" s="7" t="s">
        <v>13</v>
      </c>
      <c r="D6" s="6"/>
      <c r="E6" s="7" t="s">
        <v>14</v>
      </c>
      <c r="F6" s="6"/>
      <c r="H6" s="2" t="s">
        <v>15</v>
      </c>
      <c r="J6" s="82" t="s">
        <v>46</v>
      </c>
    </row>
    <row r="7" spans="2:14" ht="15" thickBot="1" x14ac:dyDescent="0.4"/>
    <row r="8" spans="2:14" ht="96" customHeight="1" thickBot="1" x14ac:dyDescent="0.4">
      <c r="B8" s="8" t="s">
        <v>16</v>
      </c>
      <c r="C8" s="9" t="s">
        <v>17</v>
      </c>
      <c r="D8" s="9" t="s">
        <v>3</v>
      </c>
      <c r="E8" s="10" t="s">
        <v>2</v>
      </c>
      <c r="F8" s="11" t="s">
        <v>18</v>
      </c>
      <c r="G8" s="11" t="s">
        <v>19</v>
      </c>
      <c r="H8" s="11" t="s">
        <v>20</v>
      </c>
      <c r="I8" s="11" t="s">
        <v>21</v>
      </c>
      <c r="J8" s="11" t="s">
        <v>22</v>
      </c>
      <c r="K8" s="11" t="s">
        <v>1</v>
      </c>
      <c r="L8" s="12" t="s">
        <v>23</v>
      </c>
      <c r="M8" s="13" t="s">
        <v>24</v>
      </c>
      <c r="N8" s="84" t="s">
        <v>0</v>
      </c>
    </row>
    <row r="9" spans="2:14" ht="18.649999999999999" customHeight="1" thickTop="1" thickBot="1" x14ac:dyDescent="0.4">
      <c r="B9" s="14" t="s">
        <v>25</v>
      </c>
      <c r="C9" s="15"/>
      <c r="D9" s="16"/>
      <c r="E9" s="17"/>
      <c r="F9" s="18"/>
      <c r="G9" s="18"/>
      <c r="H9" s="18"/>
      <c r="I9" s="19"/>
      <c r="J9" s="19"/>
      <c r="K9" s="20"/>
      <c r="L9" s="19"/>
      <c r="M9" s="19"/>
      <c r="N9" s="90"/>
    </row>
    <row r="10" spans="2:14" ht="36" customHeight="1" x14ac:dyDescent="0.35">
      <c r="B10" s="21" t="s">
        <v>28</v>
      </c>
      <c r="C10" s="22" t="s">
        <v>27</v>
      </c>
      <c r="D10" s="23"/>
      <c r="E10" s="24"/>
      <c r="F10" s="24"/>
      <c r="G10" s="24"/>
      <c r="H10" s="24"/>
      <c r="I10" s="24"/>
      <c r="J10" s="24"/>
      <c r="K10" s="25"/>
      <c r="L10" s="25"/>
      <c r="M10" s="26"/>
      <c r="N10" s="85"/>
    </row>
    <row r="11" spans="2:14" ht="36" customHeight="1" x14ac:dyDescent="0.35">
      <c r="B11" s="27" t="s">
        <v>4</v>
      </c>
      <c r="C11" s="28"/>
      <c r="D11" s="28"/>
      <c r="E11" s="29"/>
      <c r="F11" s="29"/>
      <c r="G11" s="29"/>
      <c r="H11" s="29"/>
      <c r="I11" s="29"/>
      <c r="J11" s="29"/>
      <c r="K11" s="30"/>
      <c r="L11" s="30"/>
      <c r="M11" s="31"/>
      <c r="N11" s="83"/>
    </row>
    <row r="12" spans="2:14" ht="36" customHeight="1" x14ac:dyDescent="0.35">
      <c r="B12" s="27" t="s">
        <v>5</v>
      </c>
      <c r="C12" s="28"/>
      <c r="D12" s="28"/>
      <c r="E12" s="29"/>
      <c r="F12" s="29"/>
      <c r="G12" s="29"/>
      <c r="H12" s="29"/>
      <c r="I12" s="29"/>
      <c r="J12" s="29"/>
      <c r="K12" s="30"/>
      <c r="L12" s="30"/>
      <c r="M12" s="31"/>
      <c r="N12" s="91"/>
    </row>
    <row r="13" spans="2:14" ht="36" customHeight="1" x14ac:dyDescent="0.35">
      <c r="B13" s="27" t="s">
        <v>6</v>
      </c>
      <c r="C13" s="28"/>
      <c r="D13" s="28"/>
      <c r="E13" s="29"/>
      <c r="F13" s="29"/>
      <c r="G13" s="29"/>
      <c r="H13" s="29"/>
      <c r="I13" s="29"/>
      <c r="J13" s="29"/>
      <c r="K13" s="30"/>
      <c r="L13" s="30"/>
      <c r="M13" s="31"/>
      <c r="N13" s="83"/>
    </row>
    <row r="14" spans="2:14" ht="36" customHeight="1" x14ac:dyDescent="0.35">
      <c r="B14" s="27" t="s">
        <v>7</v>
      </c>
      <c r="C14" s="28"/>
      <c r="D14" s="28"/>
      <c r="E14" s="29"/>
      <c r="F14" s="29"/>
      <c r="G14" s="29"/>
      <c r="H14" s="29"/>
      <c r="I14" s="29"/>
      <c r="J14" s="29"/>
      <c r="K14" s="30"/>
      <c r="L14" s="30"/>
      <c r="M14" s="31"/>
      <c r="N14" s="83"/>
    </row>
    <row r="15" spans="2:14" ht="36" customHeight="1" x14ac:dyDescent="0.35">
      <c r="B15" s="27" t="s">
        <v>8</v>
      </c>
      <c r="C15" s="28"/>
      <c r="D15" s="28"/>
      <c r="E15" s="29"/>
      <c r="F15" s="29"/>
      <c r="G15" s="29"/>
      <c r="H15" s="29"/>
      <c r="I15" s="29"/>
      <c r="J15" s="29"/>
      <c r="K15" s="30"/>
      <c r="L15" s="30"/>
      <c r="M15" s="31"/>
      <c r="N15" s="83"/>
    </row>
    <row r="16" spans="2:14" ht="36" customHeight="1" x14ac:dyDescent="0.35">
      <c r="B16" s="27"/>
      <c r="C16" s="28"/>
      <c r="D16" s="28"/>
      <c r="E16" s="29"/>
      <c r="F16" s="29"/>
      <c r="G16" s="29"/>
      <c r="H16" s="29"/>
      <c r="I16" s="29"/>
      <c r="J16" s="29"/>
      <c r="K16" s="30"/>
      <c r="L16" s="30"/>
      <c r="M16" s="31"/>
      <c r="N16" s="83"/>
    </row>
    <row r="17" spans="2:14" ht="36" customHeight="1" x14ac:dyDescent="0.35">
      <c r="B17" s="27"/>
      <c r="C17" s="28"/>
      <c r="D17" s="28"/>
      <c r="E17" s="29"/>
      <c r="F17" s="29"/>
      <c r="G17" s="29"/>
      <c r="H17" s="29"/>
      <c r="I17" s="29"/>
      <c r="J17" s="29"/>
      <c r="K17" s="30"/>
      <c r="L17" s="30"/>
      <c r="M17" s="31"/>
      <c r="N17" s="83"/>
    </row>
    <row r="18" spans="2:14" ht="36" customHeight="1" thickBot="1" x14ac:dyDescent="0.4">
      <c r="B18" s="32"/>
      <c r="C18" s="33"/>
      <c r="D18" s="33"/>
      <c r="E18" s="34"/>
      <c r="F18" s="34"/>
      <c r="G18" s="34"/>
      <c r="H18" s="34"/>
      <c r="I18" s="34"/>
      <c r="J18" s="34"/>
      <c r="K18" s="35"/>
      <c r="L18" s="35"/>
      <c r="M18" s="36"/>
      <c r="N18" s="86"/>
    </row>
  </sheetData>
  <printOptions horizontalCentered="1" verticalCentered="1"/>
  <pageMargins left="0.25" right="0.25" top="0.25" bottom="0.25" header="0" footer="0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918A-CBA9-432C-AA75-D212776BD290}">
  <sheetPr>
    <pageSetUpPr fitToPage="1"/>
  </sheetPr>
  <dimension ref="B1:P30"/>
  <sheetViews>
    <sheetView zoomScale="60" zoomScaleNormal="60" workbookViewId="0">
      <selection activeCell="U13" sqref="U13"/>
    </sheetView>
  </sheetViews>
  <sheetFormatPr defaultColWidth="8.7265625" defaultRowHeight="14.5" x14ac:dyDescent="0.35"/>
  <cols>
    <col min="1" max="1" width="2.81640625" style="2" customWidth="1"/>
    <col min="2" max="2" width="31.26953125" style="2" customWidth="1"/>
    <col min="3" max="3" width="17" style="2" customWidth="1"/>
    <col min="4" max="4" width="11.453125" style="2" bestFit="1" customWidth="1"/>
    <col min="5" max="6" width="8.7265625" style="2"/>
    <col min="7" max="7" width="9.453125" style="2" customWidth="1"/>
    <col min="8" max="8" width="2" style="2" hidden="1" customWidth="1"/>
    <col min="9" max="9" width="12" style="2" customWidth="1"/>
    <col min="10" max="10" width="10.1796875" style="2" customWidth="1"/>
    <col min="11" max="14" width="8.7265625" style="2"/>
    <col min="15" max="15" width="9.54296875" style="2" customWidth="1"/>
    <col min="16" max="16" width="32.453125" style="2" customWidth="1"/>
    <col min="17" max="16384" width="8.7265625" style="2"/>
  </cols>
  <sheetData>
    <row r="1" spans="2:16" ht="21" x14ac:dyDescent="0.35">
      <c r="B1" s="81" t="s">
        <v>45</v>
      </c>
    </row>
    <row r="2" spans="2:16" x14ac:dyDescent="0.35">
      <c r="B2" s="103" t="s">
        <v>49</v>
      </c>
    </row>
    <row r="3" spans="2:16" ht="15" thickBot="1" x14ac:dyDescent="0.4">
      <c r="B3" s="103"/>
    </row>
    <row r="4" spans="2:16" ht="15" customHeight="1" thickTop="1" x14ac:dyDescent="0.35">
      <c r="C4" s="109"/>
      <c r="D4" s="104"/>
      <c r="E4" s="105"/>
      <c r="F4" s="105" t="s">
        <v>40</v>
      </c>
      <c r="G4" s="114"/>
      <c r="I4" s="92" t="s">
        <v>44</v>
      </c>
      <c r="J4" s="1"/>
      <c r="K4" s="1"/>
      <c r="L4" s="1"/>
      <c r="M4" s="1"/>
      <c r="N4" s="1"/>
      <c r="O4" s="1"/>
      <c r="P4" s="1"/>
    </row>
    <row r="5" spans="2:16" ht="15" customHeight="1" thickBot="1" x14ac:dyDescent="0.4">
      <c r="B5" s="3"/>
      <c r="C5" s="110"/>
      <c r="D5" s="106"/>
      <c r="E5" s="102"/>
      <c r="F5" s="102" t="s">
        <v>41</v>
      </c>
      <c r="G5" s="115"/>
      <c r="I5" s="93" t="s">
        <v>43</v>
      </c>
      <c r="K5" s="112"/>
      <c r="L5" s="112"/>
      <c r="M5" s="112"/>
      <c r="N5" s="113" t="s">
        <v>55</v>
      </c>
    </row>
    <row r="6" spans="2:16" ht="15" customHeight="1" thickTop="1" thickBot="1" x14ac:dyDescent="0.4">
      <c r="C6" s="111"/>
      <c r="D6" s="107"/>
      <c r="E6" s="108"/>
      <c r="F6" s="108" t="s">
        <v>42</v>
      </c>
      <c r="G6" s="116"/>
      <c r="I6" s="94" t="s">
        <v>43</v>
      </c>
      <c r="K6" s="112"/>
      <c r="L6" s="112"/>
      <c r="M6" s="112"/>
      <c r="N6" s="113" t="s">
        <v>56</v>
      </c>
      <c r="O6" s="117">
        <v>0.2</v>
      </c>
      <c r="P6" s="73" t="s">
        <v>37</v>
      </c>
    </row>
    <row r="7" spans="2:16" ht="15.5" thickTop="1" thickBot="1" x14ac:dyDescent="0.4">
      <c r="M7" s="4"/>
    </row>
    <row r="8" spans="2:16" s="37" customFormat="1" ht="147" customHeight="1" thickBot="1" x14ac:dyDescent="0.4">
      <c r="B8" s="95" t="s">
        <v>16</v>
      </c>
      <c r="C8" s="118" t="s">
        <v>29</v>
      </c>
      <c r="D8" s="96" t="s">
        <v>30</v>
      </c>
      <c r="E8" s="97" t="s">
        <v>48</v>
      </c>
      <c r="F8" s="97" t="s">
        <v>47</v>
      </c>
      <c r="G8" s="98" t="s">
        <v>31</v>
      </c>
      <c r="H8" s="98" t="s">
        <v>38</v>
      </c>
      <c r="I8" s="98" t="s">
        <v>39</v>
      </c>
      <c r="J8" s="97" t="s">
        <v>54</v>
      </c>
      <c r="K8" s="97" t="s">
        <v>50</v>
      </c>
      <c r="L8" s="97" t="s">
        <v>51</v>
      </c>
      <c r="M8" s="97" t="s">
        <v>1</v>
      </c>
      <c r="N8" s="99" t="s">
        <v>52</v>
      </c>
      <c r="O8" s="100" t="s">
        <v>53</v>
      </c>
      <c r="P8" s="101" t="s">
        <v>0</v>
      </c>
    </row>
    <row r="9" spans="2:16" ht="36" customHeight="1" x14ac:dyDescent="0.35">
      <c r="B9" s="74" t="s">
        <v>26</v>
      </c>
      <c r="C9" s="49"/>
      <c r="D9" s="50" t="e">
        <f>IF(C9="",NA(),C9-$C$9)</f>
        <v>#N/A</v>
      </c>
      <c r="E9" s="51"/>
      <c r="F9" s="51"/>
      <c r="G9" s="52" t="e">
        <f>IF(E9="",NA(),AVERAGE(E9:F9))</f>
        <v>#N/A</v>
      </c>
      <c r="H9" s="77" t="e">
        <f>IF(G9="",NA(),LN(G9/$G$9))</f>
        <v>#N/A</v>
      </c>
      <c r="I9" s="52" t="e">
        <f>$G$9-G9</f>
        <v>#N/A</v>
      </c>
      <c r="J9" s="51"/>
      <c r="K9" s="53"/>
      <c r="L9" s="53"/>
      <c r="M9" s="54"/>
      <c r="N9" s="55"/>
      <c r="O9" s="56"/>
      <c r="P9" s="89"/>
    </row>
    <row r="10" spans="2:16" ht="36" customHeight="1" x14ac:dyDescent="0.35">
      <c r="B10" s="47" t="s">
        <v>4</v>
      </c>
      <c r="C10" s="57"/>
      <c r="D10" s="38" t="e">
        <f>IF(C10="",NA(),C10-$C$9)</f>
        <v>#N/A</v>
      </c>
      <c r="E10" s="42"/>
      <c r="F10" s="42"/>
      <c r="G10" s="43" t="e">
        <f t="shared" ref="G10:G14" si="0">IF(E10="",NA(),AVERAGE(E10:F10))</f>
        <v>#N/A</v>
      </c>
      <c r="H10" s="43" t="e">
        <f t="shared" ref="H10:H19" si="1">IF(G10="",NA(),LN(G10/$G$9))</f>
        <v>#N/A</v>
      </c>
      <c r="I10" s="43" t="e">
        <f t="shared" ref="I10:I19" si="2">$G$9-G10</f>
        <v>#N/A</v>
      </c>
      <c r="J10" s="75"/>
      <c r="K10" s="39"/>
      <c r="L10" s="39"/>
      <c r="M10" s="46"/>
      <c r="N10" s="45"/>
      <c r="O10" s="58"/>
      <c r="P10" s="87"/>
    </row>
    <row r="11" spans="2:16" ht="36" customHeight="1" x14ac:dyDescent="0.35">
      <c r="B11" s="47" t="s">
        <v>5</v>
      </c>
      <c r="C11" s="57"/>
      <c r="D11" s="38" t="e">
        <f t="shared" ref="D11:D14" si="3">IF(C11="",NA(),C11-$C$9)</f>
        <v>#N/A</v>
      </c>
      <c r="E11" s="42"/>
      <c r="F11" s="42"/>
      <c r="G11" s="43" t="e">
        <f t="shared" si="0"/>
        <v>#N/A</v>
      </c>
      <c r="H11" s="43" t="e">
        <f t="shared" si="1"/>
        <v>#N/A</v>
      </c>
      <c r="I11" s="43" t="e">
        <f t="shared" si="2"/>
        <v>#N/A</v>
      </c>
      <c r="J11" s="75"/>
      <c r="K11" s="39"/>
      <c r="L11" s="39"/>
      <c r="M11" s="46"/>
      <c r="N11" s="45"/>
      <c r="O11" s="58"/>
      <c r="P11" s="87"/>
    </row>
    <row r="12" spans="2:16" ht="36" customHeight="1" x14ac:dyDescent="0.35">
      <c r="B12" s="47" t="s">
        <v>6</v>
      </c>
      <c r="C12" s="57"/>
      <c r="D12" s="38" t="e">
        <f t="shared" si="3"/>
        <v>#N/A</v>
      </c>
      <c r="E12" s="42"/>
      <c r="F12" s="42"/>
      <c r="G12" s="43" t="e">
        <f t="shared" si="0"/>
        <v>#N/A</v>
      </c>
      <c r="H12" s="43" t="e">
        <f t="shared" si="1"/>
        <v>#N/A</v>
      </c>
      <c r="I12" s="43" t="e">
        <f t="shared" si="2"/>
        <v>#N/A</v>
      </c>
      <c r="J12" s="75"/>
      <c r="K12" s="39"/>
      <c r="L12" s="39"/>
      <c r="M12" s="46"/>
      <c r="N12" s="45"/>
      <c r="O12" s="58"/>
      <c r="P12" s="87"/>
    </row>
    <row r="13" spans="2:16" ht="36" customHeight="1" x14ac:dyDescent="0.35">
      <c r="B13" s="47" t="s">
        <v>7</v>
      </c>
      <c r="C13" s="57"/>
      <c r="D13" s="38" t="e">
        <f t="shared" si="3"/>
        <v>#N/A</v>
      </c>
      <c r="E13" s="42"/>
      <c r="F13" s="42"/>
      <c r="G13" s="43" t="e">
        <f t="shared" si="0"/>
        <v>#N/A</v>
      </c>
      <c r="H13" s="43" t="e">
        <f t="shared" si="1"/>
        <v>#N/A</v>
      </c>
      <c r="I13" s="43" t="e">
        <f t="shared" si="2"/>
        <v>#N/A</v>
      </c>
      <c r="J13" s="75"/>
      <c r="K13" s="39"/>
      <c r="L13" s="39"/>
      <c r="M13" s="46"/>
      <c r="N13" s="45"/>
      <c r="O13" s="58"/>
      <c r="P13" s="87"/>
    </row>
    <row r="14" spans="2:16" ht="36" customHeight="1" x14ac:dyDescent="0.35">
      <c r="B14" s="47" t="s">
        <v>8</v>
      </c>
      <c r="C14" s="57"/>
      <c r="D14" s="38" t="e">
        <f t="shared" si="3"/>
        <v>#N/A</v>
      </c>
      <c r="E14" s="42"/>
      <c r="F14" s="42"/>
      <c r="G14" s="43" t="e">
        <f t="shared" si="0"/>
        <v>#N/A</v>
      </c>
      <c r="H14" s="43" t="e">
        <f t="shared" si="1"/>
        <v>#N/A</v>
      </c>
      <c r="I14" s="43" t="e">
        <f t="shared" si="2"/>
        <v>#N/A</v>
      </c>
      <c r="J14" s="75"/>
      <c r="K14" s="39"/>
      <c r="L14" s="39"/>
      <c r="M14" s="46"/>
      <c r="N14" s="45"/>
      <c r="O14" s="58"/>
      <c r="P14" s="87"/>
    </row>
    <row r="15" spans="2:16" ht="36" customHeight="1" x14ac:dyDescent="0.35">
      <c r="B15" s="47" t="s">
        <v>32</v>
      </c>
      <c r="C15" s="59"/>
      <c r="D15" s="40" t="e">
        <f>D14+((LN($G$9/$O$6)/ABS(SLOPE($H$9:$H$14,$D$9:$D$14)))-$D$14)/5</f>
        <v>#N/A</v>
      </c>
      <c r="E15" s="61"/>
      <c r="F15" s="61"/>
      <c r="G15" s="43" t="e">
        <f>$G$9*EXP(-(ABS(SLOPE($H$9:$H$14,$D$9:$D$14)))*D15)</f>
        <v>#N/A</v>
      </c>
      <c r="H15" s="43" t="e">
        <f>IF(G15="",NA(),LN(G15/$G$9))</f>
        <v>#N/A</v>
      </c>
      <c r="I15" s="43" t="e">
        <f t="shared" si="2"/>
        <v>#N/A</v>
      </c>
      <c r="J15" s="76"/>
      <c r="K15" s="63"/>
      <c r="L15" s="63"/>
      <c r="M15" s="64"/>
      <c r="N15" s="79" t="e">
        <f>I15*SLOPE($N$9:$N$14,$I$9:$I$14)+INTERCEPT($N$9:$N$14,$I$9:$I$14)</f>
        <v>#N/A</v>
      </c>
      <c r="O15" s="65"/>
      <c r="P15" s="87"/>
    </row>
    <row r="16" spans="2:16" ht="36" customHeight="1" x14ac:dyDescent="0.35">
      <c r="B16" s="47" t="s">
        <v>33</v>
      </c>
      <c r="C16" s="59"/>
      <c r="D16" s="40" t="e">
        <f>D15+((LN($G$9/$O$6)/ABS(SLOPE($H$9:$H$14,$D$9:$D$14)))-$D$14)/5</f>
        <v>#N/A</v>
      </c>
      <c r="E16" s="61"/>
      <c r="F16" s="61"/>
      <c r="G16" s="43" t="e">
        <f t="shared" ref="G16:G19" si="4">$G$9*EXP(-(ABS(SLOPE($H$9:$H$14,$D$9:$D$14)))*D16)</f>
        <v>#N/A</v>
      </c>
      <c r="H16" s="43" t="e">
        <f t="shared" si="1"/>
        <v>#N/A</v>
      </c>
      <c r="I16" s="43" t="e">
        <f t="shared" si="2"/>
        <v>#N/A</v>
      </c>
      <c r="J16" s="76"/>
      <c r="K16" s="66"/>
      <c r="L16" s="66"/>
      <c r="M16" s="64"/>
      <c r="N16" s="79" t="e">
        <f t="shared" ref="N16:N19" si="5">I16*SLOPE($N$9:$N$14,$I$9:$I$14)+INTERCEPT($N$9:$N$14,$I$9:$I$14)</f>
        <v>#N/A</v>
      </c>
      <c r="O16" s="65"/>
      <c r="P16" s="87"/>
    </row>
    <row r="17" spans="2:16" ht="36" customHeight="1" x14ac:dyDescent="0.35">
      <c r="B17" s="47" t="s">
        <v>34</v>
      </c>
      <c r="C17" s="59"/>
      <c r="D17" s="40" t="e">
        <f>D16+((LN($G$9/$O$6)/ABS(SLOPE($H$9:$H$14,$D$9:$D$14)))-$D$14)/5</f>
        <v>#N/A</v>
      </c>
      <c r="E17" s="61"/>
      <c r="F17" s="61"/>
      <c r="G17" s="43" t="e">
        <f t="shared" si="4"/>
        <v>#N/A</v>
      </c>
      <c r="H17" s="43" t="e">
        <f t="shared" si="1"/>
        <v>#N/A</v>
      </c>
      <c r="I17" s="43" t="e">
        <f t="shared" si="2"/>
        <v>#N/A</v>
      </c>
      <c r="J17" s="76"/>
      <c r="K17" s="66"/>
      <c r="L17" s="66"/>
      <c r="M17" s="64"/>
      <c r="N17" s="79" t="e">
        <f t="shared" si="5"/>
        <v>#N/A</v>
      </c>
      <c r="O17" s="65"/>
      <c r="P17" s="87"/>
    </row>
    <row r="18" spans="2:16" ht="36" customHeight="1" x14ac:dyDescent="0.35">
      <c r="B18" s="47" t="s">
        <v>35</v>
      </c>
      <c r="C18" s="59"/>
      <c r="D18" s="40" t="e">
        <f>D17+((LN($G$9/$O$6)/ABS(SLOPE($H$9:$H$14,$D$9:$D$14)))-$D$14)/5</f>
        <v>#N/A</v>
      </c>
      <c r="E18" s="61"/>
      <c r="F18" s="61"/>
      <c r="G18" s="43" t="e">
        <f t="shared" si="4"/>
        <v>#N/A</v>
      </c>
      <c r="H18" s="43" t="e">
        <f t="shared" si="1"/>
        <v>#N/A</v>
      </c>
      <c r="I18" s="43" t="e">
        <f t="shared" si="2"/>
        <v>#N/A</v>
      </c>
      <c r="J18" s="76"/>
      <c r="K18" s="66"/>
      <c r="L18" s="66"/>
      <c r="M18" s="64"/>
      <c r="N18" s="79" t="e">
        <f t="shared" si="5"/>
        <v>#N/A</v>
      </c>
      <c r="O18" s="65"/>
      <c r="P18" s="87"/>
    </row>
    <row r="19" spans="2:16" ht="36" customHeight="1" thickBot="1" x14ac:dyDescent="0.4">
      <c r="B19" s="48" t="s">
        <v>36</v>
      </c>
      <c r="C19" s="60"/>
      <c r="D19" s="41" t="e">
        <f>D18+((LN($G$9/$O$6)/ABS(SLOPE($H$9:$H$14,$D$9:$D$14)))-$D$14)/5</f>
        <v>#N/A</v>
      </c>
      <c r="E19" s="62"/>
      <c r="F19" s="62"/>
      <c r="G19" s="44" t="e">
        <f t="shared" si="4"/>
        <v>#N/A</v>
      </c>
      <c r="H19" s="44" t="e">
        <f t="shared" si="1"/>
        <v>#N/A</v>
      </c>
      <c r="I19" s="44" t="e">
        <f t="shared" si="2"/>
        <v>#N/A</v>
      </c>
      <c r="J19" s="78"/>
      <c r="K19" s="67"/>
      <c r="L19" s="67"/>
      <c r="M19" s="68"/>
      <c r="N19" s="80" t="e">
        <f t="shared" si="5"/>
        <v>#N/A</v>
      </c>
      <c r="O19" s="69"/>
      <c r="P19" s="88"/>
    </row>
    <row r="21" spans="2:16" x14ac:dyDescent="0.35">
      <c r="E21" s="71"/>
      <c r="F21" s="5"/>
      <c r="G21" s="70"/>
      <c r="H21" s="70"/>
      <c r="I21" s="70"/>
      <c r="J21" s="72"/>
    </row>
    <row r="22" spans="2:16" x14ac:dyDescent="0.35">
      <c r="E22" s="71"/>
      <c r="F22" s="5"/>
      <c r="G22" s="70"/>
      <c r="H22" s="70"/>
      <c r="I22" s="70"/>
      <c r="J22" s="5"/>
      <c r="L22" s="6"/>
    </row>
    <row r="23" spans="2:16" x14ac:dyDescent="0.35">
      <c r="F23" s="3"/>
      <c r="G23" s="3"/>
      <c r="H23" s="3"/>
      <c r="I23" s="3"/>
      <c r="J23" s="3"/>
    </row>
    <row r="24" spans="2:16" x14ac:dyDescent="0.35">
      <c r="F24" s="3"/>
      <c r="G24" s="3"/>
      <c r="H24" s="3"/>
      <c r="I24" s="3"/>
      <c r="J24" s="3"/>
    </row>
    <row r="25" spans="2:16" x14ac:dyDescent="0.35">
      <c r="F25" s="3"/>
      <c r="G25" s="3"/>
      <c r="H25" s="3"/>
      <c r="I25" s="3"/>
      <c r="J25" s="3"/>
    </row>
    <row r="26" spans="2:16" x14ac:dyDescent="0.35">
      <c r="F26" s="3"/>
      <c r="G26" s="3"/>
      <c r="H26" s="3"/>
      <c r="I26" s="3"/>
      <c r="J26" s="3"/>
    </row>
    <row r="27" spans="2:16" x14ac:dyDescent="0.35">
      <c r="F27" s="3"/>
      <c r="G27" s="3"/>
      <c r="H27" s="3"/>
      <c r="I27" s="3"/>
      <c r="J27" s="3"/>
    </row>
    <row r="28" spans="2:16" x14ac:dyDescent="0.35">
      <c r="F28" s="3"/>
      <c r="G28" s="3"/>
      <c r="H28" s="3"/>
      <c r="I28" s="3"/>
      <c r="J28" s="3"/>
    </row>
    <row r="29" spans="2:16" x14ac:dyDescent="0.35">
      <c r="F29" s="3"/>
      <c r="G29" s="3"/>
      <c r="H29" s="3"/>
      <c r="I29" s="3"/>
      <c r="J29" s="3"/>
    </row>
    <row r="30" spans="2:16" x14ac:dyDescent="0.35">
      <c r="F30" s="3"/>
      <c r="G30" s="3"/>
      <c r="H30" s="3"/>
      <c r="I30" s="3"/>
      <c r="J30" s="3"/>
    </row>
  </sheetData>
  <sheetProtection sheet="1" objects="1" scenarios="1"/>
  <protectedRanges>
    <protectedRange sqref="P9:P19" name="Comments"/>
    <protectedRange sqref="C9:C14" name="Sample Time Date"/>
    <protectedRange sqref="E9:F14" name="Free Chlorine"/>
    <protectedRange sqref="J9:O14" name="WaterQuality"/>
    <protectedRange sqref="O6" name="FinalResidual"/>
    <protectedRange sqref="G4:G6" name="IntialSampleResults"/>
  </protectedRanges>
  <printOptions horizontalCentered="1" verticalCentered="1"/>
  <pageMargins left="0.25" right="0.25" top="0.25" bottom="0.25" header="0" footer="0"/>
  <pageSetup scale="9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2289-1AAB-41F9-B926-14445912F9A2}">
  <dimension ref="A1"/>
  <sheetViews>
    <sheetView workbookViewId="0"/>
  </sheetViews>
  <sheetFormatPr defaultRowHeight="12.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BBDB8072F584F9A69825E7A9BEE10" ma:contentTypeVersion="31" ma:contentTypeDescription="Create a new document." ma:contentTypeScope="" ma:versionID="32e31815d820e3bfc18538cf2c5d89b2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10035e7a-f02f-400b-864c-9effc5d7994e" xmlns:ns7="3068aaee-4594-4d40-8932-6620263d9183" targetNamespace="http://schemas.microsoft.com/office/2006/metadata/properties" ma:root="true" ma:fieldsID="f37ce0828cb1f3cc4cabb7698c886473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10035e7a-f02f-400b-864c-9effc5d7994e"/>
    <xsd:import namespace="3068aaee-4594-4d40-8932-6620263d9183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OCR" minOccurs="0"/>
                <xsd:element ref="ns6:Records_x0020_Status" minOccurs="0"/>
                <xsd:element ref="ns6:Records_x0020_Date" minOccurs="0"/>
                <xsd:element ref="ns7:MediaServiceGenerationTime" minOccurs="0"/>
                <xsd:element ref="ns7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daddcb4c-3ac7-4d51-b403-21f56c7c1569}" ma:internalName="TaxCatchAllLabel" ma:readOnly="true" ma:showField="CatchAllDataLabel" ma:web="10035e7a-f02f-400b-864c-9effc5d79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daddcb4c-3ac7-4d51-b403-21f56c7c1569}" ma:internalName="TaxCatchAll" ma:showField="CatchAllData" ma:web="10035e7a-f02f-400b-864c-9effc5d79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35e7a-f02f-400b-864c-9effc5d7994e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6" nillable="true" ma:displayName="Records Status" ma:default="Pending" ma:internalName="Records_x0020_Status">
      <xsd:simpleType>
        <xsd:restriction base="dms:Text"/>
      </xsd:simpleType>
    </xsd:element>
    <xsd:element name="Records_x0020_Date" ma:index="37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8aaee-4594-4d40-8932-6620263d9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815-B-19-014</TermName>
          <TermId xmlns="http://schemas.microsoft.com/office/infopath/2007/PartnerControls">99a6992d-1f93-409f-ab1b-282bc821a924</TermId>
        </TermInfo>
      </Terms>
    </TaxKeywordTaxHTField>
    <Record xmlns="4ffa91fb-a0ff-4ac5-b2db-65c790d184a4">Shared</Record>
    <Rights xmlns="4ffa91fb-a0ff-4ac5-b2db-65c790d184a4" xsi:nil="true"/>
    <Document_x0020_Creation_x0020_Date xmlns="4ffa91fb-a0ff-4ac5-b2db-65c790d184a4">2018-07-16T18:59:33+00:00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Records_x0020_Date xmlns="10035e7a-f02f-400b-864c-9effc5d7994e" xsi:nil="true"/>
    <Records_x0020_Status xmlns="10035e7a-f02f-400b-864c-9effc5d7994e">Pending</Records_x0020_Status>
  </documentManagement>
</p:properti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89CD4B44-C5C3-4392-AC4D-B08D0F326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10035e7a-f02f-400b-864c-9effc5d7994e"/>
    <ds:schemaRef ds:uri="3068aaee-4594-4d40-8932-6620263d91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AD6BC1-68C5-45CA-AEAF-B9348FA78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4A907-575D-46FC-8A59-BFEDA894E42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sharepoint.v3"/>
    <ds:schemaRef ds:uri="http://schemas.openxmlformats.org/package/2006/metadata/core-properties"/>
    <ds:schemaRef ds:uri="3068aaee-4594-4d40-8932-6620263d9183"/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10035e7a-f02f-400b-864c-9effc5d7994e"/>
    <ds:schemaRef ds:uri="4ffa91fb-a0ff-4ac5-b2db-65c790d184a4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00B5DB5-3459-45C0-96E1-3A04FDF4A69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Log Sheet</vt:lpstr>
      <vt:lpstr>Data Entry</vt:lpstr>
      <vt:lpstr>Cl2DecayGraph</vt:lpstr>
      <vt:lpstr>TTHMFormationGraph</vt:lpstr>
      <vt:lpstr>Cl2DBPGraph</vt:lpstr>
      <vt:lpstr>'Data Entry'!Print_Area</vt:lpstr>
      <vt:lpstr>'Log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 Influent Hold Study Spreadsheet</dc:title>
  <dc:subject>Free Chlorine Distribution System Influent Hold Study Tool</dc:subject>
  <dc:creator>US EPA, OW, OGWDW, SRMD, Technical Support Center</dc:creator>
  <cp:keywords>815-B-19-014</cp:keywords>
  <cp:lastModifiedBy>Wells, Teresa</cp:lastModifiedBy>
  <cp:lastPrinted>2009-08-26T13:06:33Z</cp:lastPrinted>
  <dcterms:created xsi:type="dcterms:W3CDTF">2007-03-27T18:31:39Z</dcterms:created>
  <dcterms:modified xsi:type="dcterms:W3CDTF">2019-08-02T21:04:08Z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0b939dfc31474b8796bbd7f51cf9926d</vt:lpwstr>
  </property>
  <property fmtid="{D5CDD505-2E9C-101B-9397-08002B2CF9AE}" pid="3" name="ContentTypeId">
    <vt:lpwstr>0x010100E8CBBDB8072F584F9A69825E7A9BEE10</vt:lpwstr>
  </property>
</Properties>
</file>