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sepa-my.sharepoint.com/personal/powers_jamesg_epa_gov/Documents/CSAPR/"/>
    </mc:Choice>
  </mc:AlternateContent>
  <xr:revisionPtr revIDLastSave="0" documentId="8_{5A1F50AB-C21D-4C3E-A5EB-B33E7977157A}" xr6:coauthVersionLast="44" xr6:coauthVersionMax="44" xr10:uidLastSave="{00000000-0000-0000-0000-000000000000}"/>
  <bookViews>
    <workbookView xWindow="-108" yWindow="-108" windowWidth="23256" windowHeight="12576" xr2:uid="{00000000-000D-0000-FFFF-FFFF00000000}"/>
  </bookViews>
  <sheets>
    <sheet name="2019 assurance - CSOSG2 - MS" sheetId="1" r:id="rId1"/>
  </sheets>
  <definedNames>
    <definedName name="_xlnm._FilterDatabase" localSheetId="0" hidden="1">'2019 assurance - CSOSG2 - MS'!$A$32:$P$32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0" i="1" l="1"/>
  <c r="E24" i="1" l="1"/>
  <c r="E22" i="1"/>
  <c r="E20" i="1"/>
  <c r="E21" i="1"/>
  <c r="E25" i="1"/>
  <c r="E23" i="1"/>
  <c r="F106" i="1" l="1"/>
  <c r="I106" i="1" l="1"/>
  <c r="B11" i="1" s="1"/>
  <c r="B12" i="1" s="1"/>
  <c r="H49" i="1"/>
  <c r="H72" i="1"/>
  <c r="H54" i="1"/>
  <c r="H76" i="1"/>
  <c r="H45" i="1"/>
  <c r="H37" i="1"/>
  <c r="H95" i="1"/>
  <c r="H102" i="1"/>
  <c r="H59" i="1"/>
  <c r="H64" i="1"/>
  <c r="H80" i="1"/>
  <c r="H99" i="1"/>
  <c r="H47" i="1"/>
  <c r="H63" i="1"/>
  <c r="H68" i="1"/>
  <c r="H84" i="1"/>
  <c r="H103" i="1"/>
  <c r="H48" i="1"/>
  <c r="H50" i="1"/>
  <c r="H55" i="1"/>
  <c r="H60" i="1"/>
  <c r="H34" i="1"/>
  <c r="H42" i="1"/>
  <c r="H38" i="1"/>
  <c r="H65" i="1"/>
  <c r="H69" i="1"/>
  <c r="H73" i="1"/>
  <c r="H77" i="1"/>
  <c r="H82" i="1"/>
  <c r="H88" i="1"/>
  <c r="H92" i="1"/>
  <c r="H96" i="1"/>
  <c r="H100" i="1"/>
  <c r="H85" i="1"/>
  <c r="H104" i="1"/>
  <c r="H56" i="1"/>
  <c r="H51" i="1"/>
  <c r="H52" i="1"/>
  <c r="H61" i="1"/>
  <c r="H35" i="1"/>
  <c r="H43" i="1"/>
  <c r="H39" i="1"/>
  <c r="H66" i="1"/>
  <c r="H70" i="1"/>
  <c r="H74" i="1"/>
  <c r="H78" i="1"/>
  <c r="H83" i="1"/>
  <c r="H89" i="1"/>
  <c r="H93" i="1"/>
  <c r="H97" i="1"/>
  <c r="H101" i="1"/>
  <c r="H46" i="1"/>
  <c r="H57" i="1"/>
  <c r="H53" i="1"/>
  <c r="H58" i="1"/>
  <c r="H62" i="1"/>
  <c r="H44" i="1"/>
  <c r="H36" i="1"/>
  <c r="H40" i="1"/>
  <c r="H67" i="1"/>
  <c r="H71" i="1"/>
  <c r="H75" i="1"/>
  <c r="H79" i="1"/>
  <c r="H86" i="1"/>
  <c r="H90" i="1"/>
  <c r="H94" i="1"/>
  <c r="H98" i="1"/>
  <c r="H81" i="1"/>
  <c r="H91" i="1"/>
  <c r="H87" i="1"/>
  <c r="B13" i="1" l="1"/>
  <c r="C22" i="1"/>
  <c r="C24" i="1"/>
  <c r="C23" i="1"/>
  <c r="C21" i="1"/>
  <c r="C25" i="1"/>
  <c r="E27" i="1"/>
  <c r="G106" i="1"/>
  <c r="H41" i="1"/>
  <c r="C20" i="1" s="1"/>
  <c r="H106" i="1" l="1"/>
  <c r="C27" i="1" l="1"/>
  <c r="D25" i="1" l="1"/>
  <c r="F25" i="1" s="1"/>
  <c r="D21" i="1"/>
  <c r="F21" i="1" s="1"/>
  <c r="D20" i="1"/>
  <c r="F20" i="1" s="1"/>
  <c r="D24" i="1"/>
  <c r="F24" i="1" s="1"/>
  <c r="D23" i="1"/>
  <c r="D22" i="1"/>
  <c r="F22" i="1" s="1"/>
  <c r="F23" i="1" l="1"/>
  <c r="D27" i="1"/>
  <c r="F27" i="1" l="1"/>
  <c r="G24" i="1" l="1"/>
  <c r="G21" i="1"/>
  <c r="G22" i="1"/>
  <c r="H22" i="1" s="1"/>
  <c r="G20" i="1"/>
  <c r="H20" i="1" s="1"/>
  <c r="G25" i="1"/>
  <c r="G23" i="1"/>
  <c r="H23" i="1" s="1"/>
  <c r="H21" i="1"/>
  <c r="H24" i="1"/>
  <c r="H25" i="1"/>
  <c r="H27" i="1" l="1"/>
  <c r="G27" i="1"/>
</calcChain>
</file>

<file path=xl/sharedStrings.xml><?xml version="1.0" encoding="utf-8"?>
<sst xmlns="http://schemas.openxmlformats.org/spreadsheetml/2006/main" count="316" uniqueCount="105">
  <si>
    <t>AA-001</t>
  </si>
  <si>
    <t>AA-002</t>
  </si>
  <si>
    <t>A01</t>
  </si>
  <si>
    <t>A02</t>
  </si>
  <si>
    <t>Caledonia</t>
  </si>
  <si>
    <t>AA-003</t>
  </si>
  <si>
    <t>CTG1</t>
  </si>
  <si>
    <t>CTG2</t>
  </si>
  <si>
    <t>CTG3</t>
  </si>
  <si>
    <t>CT01</t>
  </si>
  <si>
    <t>CT02</t>
  </si>
  <si>
    <t>CT03</t>
  </si>
  <si>
    <t>CT04</t>
  </si>
  <si>
    <t>3A</t>
  </si>
  <si>
    <t>3B</t>
  </si>
  <si>
    <t>4A</t>
  </si>
  <si>
    <t>4B</t>
  </si>
  <si>
    <t>AB-001</t>
  </si>
  <si>
    <t>AB-002</t>
  </si>
  <si>
    <t>H01</t>
  </si>
  <si>
    <t>H02</t>
  </si>
  <si>
    <t>Kemper County</t>
  </si>
  <si>
    <t>KCT1</t>
  </si>
  <si>
    <t>KCT2</t>
  </si>
  <si>
    <t>KCT3</t>
  </si>
  <si>
    <t>KCT4</t>
  </si>
  <si>
    <t>CTG-1</t>
  </si>
  <si>
    <t>CTG-2</t>
  </si>
  <si>
    <t>CTG-3</t>
  </si>
  <si>
    <t>**4</t>
  </si>
  <si>
    <t>AA001</t>
  </si>
  <si>
    <t>AA002</t>
  </si>
  <si>
    <t>CTA</t>
  </si>
  <si>
    <t>CTB</t>
  </si>
  <si>
    <t>-</t>
  </si>
  <si>
    <t>Tennessee Valley Authority</t>
  </si>
  <si>
    <t>Entergy Corporation</t>
  </si>
  <si>
    <t>Mississippi Power Company</t>
  </si>
  <si>
    <t>Clarksdale Public Utilities</t>
  </si>
  <si>
    <t>Choctaw Generation, LP</t>
  </si>
  <si>
    <t>Cooperative Energy</t>
  </si>
  <si>
    <t>Unit</t>
  </si>
  <si>
    <t>Ackerman</t>
  </si>
  <si>
    <t>Attala</t>
  </si>
  <si>
    <t>Batesville</t>
  </si>
  <si>
    <t>Chevron</t>
  </si>
  <si>
    <t>Choctaw County</t>
  </si>
  <si>
    <t>Crossroads</t>
  </si>
  <si>
    <t>Daniel</t>
  </si>
  <si>
    <t>Hinds</t>
  </si>
  <si>
    <t>Magnolia</t>
  </si>
  <si>
    <t>Moselle</t>
  </si>
  <si>
    <t>Red Hills</t>
  </si>
  <si>
    <t>Silver Creek</t>
  </si>
  <si>
    <t>Southaven</t>
  </si>
  <si>
    <t>Sweatt</t>
  </si>
  <si>
    <t>Sylvarena</t>
  </si>
  <si>
    <t>Watson</t>
  </si>
  <si>
    <t>allocations</t>
  </si>
  <si>
    <t>emissions</t>
  </si>
  <si>
    <t>Share of</t>
  </si>
  <si>
    <t>Gerald Andrus</t>
  </si>
  <si>
    <t>David M Ratcliffe</t>
  </si>
  <si>
    <t>Baxter Wilson</t>
  </si>
  <si>
    <t>assurance level</t>
  </si>
  <si>
    <t>Plant name</t>
  </si>
  <si>
    <t>Plant ID (ORIS)</t>
  </si>
  <si>
    <t>share of assurance level</t>
  </si>
  <si>
    <t>Emissions exceeding</t>
  </si>
  <si>
    <t>Share of total</t>
  </si>
  <si>
    <t>Operator</t>
  </si>
  <si>
    <t>Rex Brown</t>
  </si>
  <si>
    <t>R D Morrow</t>
  </si>
  <si>
    <t>Totals</t>
  </si>
  <si>
    <t>Operator(s) of units represented</t>
  </si>
  <si>
    <t>2019 CSOSG2 allowance allocations and ozone season NOx emissions by unit:</t>
  </si>
  <si>
    <t>(allowances and tons of emissions)</t>
  </si>
  <si>
    <t>Hinton (609473)</t>
  </si>
  <si>
    <t>Woodward (609315)</t>
  </si>
  <si>
    <t>Zak (607331)</t>
  </si>
  <si>
    <t>Loughman (606643)</t>
  </si>
  <si>
    <t>Watson (607049)</t>
  </si>
  <si>
    <t>Claudel (608825)</t>
  </si>
  <si>
    <t>2019 Mississippi state-level data for CSOSG2 assurance provision calculations:</t>
  </si>
  <si>
    <t>A. Trading budget</t>
  </si>
  <si>
    <t>B. Variability limit</t>
  </si>
  <si>
    <t>D. Ozone season NOx emissions</t>
  </si>
  <si>
    <t>C. Assurance level (A + B)</t>
  </si>
  <si>
    <t>F. Allowances owed for exceedance (E x 2)</t>
  </si>
  <si>
    <t>Designated representative as of 4/1/2020</t>
  </si>
  <si>
    <t>Common designated representative</t>
  </si>
  <si>
    <t>New unit set-aside</t>
  </si>
  <si>
    <t>Total</t>
  </si>
  <si>
    <t>Ozone season</t>
  </si>
  <si>
    <t>NOx emissions</t>
  </si>
  <si>
    <t>Initial</t>
  </si>
  <si>
    <t>allocation</t>
  </si>
  <si>
    <t>Share of allowances</t>
  </si>
  <si>
    <t>owed for exceedance</t>
  </si>
  <si>
    <t>Apportionment of state-level exceedance by common designated representative:</t>
  </si>
  <si>
    <t>Share of state</t>
  </si>
  <si>
    <t>exceedance</t>
  </si>
  <si>
    <t>E. State exceedance of assurance level (D - C)</t>
  </si>
  <si>
    <t>Preliminary 2019 CSAPR Assurance Provision Calculations</t>
  </si>
  <si>
    <t>CSAPR NOx Ozone Season Group 2 Trading Program - Mississippi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</si>
</sst>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7">
    <xf numFmtId="0" fontId="0" fillId="0" borderId="0" xfId="0"/>
    <xf numFmtId="0" fontId="18" fillId="0" borderId="0" xfId="0" applyFont="1"/>
    <xf numFmtId="0" fontId="18" fillId="0" borderId="0" xfId="0" applyFont="1" applyAlignment="1">
      <alignment horizontal="center"/>
    </xf>
    <xf numFmtId="37" fontId="18" fillId="0" borderId="0" xfId="0" applyNumberFormat="1" applyFont="1"/>
    <xf numFmtId="37" fontId="18" fillId="0" borderId="0" xfId="0" applyNumberFormat="1" applyFont="1" applyAlignment="1">
      <alignment horizontal="right"/>
    </xf>
    <xf numFmtId="37" fontId="18" fillId="0" borderId="0" xfId="0" applyNumberFormat="1" applyFont="1" applyAlignment="1">
      <alignment horizontal="center"/>
    </xf>
    <xf numFmtId="37" fontId="18" fillId="0" borderId="0" xfId="0" quotePrefix="1" applyNumberFormat="1" applyFont="1" applyAlignment="1">
      <alignment horizontal="right"/>
    </xf>
    <xf numFmtId="0" fontId="20" fillId="0" borderId="0" xfId="0" applyFont="1" applyAlignment="1">
      <alignment horizontal="center"/>
    </xf>
    <xf numFmtId="37" fontId="20" fillId="0" borderId="0" xfId="0" applyNumberFormat="1" applyFont="1" applyAlignment="1">
      <alignment horizontal="center"/>
    </xf>
    <xf numFmtId="37" fontId="19" fillId="0" borderId="0" xfId="0" applyNumberFormat="1" applyFont="1"/>
    <xf numFmtId="0" fontId="20" fillId="0" borderId="0" xfId="0" applyFont="1" applyAlignment="1"/>
    <xf numFmtId="0" fontId="21" fillId="0" borderId="0" xfId="0" applyFont="1" applyAlignment="1">
      <alignment horizontal="center"/>
    </xf>
    <xf numFmtId="0" fontId="21" fillId="0" borderId="0" xfId="0" applyFont="1" applyAlignment="1"/>
    <xf numFmtId="0" fontId="18" fillId="0" borderId="0" xfId="0" applyFont="1" applyAlignment="1"/>
    <xf numFmtId="37" fontId="18" fillId="0" borderId="0" xfId="0" applyNumberFormat="1" applyFont="1" applyAlignment="1"/>
    <xf numFmtId="37" fontId="18" fillId="0" borderId="0" xfId="0" applyNumberFormat="1" applyFont="1" applyBorder="1" applyAlignment="1"/>
    <xf numFmtId="37" fontId="18" fillId="0" borderId="0" xfId="0" applyNumberFormat="1" applyFont="1" applyBorder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21"/>
  <sheetViews>
    <sheetView tabSelected="1" zoomScale="120" zoomScaleNormal="120" workbookViewId="0">
      <selection activeCell="C12" sqref="C12"/>
    </sheetView>
  </sheetViews>
  <sheetFormatPr defaultColWidth="9.109375" defaultRowHeight="10.199999999999999" x14ac:dyDescent="0.2"/>
  <cols>
    <col min="1" max="1" width="31.88671875" style="2" customWidth="1"/>
    <col min="2" max="2" width="22.6640625" style="2" bestFit="1" customWidth="1"/>
    <col min="3" max="5" width="16.6640625" style="2" customWidth="1"/>
    <col min="6" max="7" width="16.6640625" style="3" customWidth="1"/>
    <col min="8" max="9" width="16.6640625" style="1" customWidth="1"/>
    <col min="10" max="16384" width="9.109375" style="1"/>
  </cols>
  <sheetData>
    <row r="1" spans="1:7" x14ac:dyDescent="0.2">
      <c r="A1" s="10" t="s">
        <v>103</v>
      </c>
      <c r="B1" s="7"/>
      <c r="F1" s="2"/>
      <c r="G1" s="2"/>
    </row>
    <row r="2" spans="1:7" x14ac:dyDescent="0.2">
      <c r="A2" s="10" t="s">
        <v>104</v>
      </c>
      <c r="B2" s="7"/>
      <c r="F2" s="2"/>
      <c r="G2" s="2"/>
    </row>
    <row r="3" spans="1:7" x14ac:dyDescent="0.2">
      <c r="A3" s="10" t="s">
        <v>76</v>
      </c>
      <c r="F3" s="2"/>
      <c r="G3" s="2"/>
    </row>
    <row r="4" spans="1:7" x14ac:dyDescent="0.2">
      <c r="F4" s="2"/>
      <c r="G4" s="2"/>
    </row>
    <row r="5" spans="1:7" x14ac:dyDescent="0.2">
      <c r="F5" s="2"/>
      <c r="G5" s="2"/>
    </row>
    <row r="6" spans="1:7" x14ac:dyDescent="0.2">
      <c r="A6" s="12" t="s">
        <v>83</v>
      </c>
      <c r="F6" s="2"/>
      <c r="G6" s="2"/>
    </row>
    <row r="7" spans="1:7" x14ac:dyDescent="0.2">
      <c r="A7" s="13"/>
      <c r="F7" s="2"/>
      <c r="G7" s="2"/>
    </row>
    <row r="8" spans="1:7" x14ac:dyDescent="0.2">
      <c r="A8" s="13" t="s">
        <v>84</v>
      </c>
      <c r="B8" s="14">
        <v>6315</v>
      </c>
      <c r="F8" s="2"/>
      <c r="G8" s="2"/>
    </row>
    <row r="9" spans="1:7" x14ac:dyDescent="0.2">
      <c r="A9" s="13" t="s">
        <v>85</v>
      </c>
      <c r="B9" s="14">
        <v>1326</v>
      </c>
      <c r="F9" s="2"/>
      <c r="G9" s="2"/>
    </row>
    <row r="10" spans="1:7" x14ac:dyDescent="0.2">
      <c r="A10" s="13" t="s">
        <v>87</v>
      </c>
      <c r="B10" s="14">
        <f>B8+B9</f>
        <v>7641</v>
      </c>
      <c r="F10" s="2"/>
      <c r="G10" s="2"/>
    </row>
    <row r="11" spans="1:7" x14ac:dyDescent="0.2">
      <c r="A11" s="13" t="s">
        <v>86</v>
      </c>
      <c r="B11" s="14">
        <f>I106</f>
        <v>8114</v>
      </c>
      <c r="F11" s="2"/>
      <c r="G11" s="2"/>
    </row>
    <row r="12" spans="1:7" x14ac:dyDescent="0.2">
      <c r="A12" s="13" t="s">
        <v>102</v>
      </c>
      <c r="B12" s="14">
        <f>B11-B10</f>
        <v>473</v>
      </c>
      <c r="F12" s="2"/>
      <c r="G12" s="2"/>
    </row>
    <row r="13" spans="1:7" x14ac:dyDescent="0.2">
      <c r="A13" s="13" t="s">
        <v>88</v>
      </c>
      <c r="B13" s="15">
        <f>B12*2</f>
        <v>946</v>
      </c>
      <c r="F13" s="2"/>
      <c r="G13" s="2"/>
    </row>
    <row r="14" spans="1:7" x14ac:dyDescent="0.2">
      <c r="F14" s="2"/>
      <c r="G14" s="2"/>
    </row>
    <row r="15" spans="1:7" x14ac:dyDescent="0.2">
      <c r="F15" s="2"/>
      <c r="G15" s="2"/>
    </row>
    <row r="16" spans="1:7" x14ac:dyDescent="0.2">
      <c r="A16" s="12" t="s">
        <v>99</v>
      </c>
      <c r="B16" s="11"/>
      <c r="F16" s="2"/>
      <c r="G16" s="2"/>
    </row>
    <row r="17" spans="1:9" x14ac:dyDescent="0.2">
      <c r="A17" s="7"/>
      <c r="C17" s="7" t="s">
        <v>92</v>
      </c>
      <c r="D17" s="7" t="s">
        <v>60</v>
      </c>
      <c r="E17" s="7" t="s">
        <v>69</v>
      </c>
      <c r="F17" s="7" t="s">
        <v>68</v>
      </c>
      <c r="G17" s="7" t="s">
        <v>100</v>
      </c>
      <c r="H17" s="7" t="s">
        <v>97</v>
      </c>
      <c r="I17" s="7"/>
    </row>
    <row r="18" spans="1:9" x14ac:dyDescent="0.2">
      <c r="A18" s="7" t="s">
        <v>90</v>
      </c>
      <c r="B18" s="7" t="s">
        <v>74</v>
      </c>
      <c r="C18" s="7" t="s">
        <v>58</v>
      </c>
      <c r="D18" s="7" t="s">
        <v>64</v>
      </c>
      <c r="E18" s="7" t="s">
        <v>59</v>
      </c>
      <c r="F18" s="7" t="s">
        <v>67</v>
      </c>
      <c r="G18" s="7" t="s">
        <v>101</v>
      </c>
      <c r="H18" s="7" t="s">
        <v>98</v>
      </c>
      <c r="I18" s="7"/>
    </row>
    <row r="19" spans="1:9" x14ac:dyDescent="0.2">
      <c r="C19" s="1"/>
      <c r="D19" s="1"/>
      <c r="F19" s="1"/>
      <c r="G19" s="1"/>
      <c r="I19" s="2"/>
    </row>
    <row r="20" spans="1:9" s="3" customFormat="1" x14ac:dyDescent="0.2">
      <c r="A20" s="14" t="s">
        <v>82</v>
      </c>
      <c r="B20" s="14" t="s">
        <v>36</v>
      </c>
      <c r="C20" s="3">
        <f t="shared" ref="C20:C25" si="0">SUMIF(A$34:A$104,A20,H$34:H$104)</f>
        <v>1650</v>
      </c>
      <c r="D20" s="3">
        <f t="shared" ref="D20:D25" si="1">ROUND(B$10*C20/C$27,0)</f>
        <v>1996</v>
      </c>
      <c r="E20" s="3">
        <f t="shared" ref="E20:E25" si="2">SUMIF(A$34:A$104,A20,I$34:I$104)</f>
        <v>1965</v>
      </c>
      <c r="F20" s="3">
        <f t="shared" ref="F20:F25" si="3">IF(E20&gt;D20,E20-D20,0)</f>
        <v>0</v>
      </c>
      <c r="G20" s="3">
        <f t="shared" ref="G20:G25" si="4">ROUND(B$12*F20/F$27,0)</f>
        <v>0</v>
      </c>
      <c r="H20" s="16">
        <f t="shared" ref="H20:H25" si="5">G20*2</f>
        <v>0</v>
      </c>
      <c r="I20" s="5"/>
    </row>
    <row r="21" spans="1:9" s="3" customFormat="1" x14ac:dyDescent="0.2">
      <c r="A21" s="14" t="s">
        <v>77</v>
      </c>
      <c r="B21" s="14" t="s">
        <v>40</v>
      </c>
      <c r="C21" s="3">
        <f t="shared" si="0"/>
        <v>805</v>
      </c>
      <c r="D21" s="3">
        <f t="shared" si="1"/>
        <v>974</v>
      </c>
      <c r="E21" s="3">
        <f t="shared" si="2"/>
        <v>281</v>
      </c>
      <c r="F21" s="3">
        <f t="shared" si="3"/>
        <v>0</v>
      </c>
      <c r="G21" s="3">
        <f t="shared" si="4"/>
        <v>0</v>
      </c>
      <c r="H21" s="16">
        <f t="shared" si="5"/>
        <v>0</v>
      </c>
      <c r="I21" s="5"/>
    </row>
    <row r="22" spans="1:9" s="3" customFormat="1" x14ac:dyDescent="0.2">
      <c r="A22" s="14" t="s">
        <v>80</v>
      </c>
      <c r="B22" s="15" t="s">
        <v>37</v>
      </c>
      <c r="C22" s="3">
        <f t="shared" si="0"/>
        <v>2486</v>
      </c>
      <c r="D22" s="3">
        <f t="shared" si="1"/>
        <v>3008</v>
      </c>
      <c r="E22" s="3">
        <f t="shared" si="2"/>
        <v>4651</v>
      </c>
      <c r="F22" s="3">
        <f t="shared" si="3"/>
        <v>1643</v>
      </c>
      <c r="G22" s="3">
        <f t="shared" si="4"/>
        <v>473</v>
      </c>
      <c r="H22" s="16">
        <f t="shared" si="5"/>
        <v>946</v>
      </c>
      <c r="I22" s="5"/>
    </row>
    <row r="23" spans="1:9" s="3" customFormat="1" x14ac:dyDescent="0.2">
      <c r="A23" s="14" t="s">
        <v>81</v>
      </c>
      <c r="B23" s="14" t="s">
        <v>39</v>
      </c>
      <c r="C23" s="3">
        <f t="shared" si="0"/>
        <v>894</v>
      </c>
      <c r="D23" s="3">
        <f t="shared" si="1"/>
        <v>1082</v>
      </c>
      <c r="E23" s="3">
        <f t="shared" si="2"/>
        <v>880</v>
      </c>
      <c r="F23" s="3">
        <f t="shared" si="3"/>
        <v>0</v>
      </c>
      <c r="G23" s="3">
        <f t="shared" si="4"/>
        <v>0</v>
      </c>
      <c r="H23" s="16">
        <f t="shared" si="5"/>
        <v>0</v>
      </c>
      <c r="I23" s="5"/>
    </row>
    <row r="24" spans="1:9" s="3" customFormat="1" x14ac:dyDescent="0.2">
      <c r="A24" s="14" t="s">
        <v>78</v>
      </c>
      <c r="B24" s="14" t="s">
        <v>35</v>
      </c>
      <c r="C24" s="3">
        <f t="shared" si="0"/>
        <v>439</v>
      </c>
      <c r="D24" s="3">
        <f t="shared" si="1"/>
        <v>531</v>
      </c>
      <c r="E24" s="3">
        <f t="shared" si="2"/>
        <v>325</v>
      </c>
      <c r="F24" s="3">
        <f t="shared" si="3"/>
        <v>0</v>
      </c>
      <c r="G24" s="3">
        <f t="shared" si="4"/>
        <v>0</v>
      </c>
      <c r="H24" s="16">
        <f t="shared" si="5"/>
        <v>0</v>
      </c>
      <c r="I24" s="5"/>
    </row>
    <row r="25" spans="1:9" s="3" customFormat="1" x14ac:dyDescent="0.2">
      <c r="A25" s="14" t="s">
        <v>79</v>
      </c>
      <c r="B25" s="14" t="s">
        <v>38</v>
      </c>
      <c r="C25" s="3">
        <f t="shared" si="0"/>
        <v>41</v>
      </c>
      <c r="D25" s="3">
        <f t="shared" si="1"/>
        <v>50</v>
      </c>
      <c r="E25" s="3">
        <f t="shared" si="2"/>
        <v>12</v>
      </c>
      <c r="F25" s="3">
        <f t="shared" si="3"/>
        <v>0</v>
      </c>
      <c r="G25" s="3">
        <f t="shared" si="4"/>
        <v>0</v>
      </c>
      <c r="H25" s="16">
        <f t="shared" si="5"/>
        <v>0</v>
      </c>
      <c r="I25" s="5"/>
    </row>
    <row r="26" spans="1:9" s="3" customFormat="1" x14ac:dyDescent="0.2">
      <c r="A26" s="5"/>
      <c r="B26" s="5"/>
      <c r="E26" s="5"/>
      <c r="I26" s="5"/>
    </row>
    <row r="27" spans="1:9" s="3" customFormat="1" x14ac:dyDescent="0.2">
      <c r="A27" s="14" t="s">
        <v>73</v>
      </c>
      <c r="B27" s="5"/>
      <c r="C27" s="3">
        <f t="shared" ref="C27:H27" si="6">SUM(C20:C25)</f>
        <v>6315</v>
      </c>
      <c r="D27" s="3">
        <f t="shared" si="6"/>
        <v>7641</v>
      </c>
      <c r="E27" s="3">
        <f t="shared" si="6"/>
        <v>8114</v>
      </c>
      <c r="F27" s="3">
        <f t="shared" si="6"/>
        <v>1643</v>
      </c>
      <c r="G27" s="3">
        <f t="shared" si="6"/>
        <v>473</v>
      </c>
      <c r="H27" s="3">
        <f t="shared" si="6"/>
        <v>946</v>
      </c>
    </row>
    <row r="28" spans="1:9" s="3" customFormat="1" x14ac:dyDescent="0.2">
      <c r="A28" s="5"/>
      <c r="B28" s="5"/>
      <c r="C28" s="5"/>
      <c r="D28" s="5"/>
      <c r="E28" s="5"/>
      <c r="F28" s="5"/>
      <c r="G28" s="5"/>
    </row>
    <row r="29" spans="1:9" x14ac:dyDescent="0.2">
      <c r="F29" s="2"/>
      <c r="G29" s="2"/>
    </row>
    <row r="30" spans="1:9" x14ac:dyDescent="0.2">
      <c r="A30" s="12" t="s">
        <v>75</v>
      </c>
      <c r="B30" s="11"/>
      <c r="F30" s="2"/>
      <c r="G30" s="2"/>
    </row>
    <row r="31" spans="1:9" x14ac:dyDescent="0.2">
      <c r="A31" s="7"/>
      <c r="B31" s="7"/>
      <c r="C31" s="7"/>
      <c r="D31" s="7"/>
      <c r="E31" s="7"/>
      <c r="F31" s="7" t="s">
        <v>95</v>
      </c>
      <c r="G31" s="7" t="s">
        <v>91</v>
      </c>
      <c r="H31" s="7" t="s">
        <v>92</v>
      </c>
      <c r="I31" s="7" t="s">
        <v>93</v>
      </c>
    </row>
    <row r="32" spans="1:9" x14ac:dyDescent="0.2">
      <c r="A32" s="7" t="s">
        <v>89</v>
      </c>
      <c r="B32" s="7" t="s">
        <v>70</v>
      </c>
      <c r="C32" s="7" t="s">
        <v>66</v>
      </c>
      <c r="D32" s="7" t="s">
        <v>65</v>
      </c>
      <c r="E32" s="7" t="s">
        <v>41</v>
      </c>
      <c r="F32" s="7" t="s">
        <v>96</v>
      </c>
      <c r="G32" s="7" t="s">
        <v>96</v>
      </c>
      <c r="H32" s="7" t="s">
        <v>58</v>
      </c>
      <c r="I32" s="8" t="s">
        <v>94</v>
      </c>
    </row>
    <row r="33" spans="1:9" x14ac:dyDescent="0.2">
      <c r="A33" s="7"/>
      <c r="B33" s="7"/>
      <c r="C33" s="7"/>
      <c r="D33" s="7"/>
      <c r="E33" s="7"/>
      <c r="F33" s="7"/>
      <c r="G33" s="7"/>
      <c r="H33" s="7"/>
      <c r="I33" s="8"/>
    </row>
    <row r="34" spans="1:9" x14ac:dyDescent="0.2">
      <c r="A34" s="14" t="s">
        <v>82</v>
      </c>
      <c r="B34" s="13" t="s">
        <v>36</v>
      </c>
      <c r="C34" s="2">
        <v>55220</v>
      </c>
      <c r="D34" s="13" t="s">
        <v>43</v>
      </c>
      <c r="E34" s="2" t="s">
        <v>2</v>
      </c>
      <c r="F34" s="3">
        <v>26</v>
      </c>
      <c r="G34" s="3">
        <v>1</v>
      </c>
      <c r="H34" s="3">
        <f t="shared" ref="H34:H65" si="7">F34+G34</f>
        <v>27</v>
      </c>
      <c r="I34" s="4">
        <v>19</v>
      </c>
    </row>
    <row r="35" spans="1:9" x14ac:dyDescent="0.2">
      <c r="A35" s="14" t="s">
        <v>82</v>
      </c>
      <c r="B35" s="13" t="s">
        <v>36</v>
      </c>
      <c r="C35" s="2">
        <v>55220</v>
      </c>
      <c r="D35" s="13" t="s">
        <v>43</v>
      </c>
      <c r="E35" s="2" t="s">
        <v>3</v>
      </c>
      <c r="F35" s="3">
        <v>30</v>
      </c>
      <c r="G35" s="3">
        <v>1</v>
      </c>
      <c r="H35" s="3">
        <f t="shared" si="7"/>
        <v>31</v>
      </c>
      <c r="I35" s="4">
        <v>18</v>
      </c>
    </row>
    <row r="36" spans="1:9" x14ac:dyDescent="0.2">
      <c r="A36" s="14" t="s">
        <v>82</v>
      </c>
      <c r="B36" s="13" t="s">
        <v>36</v>
      </c>
      <c r="C36" s="2">
        <v>2050</v>
      </c>
      <c r="D36" s="13" t="s">
        <v>63</v>
      </c>
      <c r="E36" s="2">
        <v>1</v>
      </c>
      <c r="F36" s="3">
        <v>341</v>
      </c>
      <c r="G36" s="3">
        <v>7</v>
      </c>
      <c r="H36" s="3">
        <f t="shared" si="7"/>
        <v>348</v>
      </c>
      <c r="I36" s="4">
        <v>1219</v>
      </c>
    </row>
    <row r="37" spans="1:9" x14ac:dyDescent="0.2">
      <c r="A37" s="14" t="s">
        <v>82</v>
      </c>
      <c r="B37" s="13" t="s">
        <v>36</v>
      </c>
      <c r="C37" s="2">
        <v>2050</v>
      </c>
      <c r="D37" s="13" t="s">
        <v>63</v>
      </c>
      <c r="E37" s="2">
        <v>2</v>
      </c>
      <c r="F37" s="3">
        <v>428</v>
      </c>
      <c r="G37" s="3">
        <v>9</v>
      </c>
      <c r="H37" s="3">
        <f t="shared" si="7"/>
        <v>437</v>
      </c>
      <c r="I37" s="6" t="s">
        <v>34</v>
      </c>
    </row>
    <row r="38" spans="1:9" x14ac:dyDescent="0.2">
      <c r="A38" s="14" t="s">
        <v>82</v>
      </c>
      <c r="B38" s="13" t="s">
        <v>36</v>
      </c>
      <c r="C38" s="2">
        <v>55706</v>
      </c>
      <c r="D38" s="13" t="s">
        <v>46</v>
      </c>
      <c r="E38" s="2" t="s">
        <v>6</v>
      </c>
      <c r="F38" s="3">
        <v>0</v>
      </c>
      <c r="G38" s="3">
        <v>0</v>
      </c>
      <c r="H38" s="3">
        <f t="shared" si="7"/>
        <v>0</v>
      </c>
      <c r="I38" s="4">
        <v>24</v>
      </c>
    </row>
    <row r="39" spans="1:9" x14ac:dyDescent="0.2">
      <c r="A39" s="14" t="s">
        <v>82</v>
      </c>
      <c r="B39" s="13" t="s">
        <v>36</v>
      </c>
      <c r="C39" s="2">
        <v>55706</v>
      </c>
      <c r="D39" s="13" t="s">
        <v>46</v>
      </c>
      <c r="E39" s="2" t="s">
        <v>7</v>
      </c>
      <c r="F39" s="3">
        <v>28</v>
      </c>
      <c r="G39" s="3">
        <v>1</v>
      </c>
      <c r="H39" s="3">
        <f t="shared" si="7"/>
        <v>29</v>
      </c>
      <c r="I39" s="4">
        <v>24</v>
      </c>
    </row>
    <row r="40" spans="1:9" x14ac:dyDescent="0.2">
      <c r="A40" s="14" t="s">
        <v>82</v>
      </c>
      <c r="B40" s="13" t="s">
        <v>36</v>
      </c>
      <c r="C40" s="2">
        <v>55706</v>
      </c>
      <c r="D40" s="13" t="s">
        <v>46</v>
      </c>
      <c r="E40" s="2" t="s">
        <v>8</v>
      </c>
      <c r="F40" s="3">
        <v>27</v>
      </c>
      <c r="G40" s="3">
        <v>1</v>
      </c>
      <c r="H40" s="3">
        <f t="shared" si="7"/>
        <v>28</v>
      </c>
      <c r="I40" s="4">
        <v>18</v>
      </c>
    </row>
    <row r="41" spans="1:9" x14ac:dyDescent="0.2">
      <c r="A41" s="14" t="s">
        <v>82</v>
      </c>
      <c r="B41" s="13" t="s">
        <v>36</v>
      </c>
      <c r="C41" s="2">
        <v>8054</v>
      </c>
      <c r="D41" s="13" t="s">
        <v>61</v>
      </c>
      <c r="E41" s="2">
        <v>1</v>
      </c>
      <c r="F41" s="3">
        <v>572</v>
      </c>
      <c r="G41" s="9">
        <v>13</v>
      </c>
      <c r="H41" s="3">
        <f t="shared" si="7"/>
        <v>585</v>
      </c>
      <c r="I41" s="4">
        <v>511</v>
      </c>
    </row>
    <row r="42" spans="1:9" x14ac:dyDescent="0.2">
      <c r="A42" s="14" t="s">
        <v>82</v>
      </c>
      <c r="B42" s="13" t="s">
        <v>36</v>
      </c>
      <c r="C42" s="2">
        <v>55218</v>
      </c>
      <c r="D42" s="13" t="s">
        <v>49</v>
      </c>
      <c r="E42" s="2" t="s">
        <v>19</v>
      </c>
      <c r="F42" s="3">
        <v>23</v>
      </c>
      <c r="G42" s="3">
        <v>0</v>
      </c>
      <c r="H42" s="3">
        <f t="shared" si="7"/>
        <v>23</v>
      </c>
      <c r="I42" s="4">
        <v>25</v>
      </c>
    </row>
    <row r="43" spans="1:9" x14ac:dyDescent="0.2">
      <c r="A43" s="14" t="s">
        <v>82</v>
      </c>
      <c r="B43" s="13" t="s">
        <v>36</v>
      </c>
      <c r="C43" s="2">
        <v>55218</v>
      </c>
      <c r="D43" s="13" t="s">
        <v>49</v>
      </c>
      <c r="E43" s="2" t="s">
        <v>20</v>
      </c>
      <c r="F43" s="3">
        <v>23</v>
      </c>
      <c r="G43" s="3">
        <v>0</v>
      </c>
      <c r="H43" s="3">
        <f t="shared" si="7"/>
        <v>23</v>
      </c>
      <c r="I43" s="4">
        <v>24</v>
      </c>
    </row>
    <row r="44" spans="1:9" x14ac:dyDescent="0.2">
      <c r="A44" s="14" t="s">
        <v>82</v>
      </c>
      <c r="B44" s="13" t="s">
        <v>36</v>
      </c>
      <c r="C44" s="2">
        <v>2053</v>
      </c>
      <c r="D44" s="13" t="s">
        <v>71</v>
      </c>
      <c r="E44" s="2">
        <v>3</v>
      </c>
      <c r="F44" s="3">
        <v>12</v>
      </c>
      <c r="G44" s="3">
        <v>0</v>
      </c>
      <c r="H44" s="3">
        <f t="shared" si="7"/>
        <v>12</v>
      </c>
      <c r="I44" s="6" t="s">
        <v>34</v>
      </c>
    </row>
    <row r="45" spans="1:9" x14ac:dyDescent="0.2">
      <c r="A45" s="14" t="s">
        <v>82</v>
      </c>
      <c r="B45" s="13" t="s">
        <v>36</v>
      </c>
      <c r="C45" s="2">
        <v>2053</v>
      </c>
      <c r="D45" s="13" t="s">
        <v>71</v>
      </c>
      <c r="E45" s="2">
        <v>4</v>
      </c>
      <c r="F45" s="3">
        <v>105</v>
      </c>
      <c r="G45" s="3">
        <v>2</v>
      </c>
      <c r="H45" s="3">
        <f t="shared" si="7"/>
        <v>107</v>
      </c>
      <c r="I45" s="4">
        <v>83</v>
      </c>
    </row>
    <row r="46" spans="1:9" x14ac:dyDescent="0.2">
      <c r="A46" s="14" t="s">
        <v>77</v>
      </c>
      <c r="B46" s="13" t="s">
        <v>40</v>
      </c>
      <c r="C46" s="2">
        <v>55063</v>
      </c>
      <c r="D46" s="13" t="s">
        <v>44</v>
      </c>
      <c r="E46" s="2">
        <v>1</v>
      </c>
      <c r="F46" s="3">
        <v>68</v>
      </c>
      <c r="G46" s="3">
        <v>1</v>
      </c>
      <c r="H46" s="3">
        <f t="shared" si="7"/>
        <v>69</v>
      </c>
      <c r="I46" s="4">
        <v>54</v>
      </c>
    </row>
    <row r="47" spans="1:9" x14ac:dyDescent="0.2">
      <c r="A47" s="14" t="s">
        <v>77</v>
      </c>
      <c r="B47" s="13" t="s">
        <v>40</v>
      </c>
      <c r="C47" s="2">
        <v>55063</v>
      </c>
      <c r="D47" s="13" t="s">
        <v>44</v>
      </c>
      <c r="E47" s="2">
        <v>2</v>
      </c>
      <c r="F47" s="3">
        <v>70</v>
      </c>
      <c r="G47" s="3">
        <v>1</v>
      </c>
      <c r="H47" s="3">
        <f t="shared" si="7"/>
        <v>71</v>
      </c>
      <c r="I47" s="4">
        <v>59</v>
      </c>
    </row>
    <row r="48" spans="1:9" x14ac:dyDescent="0.2">
      <c r="A48" s="14" t="s">
        <v>77</v>
      </c>
      <c r="B48" s="13" t="s">
        <v>40</v>
      </c>
      <c r="C48" s="2">
        <v>55063</v>
      </c>
      <c r="D48" s="13" t="s">
        <v>44</v>
      </c>
      <c r="E48" s="2">
        <v>3</v>
      </c>
      <c r="F48" s="3">
        <v>74</v>
      </c>
      <c r="G48" s="3">
        <v>2</v>
      </c>
      <c r="H48" s="3">
        <f t="shared" si="7"/>
        <v>76</v>
      </c>
      <c r="I48" s="4">
        <v>64</v>
      </c>
    </row>
    <row r="49" spans="1:9" x14ac:dyDescent="0.2">
      <c r="A49" s="14" t="s">
        <v>77</v>
      </c>
      <c r="B49" s="13" t="s">
        <v>40</v>
      </c>
      <c r="C49" s="2">
        <v>2070</v>
      </c>
      <c r="D49" s="13" t="s">
        <v>51</v>
      </c>
      <c r="E49" s="2">
        <v>1</v>
      </c>
      <c r="F49" s="3">
        <v>19</v>
      </c>
      <c r="G49" s="3">
        <v>0</v>
      </c>
      <c r="H49" s="3">
        <f t="shared" si="7"/>
        <v>19</v>
      </c>
      <c r="I49" s="6" t="s">
        <v>34</v>
      </c>
    </row>
    <row r="50" spans="1:9" x14ac:dyDescent="0.2">
      <c r="A50" s="14" t="s">
        <v>77</v>
      </c>
      <c r="B50" s="13" t="s">
        <v>40</v>
      </c>
      <c r="C50" s="2">
        <v>2070</v>
      </c>
      <c r="D50" s="13" t="s">
        <v>51</v>
      </c>
      <c r="E50" s="2">
        <v>2</v>
      </c>
      <c r="F50" s="3">
        <v>29</v>
      </c>
      <c r="G50" s="3">
        <v>1</v>
      </c>
      <c r="H50" s="3">
        <f t="shared" si="7"/>
        <v>30</v>
      </c>
      <c r="I50" s="6" t="s">
        <v>34</v>
      </c>
    </row>
    <row r="51" spans="1:9" x14ac:dyDescent="0.2">
      <c r="A51" s="14" t="s">
        <v>77</v>
      </c>
      <c r="B51" s="13" t="s">
        <v>40</v>
      </c>
      <c r="C51" s="2">
        <v>2070</v>
      </c>
      <c r="D51" s="13" t="s">
        <v>51</v>
      </c>
      <c r="E51" s="2">
        <v>3</v>
      </c>
      <c r="F51" s="3">
        <v>15</v>
      </c>
      <c r="G51" s="3">
        <v>0</v>
      </c>
      <c r="H51" s="3">
        <f t="shared" si="7"/>
        <v>15</v>
      </c>
      <c r="I51" s="4">
        <v>20</v>
      </c>
    </row>
    <row r="52" spans="1:9" x14ac:dyDescent="0.2">
      <c r="A52" s="14" t="s">
        <v>77</v>
      </c>
      <c r="B52" s="13" t="s">
        <v>40</v>
      </c>
      <c r="C52" s="2">
        <v>2070</v>
      </c>
      <c r="D52" s="13" t="s">
        <v>51</v>
      </c>
      <c r="E52" s="2" t="s">
        <v>29</v>
      </c>
      <c r="F52" s="3">
        <v>3</v>
      </c>
      <c r="G52" s="3">
        <v>0</v>
      </c>
      <c r="H52" s="3">
        <f t="shared" si="7"/>
        <v>3</v>
      </c>
      <c r="I52" s="4">
        <v>5</v>
      </c>
    </row>
    <row r="53" spans="1:9" x14ac:dyDescent="0.2">
      <c r="A53" s="14" t="s">
        <v>77</v>
      </c>
      <c r="B53" s="13" t="s">
        <v>40</v>
      </c>
      <c r="C53" s="2">
        <v>2070</v>
      </c>
      <c r="D53" s="13" t="s">
        <v>51</v>
      </c>
      <c r="E53" s="2">
        <v>5</v>
      </c>
      <c r="F53" s="3">
        <v>2</v>
      </c>
      <c r="G53" s="3">
        <v>0</v>
      </c>
      <c r="H53" s="3">
        <f t="shared" si="7"/>
        <v>2</v>
      </c>
      <c r="I53" s="4">
        <v>3</v>
      </c>
    </row>
    <row r="54" spans="1:9" x14ac:dyDescent="0.2">
      <c r="A54" s="14" t="s">
        <v>77</v>
      </c>
      <c r="B54" s="13" t="s">
        <v>40</v>
      </c>
      <c r="C54" s="2">
        <v>2070</v>
      </c>
      <c r="D54" s="13" t="s">
        <v>51</v>
      </c>
      <c r="E54" s="2">
        <v>6</v>
      </c>
      <c r="F54" s="3">
        <v>8</v>
      </c>
      <c r="G54" s="3">
        <v>0</v>
      </c>
      <c r="H54" s="3">
        <f t="shared" si="7"/>
        <v>8</v>
      </c>
      <c r="I54" s="4">
        <v>6</v>
      </c>
    </row>
    <row r="55" spans="1:9" x14ac:dyDescent="0.2">
      <c r="A55" s="14" t="s">
        <v>77</v>
      </c>
      <c r="B55" s="13" t="s">
        <v>40</v>
      </c>
      <c r="C55" s="2">
        <v>2070</v>
      </c>
      <c r="D55" s="13" t="s">
        <v>51</v>
      </c>
      <c r="E55" s="2">
        <v>7</v>
      </c>
      <c r="F55" s="3">
        <v>12</v>
      </c>
      <c r="G55" s="3">
        <v>0</v>
      </c>
      <c r="H55" s="3">
        <f t="shared" si="7"/>
        <v>12</v>
      </c>
      <c r="I55" s="4">
        <v>8</v>
      </c>
    </row>
    <row r="56" spans="1:9" x14ac:dyDescent="0.2">
      <c r="A56" s="14" t="s">
        <v>77</v>
      </c>
      <c r="B56" s="13" t="s">
        <v>40</v>
      </c>
      <c r="C56" s="2">
        <v>6061</v>
      </c>
      <c r="D56" s="13" t="s">
        <v>72</v>
      </c>
      <c r="E56" s="2">
        <v>1</v>
      </c>
      <c r="F56" s="3">
        <v>187</v>
      </c>
      <c r="G56" s="3">
        <v>4</v>
      </c>
      <c r="H56" s="3">
        <f t="shared" si="7"/>
        <v>191</v>
      </c>
      <c r="I56" s="6" t="s">
        <v>34</v>
      </c>
    </row>
    <row r="57" spans="1:9" x14ac:dyDescent="0.2">
      <c r="A57" s="14" t="s">
        <v>77</v>
      </c>
      <c r="B57" s="13" t="s">
        <v>40</v>
      </c>
      <c r="C57" s="2">
        <v>6061</v>
      </c>
      <c r="D57" s="13" t="s">
        <v>72</v>
      </c>
      <c r="E57" s="2">
        <v>2</v>
      </c>
      <c r="F57" s="3">
        <v>237</v>
      </c>
      <c r="G57" s="3">
        <v>5</v>
      </c>
      <c r="H57" s="3">
        <f t="shared" si="7"/>
        <v>242</v>
      </c>
      <c r="I57" s="6" t="s">
        <v>34</v>
      </c>
    </row>
    <row r="58" spans="1:9" x14ac:dyDescent="0.2">
      <c r="A58" s="14" t="s">
        <v>77</v>
      </c>
      <c r="B58" s="13" t="s">
        <v>40</v>
      </c>
      <c r="C58" s="2">
        <v>7988</v>
      </c>
      <c r="D58" s="13" t="s">
        <v>53</v>
      </c>
      <c r="E58" s="2">
        <v>1</v>
      </c>
      <c r="F58" s="3">
        <v>9</v>
      </c>
      <c r="G58" s="3">
        <v>0</v>
      </c>
      <c r="H58" s="3">
        <f t="shared" si="7"/>
        <v>9</v>
      </c>
      <c r="I58" s="4">
        <v>1</v>
      </c>
    </row>
    <row r="59" spans="1:9" x14ac:dyDescent="0.2">
      <c r="A59" s="14" t="s">
        <v>77</v>
      </c>
      <c r="B59" s="13" t="s">
        <v>40</v>
      </c>
      <c r="C59" s="2">
        <v>7988</v>
      </c>
      <c r="D59" s="13" t="s">
        <v>53</v>
      </c>
      <c r="E59" s="2">
        <v>2</v>
      </c>
      <c r="F59" s="3">
        <v>9</v>
      </c>
      <c r="G59" s="3">
        <v>0</v>
      </c>
      <c r="H59" s="3">
        <f t="shared" si="7"/>
        <v>9</v>
      </c>
      <c r="I59" s="4">
        <v>2</v>
      </c>
    </row>
    <row r="60" spans="1:9" x14ac:dyDescent="0.2">
      <c r="A60" s="14" t="s">
        <v>77</v>
      </c>
      <c r="B60" s="13" t="s">
        <v>40</v>
      </c>
      <c r="C60" s="2">
        <v>7988</v>
      </c>
      <c r="D60" s="13" t="s">
        <v>53</v>
      </c>
      <c r="E60" s="2">
        <v>3</v>
      </c>
      <c r="F60" s="3">
        <v>8</v>
      </c>
      <c r="G60" s="3">
        <v>0</v>
      </c>
      <c r="H60" s="3">
        <f t="shared" si="7"/>
        <v>8</v>
      </c>
      <c r="I60" s="4">
        <v>2</v>
      </c>
    </row>
    <row r="61" spans="1:9" x14ac:dyDescent="0.2">
      <c r="A61" s="14" t="s">
        <v>77</v>
      </c>
      <c r="B61" s="13" t="s">
        <v>40</v>
      </c>
      <c r="C61" s="2">
        <v>7989</v>
      </c>
      <c r="D61" s="13" t="s">
        <v>56</v>
      </c>
      <c r="E61" s="2">
        <v>1</v>
      </c>
      <c r="F61" s="3">
        <v>14</v>
      </c>
      <c r="G61" s="3">
        <v>0</v>
      </c>
      <c r="H61" s="3">
        <f t="shared" si="7"/>
        <v>14</v>
      </c>
      <c r="I61" s="4">
        <v>20</v>
      </c>
    </row>
    <row r="62" spans="1:9" x14ac:dyDescent="0.2">
      <c r="A62" s="14" t="s">
        <v>77</v>
      </c>
      <c r="B62" s="13" t="s">
        <v>40</v>
      </c>
      <c r="C62" s="2">
        <v>7989</v>
      </c>
      <c r="D62" s="13" t="s">
        <v>56</v>
      </c>
      <c r="E62" s="2">
        <v>2</v>
      </c>
      <c r="F62" s="3">
        <v>13</v>
      </c>
      <c r="G62" s="3">
        <v>0</v>
      </c>
      <c r="H62" s="3">
        <f t="shared" si="7"/>
        <v>13</v>
      </c>
      <c r="I62" s="4">
        <v>18</v>
      </c>
    </row>
    <row r="63" spans="1:9" x14ac:dyDescent="0.2">
      <c r="A63" s="14" t="s">
        <v>77</v>
      </c>
      <c r="B63" s="13" t="s">
        <v>40</v>
      </c>
      <c r="C63" s="2">
        <v>7989</v>
      </c>
      <c r="D63" s="13" t="s">
        <v>56</v>
      </c>
      <c r="E63" s="2">
        <v>3</v>
      </c>
      <c r="F63" s="3">
        <v>14</v>
      </c>
      <c r="G63" s="3">
        <v>0</v>
      </c>
      <c r="H63" s="3">
        <f t="shared" si="7"/>
        <v>14</v>
      </c>
      <c r="I63" s="4">
        <v>19</v>
      </c>
    </row>
    <row r="64" spans="1:9" x14ac:dyDescent="0.2">
      <c r="A64" s="14" t="s">
        <v>80</v>
      </c>
      <c r="B64" s="13" t="s">
        <v>37</v>
      </c>
      <c r="C64" s="2">
        <v>2047</v>
      </c>
      <c r="D64" s="13" t="s">
        <v>45</v>
      </c>
      <c r="E64" s="2">
        <v>5</v>
      </c>
      <c r="F64" s="3">
        <v>113</v>
      </c>
      <c r="G64" s="3">
        <v>2</v>
      </c>
      <c r="H64" s="3">
        <f t="shared" si="7"/>
        <v>115</v>
      </c>
      <c r="I64" s="4">
        <v>45</v>
      </c>
    </row>
    <row r="65" spans="1:9" x14ac:dyDescent="0.2">
      <c r="A65" s="14" t="s">
        <v>80</v>
      </c>
      <c r="B65" s="13" t="s">
        <v>37</v>
      </c>
      <c r="C65" s="2">
        <v>6073</v>
      </c>
      <c r="D65" s="13" t="s">
        <v>48</v>
      </c>
      <c r="E65" s="2">
        <v>1</v>
      </c>
      <c r="F65" s="3">
        <v>563</v>
      </c>
      <c r="G65" s="3">
        <v>11</v>
      </c>
      <c r="H65" s="3">
        <f t="shared" si="7"/>
        <v>574</v>
      </c>
      <c r="I65" s="4">
        <v>759</v>
      </c>
    </row>
    <row r="66" spans="1:9" x14ac:dyDescent="0.2">
      <c r="A66" s="14" t="s">
        <v>80</v>
      </c>
      <c r="B66" s="13" t="s">
        <v>37</v>
      </c>
      <c r="C66" s="2">
        <v>6073</v>
      </c>
      <c r="D66" s="13" t="s">
        <v>48</v>
      </c>
      <c r="E66" s="2">
        <v>2</v>
      </c>
      <c r="F66" s="3">
        <v>556</v>
      </c>
      <c r="G66" s="3">
        <v>11</v>
      </c>
      <c r="H66" s="3">
        <f t="shared" ref="H66:H97" si="8">F66+G66</f>
        <v>567</v>
      </c>
      <c r="I66" s="4">
        <v>1186</v>
      </c>
    </row>
    <row r="67" spans="1:9" x14ac:dyDescent="0.2">
      <c r="A67" s="14" t="s">
        <v>80</v>
      </c>
      <c r="B67" s="13" t="s">
        <v>37</v>
      </c>
      <c r="C67" s="2">
        <v>6073</v>
      </c>
      <c r="D67" s="13" t="s">
        <v>48</v>
      </c>
      <c r="E67" s="2" t="s">
        <v>13</v>
      </c>
      <c r="F67" s="3">
        <v>23</v>
      </c>
      <c r="G67" s="3">
        <v>0</v>
      </c>
      <c r="H67" s="3">
        <f t="shared" si="8"/>
        <v>23</v>
      </c>
      <c r="I67" s="4">
        <v>25</v>
      </c>
    </row>
    <row r="68" spans="1:9" x14ac:dyDescent="0.2">
      <c r="A68" s="14" t="s">
        <v>80</v>
      </c>
      <c r="B68" s="13" t="s">
        <v>37</v>
      </c>
      <c r="C68" s="2">
        <v>6073</v>
      </c>
      <c r="D68" s="13" t="s">
        <v>48</v>
      </c>
      <c r="E68" s="2" t="s">
        <v>14</v>
      </c>
      <c r="F68" s="3">
        <v>22</v>
      </c>
      <c r="G68" s="3">
        <v>0</v>
      </c>
      <c r="H68" s="3">
        <f t="shared" si="8"/>
        <v>22</v>
      </c>
      <c r="I68" s="4">
        <v>25</v>
      </c>
    </row>
    <row r="69" spans="1:9" x14ac:dyDescent="0.2">
      <c r="A69" s="14" t="s">
        <v>80</v>
      </c>
      <c r="B69" s="13" t="s">
        <v>37</v>
      </c>
      <c r="C69" s="2">
        <v>6073</v>
      </c>
      <c r="D69" s="13" t="s">
        <v>48</v>
      </c>
      <c r="E69" s="2" t="s">
        <v>15</v>
      </c>
      <c r="F69" s="3">
        <v>27</v>
      </c>
      <c r="G69" s="3">
        <v>1</v>
      </c>
      <c r="H69" s="3">
        <f t="shared" si="8"/>
        <v>28</v>
      </c>
      <c r="I69" s="4">
        <v>22</v>
      </c>
    </row>
    <row r="70" spans="1:9" x14ac:dyDescent="0.2">
      <c r="A70" s="14" t="s">
        <v>80</v>
      </c>
      <c r="B70" s="13" t="s">
        <v>37</v>
      </c>
      <c r="C70" s="2">
        <v>6073</v>
      </c>
      <c r="D70" s="13" t="s">
        <v>48</v>
      </c>
      <c r="E70" s="2" t="s">
        <v>16</v>
      </c>
      <c r="F70" s="3">
        <v>23</v>
      </c>
      <c r="G70" s="3">
        <v>0</v>
      </c>
      <c r="H70" s="3">
        <f t="shared" si="8"/>
        <v>23</v>
      </c>
      <c r="I70" s="4">
        <v>21</v>
      </c>
    </row>
    <row r="71" spans="1:9" x14ac:dyDescent="0.2">
      <c r="A71" s="14" t="s">
        <v>80</v>
      </c>
      <c r="B71" s="13" t="s">
        <v>37</v>
      </c>
      <c r="C71" s="2">
        <v>57037</v>
      </c>
      <c r="D71" s="13" t="s">
        <v>62</v>
      </c>
      <c r="E71" s="2" t="s">
        <v>17</v>
      </c>
      <c r="F71" s="3">
        <v>55</v>
      </c>
      <c r="G71" s="3">
        <v>1</v>
      </c>
      <c r="H71" s="3">
        <f t="shared" si="8"/>
        <v>56</v>
      </c>
      <c r="I71" s="4">
        <v>33</v>
      </c>
    </row>
    <row r="72" spans="1:9" x14ac:dyDescent="0.2">
      <c r="A72" s="14" t="s">
        <v>80</v>
      </c>
      <c r="B72" s="13" t="s">
        <v>37</v>
      </c>
      <c r="C72" s="2">
        <v>57037</v>
      </c>
      <c r="D72" s="13" t="s">
        <v>62</v>
      </c>
      <c r="E72" s="2" t="s">
        <v>18</v>
      </c>
      <c r="F72" s="3">
        <v>52</v>
      </c>
      <c r="G72" s="3">
        <v>1</v>
      </c>
      <c r="H72" s="3">
        <f t="shared" si="8"/>
        <v>53</v>
      </c>
      <c r="I72" s="4">
        <v>34</v>
      </c>
    </row>
    <row r="73" spans="1:9" x14ac:dyDescent="0.2">
      <c r="A73" s="14" t="s">
        <v>80</v>
      </c>
      <c r="B73" s="13" t="s">
        <v>37</v>
      </c>
      <c r="C73" s="2">
        <v>2048</v>
      </c>
      <c r="D73" s="13" t="s">
        <v>55</v>
      </c>
      <c r="E73" s="2">
        <v>1</v>
      </c>
      <c r="F73" s="3">
        <v>1</v>
      </c>
      <c r="G73" s="3">
        <v>0</v>
      </c>
      <c r="H73" s="3">
        <f t="shared" si="8"/>
        <v>1</v>
      </c>
      <c r="I73" s="6" t="s">
        <v>34</v>
      </c>
    </row>
    <row r="74" spans="1:9" x14ac:dyDescent="0.2">
      <c r="A74" s="14" t="s">
        <v>80</v>
      </c>
      <c r="B74" s="13" t="s">
        <v>37</v>
      </c>
      <c r="C74" s="2">
        <v>2048</v>
      </c>
      <c r="D74" s="13" t="s">
        <v>55</v>
      </c>
      <c r="E74" s="2">
        <v>2</v>
      </c>
      <c r="F74" s="3">
        <v>1</v>
      </c>
      <c r="G74" s="3">
        <v>0</v>
      </c>
      <c r="H74" s="3">
        <f t="shared" si="8"/>
        <v>1</v>
      </c>
      <c r="I74" s="6" t="s">
        <v>34</v>
      </c>
    </row>
    <row r="75" spans="1:9" x14ac:dyDescent="0.2">
      <c r="A75" s="14" t="s">
        <v>80</v>
      </c>
      <c r="B75" s="13" t="s">
        <v>37</v>
      </c>
      <c r="C75" s="2">
        <v>2048</v>
      </c>
      <c r="D75" s="13" t="s">
        <v>55</v>
      </c>
      <c r="E75" s="2" t="s">
        <v>32</v>
      </c>
      <c r="F75" s="3">
        <v>1</v>
      </c>
      <c r="G75" s="3">
        <v>0</v>
      </c>
      <c r="H75" s="3">
        <f t="shared" si="8"/>
        <v>1</v>
      </c>
      <c r="I75" s="4">
        <v>12</v>
      </c>
    </row>
    <row r="76" spans="1:9" x14ac:dyDescent="0.2">
      <c r="A76" s="14" t="s">
        <v>80</v>
      </c>
      <c r="B76" s="13" t="s">
        <v>37</v>
      </c>
      <c r="C76" s="2">
        <v>2048</v>
      </c>
      <c r="D76" s="13" t="s">
        <v>55</v>
      </c>
      <c r="E76" s="2" t="s">
        <v>33</v>
      </c>
      <c r="F76" s="3">
        <v>1</v>
      </c>
      <c r="G76" s="3">
        <v>0</v>
      </c>
      <c r="H76" s="3">
        <f t="shared" si="8"/>
        <v>1</v>
      </c>
      <c r="I76" s="4">
        <v>12</v>
      </c>
    </row>
    <row r="77" spans="1:9" x14ac:dyDescent="0.2">
      <c r="A77" s="14" t="s">
        <v>80</v>
      </c>
      <c r="B77" s="13" t="s">
        <v>37</v>
      </c>
      <c r="C77" s="2">
        <v>2049</v>
      </c>
      <c r="D77" s="13" t="s">
        <v>57</v>
      </c>
      <c r="E77" s="2">
        <v>1</v>
      </c>
      <c r="F77" s="3">
        <v>5</v>
      </c>
      <c r="G77" s="3">
        <v>0</v>
      </c>
      <c r="H77" s="3">
        <f t="shared" si="8"/>
        <v>5</v>
      </c>
      <c r="I77" s="6" t="s">
        <v>34</v>
      </c>
    </row>
    <row r="78" spans="1:9" x14ac:dyDescent="0.2">
      <c r="A78" s="14" t="s">
        <v>80</v>
      </c>
      <c r="B78" s="13" t="s">
        <v>37</v>
      </c>
      <c r="C78" s="2">
        <v>2049</v>
      </c>
      <c r="D78" s="13" t="s">
        <v>57</v>
      </c>
      <c r="E78" s="2">
        <v>2</v>
      </c>
      <c r="F78" s="3">
        <v>5</v>
      </c>
      <c r="G78" s="3">
        <v>0</v>
      </c>
      <c r="H78" s="3">
        <f t="shared" si="8"/>
        <v>5</v>
      </c>
      <c r="I78" s="6" t="s">
        <v>34</v>
      </c>
    </row>
    <row r="79" spans="1:9" x14ac:dyDescent="0.2">
      <c r="A79" s="14" t="s">
        <v>80</v>
      </c>
      <c r="B79" s="13" t="s">
        <v>37</v>
      </c>
      <c r="C79" s="2">
        <v>2049</v>
      </c>
      <c r="D79" s="13" t="s">
        <v>57</v>
      </c>
      <c r="E79" s="2">
        <v>3</v>
      </c>
      <c r="F79" s="3">
        <v>20</v>
      </c>
      <c r="G79" s="3">
        <v>0</v>
      </c>
      <c r="H79" s="3">
        <f t="shared" si="8"/>
        <v>20</v>
      </c>
      <c r="I79" s="6" t="s">
        <v>34</v>
      </c>
    </row>
    <row r="80" spans="1:9" x14ac:dyDescent="0.2">
      <c r="A80" s="14" t="s">
        <v>80</v>
      </c>
      <c r="B80" s="13" t="s">
        <v>37</v>
      </c>
      <c r="C80" s="2">
        <v>2049</v>
      </c>
      <c r="D80" s="13" t="s">
        <v>57</v>
      </c>
      <c r="E80" s="2">
        <v>4</v>
      </c>
      <c r="F80" s="3">
        <v>285</v>
      </c>
      <c r="G80" s="3">
        <v>6</v>
      </c>
      <c r="H80" s="3">
        <f t="shared" si="8"/>
        <v>291</v>
      </c>
      <c r="I80" s="4">
        <v>524</v>
      </c>
    </row>
    <row r="81" spans="1:9" x14ac:dyDescent="0.2">
      <c r="A81" s="14" t="s">
        <v>80</v>
      </c>
      <c r="B81" s="13" t="s">
        <v>37</v>
      </c>
      <c r="C81" s="2">
        <v>2049</v>
      </c>
      <c r="D81" s="13" t="s">
        <v>57</v>
      </c>
      <c r="E81" s="2">
        <v>5</v>
      </c>
      <c r="F81" s="3">
        <v>683</v>
      </c>
      <c r="G81" s="9">
        <v>15</v>
      </c>
      <c r="H81" s="3">
        <f t="shared" si="8"/>
        <v>698</v>
      </c>
      <c r="I81" s="4">
        <v>1943</v>
      </c>
    </row>
    <row r="82" spans="1:9" x14ac:dyDescent="0.2">
      <c r="A82" s="14" t="s">
        <v>80</v>
      </c>
      <c r="B82" s="13" t="s">
        <v>37</v>
      </c>
      <c r="C82" s="2">
        <v>2049</v>
      </c>
      <c r="D82" s="13" t="s">
        <v>57</v>
      </c>
      <c r="E82" s="2" t="s">
        <v>32</v>
      </c>
      <c r="F82" s="3">
        <v>1</v>
      </c>
      <c r="G82" s="3">
        <v>0</v>
      </c>
      <c r="H82" s="3">
        <f t="shared" si="8"/>
        <v>1</v>
      </c>
      <c r="I82" s="4">
        <v>5</v>
      </c>
    </row>
    <row r="83" spans="1:9" x14ac:dyDescent="0.2">
      <c r="A83" s="14" t="s">
        <v>80</v>
      </c>
      <c r="B83" s="13" t="s">
        <v>37</v>
      </c>
      <c r="C83" s="2">
        <v>2049</v>
      </c>
      <c r="D83" s="13" t="s">
        <v>57</v>
      </c>
      <c r="E83" s="2" t="s">
        <v>33</v>
      </c>
      <c r="F83" s="3">
        <v>1</v>
      </c>
      <c r="G83" s="3">
        <v>0</v>
      </c>
      <c r="H83" s="3">
        <f t="shared" si="8"/>
        <v>1</v>
      </c>
      <c r="I83" s="4">
        <v>5</v>
      </c>
    </row>
    <row r="84" spans="1:9" x14ac:dyDescent="0.2">
      <c r="A84" s="14" t="s">
        <v>81</v>
      </c>
      <c r="B84" s="13" t="s">
        <v>39</v>
      </c>
      <c r="C84" s="2">
        <v>55076</v>
      </c>
      <c r="D84" s="13" t="s">
        <v>52</v>
      </c>
      <c r="E84" s="2" t="s">
        <v>30</v>
      </c>
      <c r="F84" s="3">
        <v>413</v>
      </c>
      <c r="G84" s="3">
        <v>8</v>
      </c>
      <c r="H84" s="3">
        <f t="shared" si="8"/>
        <v>421</v>
      </c>
      <c r="I84" s="4">
        <v>392</v>
      </c>
    </row>
    <row r="85" spans="1:9" x14ac:dyDescent="0.2">
      <c r="A85" s="14" t="s">
        <v>81</v>
      </c>
      <c r="B85" s="13" t="s">
        <v>39</v>
      </c>
      <c r="C85" s="2">
        <v>55076</v>
      </c>
      <c r="D85" s="13" t="s">
        <v>52</v>
      </c>
      <c r="E85" s="2" t="s">
        <v>31</v>
      </c>
      <c r="F85" s="3">
        <v>464</v>
      </c>
      <c r="G85" s="3">
        <v>9</v>
      </c>
      <c r="H85" s="3">
        <f t="shared" si="8"/>
        <v>473</v>
      </c>
      <c r="I85" s="4">
        <v>488</v>
      </c>
    </row>
    <row r="86" spans="1:9" x14ac:dyDescent="0.2">
      <c r="A86" s="14" t="s">
        <v>78</v>
      </c>
      <c r="B86" s="13" t="s">
        <v>35</v>
      </c>
      <c r="C86" s="2">
        <v>55694</v>
      </c>
      <c r="D86" s="13" t="s">
        <v>42</v>
      </c>
      <c r="E86" s="2" t="s">
        <v>0</v>
      </c>
      <c r="F86" s="3">
        <v>38</v>
      </c>
      <c r="G86" s="3">
        <v>1</v>
      </c>
      <c r="H86" s="3">
        <f t="shared" si="8"/>
        <v>39</v>
      </c>
      <c r="I86" s="4">
        <v>38</v>
      </c>
    </row>
    <row r="87" spans="1:9" x14ac:dyDescent="0.2">
      <c r="A87" s="14" t="s">
        <v>78</v>
      </c>
      <c r="B87" s="13" t="s">
        <v>35</v>
      </c>
      <c r="C87" s="2">
        <v>55694</v>
      </c>
      <c r="D87" s="13" t="s">
        <v>42</v>
      </c>
      <c r="E87" s="2" t="s">
        <v>1</v>
      </c>
      <c r="F87" s="3">
        <v>35</v>
      </c>
      <c r="G87" s="3">
        <v>1</v>
      </c>
      <c r="H87" s="3">
        <f t="shared" si="8"/>
        <v>36</v>
      </c>
      <c r="I87" s="4">
        <v>34</v>
      </c>
    </row>
    <row r="88" spans="1:9" x14ac:dyDescent="0.2">
      <c r="A88" s="14" t="s">
        <v>78</v>
      </c>
      <c r="B88" s="13" t="s">
        <v>35</v>
      </c>
      <c r="C88" s="2">
        <v>55197</v>
      </c>
      <c r="D88" s="13" t="s">
        <v>4</v>
      </c>
      <c r="E88" s="2" t="s">
        <v>0</v>
      </c>
      <c r="F88" s="3">
        <v>26</v>
      </c>
      <c r="G88" s="3">
        <v>1</v>
      </c>
      <c r="H88" s="3">
        <f t="shared" si="8"/>
        <v>27</v>
      </c>
      <c r="I88" s="4">
        <v>28</v>
      </c>
    </row>
    <row r="89" spans="1:9" x14ac:dyDescent="0.2">
      <c r="A89" s="14" t="s">
        <v>78</v>
      </c>
      <c r="B89" s="13" t="s">
        <v>35</v>
      </c>
      <c r="C89" s="2">
        <v>55197</v>
      </c>
      <c r="D89" s="13" t="s">
        <v>4</v>
      </c>
      <c r="E89" s="2" t="s">
        <v>1</v>
      </c>
      <c r="F89" s="3">
        <v>28</v>
      </c>
      <c r="G89" s="3">
        <v>1</v>
      </c>
      <c r="H89" s="3">
        <f t="shared" si="8"/>
        <v>29</v>
      </c>
      <c r="I89" s="4">
        <v>26</v>
      </c>
    </row>
    <row r="90" spans="1:9" x14ac:dyDescent="0.2">
      <c r="A90" s="14" t="s">
        <v>78</v>
      </c>
      <c r="B90" s="13" t="s">
        <v>35</v>
      </c>
      <c r="C90" s="2">
        <v>55197</v>
      </c>
      <c r="D90" s="13" t="s">
        <v>4</v>
      </c>
      <c r="E90" s="2" t="s">
        <v>5</v>
      </c>
      <c r="F90" s="3">
        <v>26</v>
      </c>
      <c r="G90" s="3">
        <v>1</v>
      </c>
      <c r="H90" s="3">
        <f t="shared" si="8"/>
        <v>27</v>
      </c>
      <c r="I90" s="4">
        <v>16</v>
      </c>
    </row>
    <row r="91" spans="1:9" x14ac:dyDescent="0.2">
      <c r="A91" s="14" t="s">
        <v>78</v>
      </c>
      <c r="B91" s="13" t="s">
        <v>35</v>
      </c>
      <c r="C91" s="2">
        <v>7960</v>
      </c>
      <c r="D91" s="13" t="s">
        <v>21</v>
      </c>
      <c r="E91" s="2" t="s">
        <v>22</v>
      </c>
      <c r="F91" s="3">
        <v>8</v>
      </c>
      <c r="G91" s="3">
        <v>0</v>
      </c>
      <c r="H91" s="3">
        <f t="shared" si="8"/>
        <v>8</v>
      </c>
      <c r="I91" s="4">
        <v>5</v>
      </c>
    </row>
    <row r="92" spans="1:9" x14ac:dyDescent="0.2">
      <c r="A92" s="14" t="s">
        <v>78</v>
      </c>
      <c r="B92" s="13" t="s">
        <v>35</v>
      </c>
      <c r="C92" s="2">
        <v>7960</v>
      </c>
      <c r="D92" s="13" t="s">
        <v>21</v>
      </c>
      <c r="E92" s="2" t="s">
        <v>23</v>
      </c>
      <c r="F92" s="3">
        <v>7</v>
      </c>
      <c r="G92" s="3">
        <v>0</v>
      </c>
      <c r="H92" s="3">
        <f t="shared" si="8"/>
        <v>7</v>
      </c>
      <c r="I92" s="4">
        <v>5</v>
      </c>
    </row>
    <row r="93" spans="1:9" x14ac:dyDescent="0.2">
      <c r="A93" s="14" t="s">
        <v>78</v>
      </c>
      <c r="B93" s="13" t="s">
        <v>35</v>
      </c>
      <c r="C93" s="2">
        <v>7960</v>
      </c>
      <c r="D93" s="13" t="s">
        <v>21</v>
      </c>
      <c r="E93" s="2" t="s">
        <v>24</v>
      </c>
      <c r="F93" s="3">
        <v>11</v>
      </c>
      <c r="G93" s="3">
        <v>0</v>
      </c>
      <c r="H93" s="3">
        <f t="shared" si="8"/>
        <v>11</v>
      </c>
      <c r="I93" s="4">
        <v>5</v>
      </c>
    </row>
    <row r="94" spans="1:9" x14ac:dyDescent="0.2">
      <c r="A94" s="14" t="s">
        <v>78</v>
      </c>
      <c r="B94" s="13" t="s">
        <v>35</v>
      </c>
      <c r="C94" s="2">
        <v>7960</v>
      </c>
      <c r="D94" s="13" t="s">
        <v>21</v>
      </c>
      <c r="E94" s="2" t="s">
        <v>25</v>
      </c>
      <c r="F94" s="3">
        <v>6</v>
      </c>
      <c r="G94" s="3">
        <v>0</v>
      </c>
      <c r="H94" s="3">
        <f t="shared" si="8"/>
        <v>6</v>
      </c>
      <c r="I94" s="4">
        <v>7</v>
      </c>
    </row>
    <row r="95" spans="1:9" x14ac:dyDescent="0.2">
      <c r="A95" s="14" t="s">
        <v>78</v>
      </c>
      <c r="B95" s="13" t="s">
        <v>35</v>
      </c>
      <c r="C95" s="2">
        <v>55451</v>
      </c>
      <c r="D95" s="13" t="s">
        <v>50</v>
      </c>
      <c r="E95" s="2" t="s">
        <v>26</v>
      </c>
      <c r="F95" s="3">
        <v>32</v>
      </c>
      <c r="G95" s="3">
        <v>1</v>
      </c>
      <c r="H95" s="3">
        <f t="shared" si="8"/>
        <v>33</v>
      </c>
      <c r="I95" s="4">
        <v>19</v>
      </c>
    </row>
    <row r="96" spans="1:9" x14ac:dyDescent="0.2">
      <c r="A96" s="14" t="s">
        <v>78</v>
      </c>
      <c r="B96" s="13" t="s">
        <v>35</v>
      </c>
      <c r="C96" s="2">
        <v>55451</v>
      </c>
      <c r="D96" s="13" t="s">
        <v>50</v>
      </c>
      <c r="E96" s="2" t="s">
        <v>27</v>
      </c>
      <c r="F96" s="3">
        <v>37</v>
      </c>
      <c r="G96" s="3">
        <v>1</v>
      </c>
      <c r="H96" s="3">
        <f t="shared" si="8"/>
        <v>38</v>
      </c>
      <c r="I96" s="4">
        <v>36</v>
      </c>
    </row>
    <row r="97" spans="1:9" x14ac:dyDescent="0.2">
      <c r="A97" s="14" t="s">
        <v>78</v>
      </c>
      <c r="B97" s="13" t="s">
        <v>35</v>
      </c>
      <c r="C97" s="2">
        <v>55451</v>
      </c>
      <c r="D97" s="13" t="s">
        <v>50</v>
      </c>
      <c r="E97" s="2" t="s">
        <v>28</v>
      </c>
      <c r="F97" s="3">
        <v>37</v>
      </c>
      <c r="G97" s="3">
        <v>1</v>
      </c>
      <c r="H97" s="3">
        <f t="shared" si="8"/>
        <v>38</v>
      </c>
      <c r="I97" s="4">
        <v>34</v>
      </c>
    </row>
    <row r="98" spans="1:9" x14ac:dyDescent="0.2">
      <c r="A98" s="14" t="s">
        <v>78</v>
      </c>
      <c r="B98" s="13" t="s">
        <v>35</v>
      </c>
      <c r="C98" s="2">
        <v>55269</v>
      </c>
      <c r="D98" s="13" t="s">
        <v>54</v>
      </c>
      <c r="E98" s="2" t="s">
        <v>0</v>
      </c>
      <c r="F98" s="3">
        <v>29</v>
      </c>
      <c r="G98" s="3">
        <v>1</v>
      </c>
      <c r="H98" s="3">
        <f t="shared" ref="H98:H104" si="9">F98+G98</f>
        <v>30</v>
      </c>
      <c r="I98" s="4">
        <v>19</v>
      </c>
    </row>
    <row r="99" spans="1:9" x14ac:dyDescent="0.2">
      <c r="A99" s="14" t="s">
        <v>78</v>
      </c>
      <c r="B99" s="13" t="s">
        <v>35</v>
      </c>
      <c r="C99" s="2">
        <v>55269</v>
      </c>
      <c r="D99" s="13" t="s">
        <v>54</v>
      </c>
      <c r="E99" s="2" t="s">
        <v>1</v>
      </c>
      <c r="F99" s="3">
        <v>32</v>
      </c>
      <c r="G99" s="3">
        <v>1</v>
      </c>
      <c r="H99" s="3">
        <f t="shared" si="9"/>
        <v>33</v>
      </c>
      <c r="I99" s="4">
        <v>25</v>
      </c>
    </row>
    <row r="100" spans="1:9" x14ac:dyDescent="0.2">
      <c r="A100" s="14" t="s">
        <v>78</v>
      </c>
      <c r="B100" s="13" t="s">
        <v>35</v>
      </c>
      <c r="C100" s="2">
        <v>55269</v>
      </c>
      <c r="D100" s="13" t="s">
        <v>54</v>
      </c>
      <c r="E100" s="2" t="s">
        <v>5</v>
      </c>
      <c r="F100" s="3">
        <v>75</v>
      </c>
      <c r="G100" s="3">
        <v>2</v>
      </c>
      <c r="H100" s="3">
        <f t="shared" si="9"/>
        <v>77</v>
      </c>
      <c r="I100" s="4">
        <v>28</v>
      </c>
    </row>
    <row r="101" spans="1:9" x14ac:dyDescent="0.2">
      <c r="A101" s="14" t="s">
        <v>79</v>
      </c>
      <c r="B101" s="13" t="s">
        <v>38</v>
      </c>
      <c r="C101" s="2">
        <v>55395</v>
      </c>
      <c r="D101" s="13" t="s">
        <v>47</v>
      </c>
      <c r="E101" s="2" t="s">
        <v>9</v>
      </c>
      <c r="F101" s="3">
        <v>10</v>
      </c>
      <c r="G101" s="3">
        <v>0</v>
      </c>
      <c r="H101" s="3">
        <f t="shared" si="9"/>
        <v>10</v>
      </c>
      <c r="I101" s="4">
        <v>3</v>
      </c>
    </row>
    <row r="102" spans="1:9" x14ac:dyDescent="0.2">
      <c r="A102" s="14" t="s">
        <v>79</v>
      </c>
      <c r="B102" s="13" t="s">
        <v>38</v>
      </c>
      <c r="C102" s="2">
        <v>55395</v>
      </c>
      <c r="D102" s="13" t="s">
        <v>47</v>
      </c>
      <c r="E102" s="2" t="s">
        <v>10</v>
      </c>
      <c r="F102" s="3">
        <v>10</v>
      </c>
      <c r="G102" s="3">
        <v>0</v>
      </c>
      <c r="H102" s="3">
        <f t="shared" si="9"/>
        <v>10</v>
      </c>
      <c r="I102" s="4">
        <v>3</v>
      </c>
    </row>
    <row r="103" spans="1:9" x14ac:dyDescent="0.2">
      <c r="A103" s="14" t="s">
        <v>79</v>
      </c>
      <c r="B103" s="13" t="s">
        <v>38</v>
      </c>
      <c r="C103" s="2">
        <v>55395</v>
      </c>
      <c r="D103" s="13" t="s">
        <v>47</v>
      </c>
      <c r="E103" s="2" t="s">
        <v>11</v>
      </c>
      <c r="F103" s="3">
        <v>9</v>
      </c>
      <c r="G103" s="3">
        <v>0</v>
      </c>
      <c r="H103" s="3">
        <f t="shared" si="9"/>
        <v>9</v>
      </c>
      <c r="I103" s="4">
        <v>3</v>
      </c>
    </row>
    <row r="104" spans="1:9" x14ac:dyDescent="0.2">
      <c r="A104" s="14" t="s">
        <v>79</v>
      </c>
      <c r="B104" s="13" t="s">
        <v>38</v>
      </c>
      <c r="C104" s="2">
        <v>55395</v>
      </c>
      <c r="D104" s="13" t="s">
        <v>47</v>
      </c>
      <c r="E104" s="2" t="s">
        <v>12</v>
      </c>
      <c r="F104" s="3">
        <v>12</v>
      </c>
      <c r="G104" s="3">
        <v>0</v>
      </c>
      <c r="H104" s="3">
        <f t="shared" si="9"/>
        <v>12</v>
      </c>
      <c r="I104" s="4">
        <v>3</v>
      </c>
    </row>
    <row r="105" spans="1:9" x14ac:dyDescent="0.2">
      <c r="A105" s="13"/>
      <c r="B105" s="13"/>
      <c r="C105" s="1"/>
      <c r="E105" s="1"/>
      <c r="H105" s="3"/>
      <c r="I105" s="3"/>
    </row>
    <row r="106" spans="1:9" x14ac:dyDescent="0.2">
      <c r="A106" s="13" t="s">
        <v>73</v>
      </c>
      <c r="B106" s="13"/>
      <c r="C106" s="1"/>
      <c r="E106" s="13"/>
      <c r="F106" s="3">
        <f>SUM(F34:F104)</f>
        <v>6189</v>
      </c>
      <c r="G106" s="3">
        <f>SUM(G34:G104)</f>
        <v>126</v>
      </c>
      <c r="H106" s="3">
        <f>SUM(H34:H104)</f>
        <v>6315</v>
      </c>
      <c r="I106" s="3">
        <f>SUM(I34:I104)</f>
        <v>8114</v>
      </c>
    </row>
    <row r="107" spans="1:9" x14ac:dyDescent="0.2">
      <c r="C107" s="1"/>
      <c r="E107" s="1"/>
    </row>
    <row r="108" spans="1:9" x14ac:dyDescent="0.2">
      <c r="C108" s="1"/>
      <c r="E108" s="1"/>
    </row>
    <row r="109" spans="1:9" x14ac:dyDescent="0.2">
      <c r="C109" s="1"/>
      <c r="E109" s="1"/>
    </row>
    <row r="110" spans="1:9" x14ac:dyDescent="0.2">
      <c r="C110" s="1"/>
      <c r="E110" s="1"/>
    </row>
    <row r="111" spans="1:9" x14ac:dyDescent="0.2">
      <c r="C111" s="1"/>
      <c r="E111" s="1"/>
    </row>
    <row r="112" spans="1:9" x14ac:dyDescent="0.2">
      <c r="C112" s="1"/>
      <c r="E112" s="1"/>
    </row>
    <row r="113" spans="3:5" x14ac:dyDescent="0.2">
      <c r="C113" s="1"/>
      <c r="E113" s="1"/>
    </row>
    <row r="114" spans="3:5" x14ac:dyDescent="0.2">
      <c r="C114" s="1"/>
      <c r="E114" s="1"/>
    </row>
    <row r="115" spans="3:5" x14ac:dyDescent="0.2">
      <c r="C115" s="1"/>
      <c r="E115" s="1"/>
    </row>
    <row r="116" spans="3:5" x14ac:dyDescent="0.2">
      <c r="C116" s="1"/>
      <c r="E116" s="1"/>
    </row>
    <row r="117" spans="3:5" x14ac:dyDescent="0.2">
      <c r="C117" s="1"/>
      <c r="E117" s="1"/>
    </row>
    <row r="118" spans="3:5" x14ac:dyDescent="0.2">
      <c r="C118" s="1"/>
      <c r="E118" s="1"/>
    </row>
    <row r="119" spans="3:5" x14ac:dyDescent="0.2">
      <c r="C119" s="1"/>
      <c r="E119" s="1"/>
    </row>
    <row r="120" spans="3:5" x14ac:dyDescent="0.2">
      <c r="C120" s="1"/>
      <c r="E120" s="1"/>
    </row>
    <row r="121" spans="3:5" x14ac:dyDescent="0.2">
      <c r="C121" s="1"/>
      <c r="E121" s="1"/>
    </row>
    <row r="122" spans="3:5" x14ac:dyDescent="0.2">
      <c r="C122" s="1"/>
      <c r="E122" s="1"/>
    </row>
    <row r="123" spans="3:5" x14ac:dyDescent="0.2">
      <c r="C123" s="1"/>
      <c r="E123" s="1"/>
    </row>
    <row r="124" spans="3:5" x14ac:dyDescent="0.2">
      <c r="C124" s="1"/>
      <c r="E124" s="1"/>
    </row>
    <row r="125" spans="3:5" x14ac:dyDescent="0.2">
      <c r="C125" s="1"/>
      <c r="E125" s="1"/>
    </row>
    <row r="126" spans="3:5" x14ac:dyDescent="0.2">
      <c r="C126" s="1"/>
      <c r="E126" s="1"/>
    </row>
    <row r="127" spans="3:5" x14ac:dyDescent="0.2">
      <c r="C127" s="1"/>
      <c r="E127" s="1"/>
    </row>
    <row r="128" spans="3:5" x14ac:dyDescent="0.2">
      <c r="C128" s="1"/>
      <c r="E128" s="1"/>
    </row>
    <row r="129" spans="3:5" x14ac:dyDescent="0.2">
      <c r="C129" s="1"/>
      <c r="E129" s="1"/>
    </row>
    <row r="130" spans="3:5" x14ac:dyDescent="0.2">
      <c r="C130" s="1"/>
      <c r="E130" s="1"/>
    </row>
    <row r="131" spans="3:5" x14ac:dyDescent="0.2">
      <c r="C131" s="1"/>
      <c r="E131" s="1"/>
    </row>
    <row r="132" spans="3:5" x14ac:dyDescent="0.2">
      <c r="C132" s="1"/>
      <c r="E132" s="1"/>
    </row>
    <row r="133" spans="3:5" x14ac:dyDescent="0.2">
      <c r="C133" s="1"/>
      <c r="E133" s="1"/>
    </row>
    <row r="134" spans="3:5" x14ac:dyDescent="0.2">
      <c r="C134" s="1"/>
      <c r="E134" s="1"/>
    </row>
    <row r="135" spans="3:5" x14ac:dyDescent="0.2">
      <c r="C135" s="1"/>
      <c r="E135" s="1"/>
    </row>
    <row r="136" spans="3:5" x14ac:dyDescent="0.2">
      <c r="C136" s="1"/>
      <c r="E136" s="1"/>
    </row>
    <row r="137" spans="3:5" x14ac:dyDescent="0.2">
      <c r="C137" s="1"/>
      <c r="E137" s="1"/>
    </row>
    <row r="138" spans="3:5" x14ac:dyDescent="0.2">
      <c r="C138" s="1"/>
      <c r="E138" s="1"/>
    </row>
    <row r="139" spans="3:5" x14ac:dyDescent="0.2">
      <c r="C139" s="1"/>
      <c r="E139" s="1"/>
    </row>
    <row r="140" spans="3:5" x14ac:dyDescent="0.2">
      <c r="C140" s="1"/>
      <c r="E140" s="1"/>
    </row>
    <row r="141" spans="3:5" x14ac:dyDescent="0.2">
      <c r="C141" s="1"/>
      <c r="E141" s="1"/>
    </row>
    <row r="142" spans="3:5" x14ac:dyDescent="0.2">
      <c r="C142" s="1"/>
      <c r="E142" s="1"/>
    </row>
    <row r="143" spans="3:5" x14ac:dyDescent="0.2">
      <c r="C143" s="1"/>
      <c r="E143" s="1"/>
    </row>
    <row r="144" spans="3:5" x14ac:dyDescent="0.2">
      <c r="C144" s="1"/>
      <c r="E144" s="1"/>
    </row>
    <row r="145" spans="3:5" x14ac:dyDescent="0.2">
      <c r="C145" s="1"/>
      <c r="E145" s="1"/>
    </row>
    <row r="146" spans="3:5" x14ac:dyDescent="0.2">
      <c r="C146" s="1"/>
      <c r="E146" s="1"/>
    </row>
    <row r="147" spans="3:5" x14ac:dyDescent="0.2">
      <c r="C147" s="1"/>
      <c r="E147" s="1"/>
    </row>
    <row r="148" spans="3:5" x14ac:dyDescent="0.2">
      <c r="C148" s="1"/>
      <c r="E148" s="1"/>
    </row>
    <row r="149" spans="3:5" x14ac:dyDescent="0.2">
      <c r="C149" s="1"/>
      <c r="E149" s="1"/>
    </row>
    <row r="150" spans="3:5" x14ac:dyDescent="0.2">
      <c r="C150" s="1"/>
      <c r="E150" s="1"/>
    </row>
    <row r="151" spans="3:5" x14ac:dyDescent="0.2">
      <c r="C151" s="1"/>
      <c r="E151" s="1"/>
    </row>
    <row r="152" spans="3:5" x14ac:dyDescent="0.2">
      <c r="C152" s="1"/>
      <c r="E152" s="1"/>
    </row>
    <row r="153" spans="3:5" x14ac:dyDescent="0.2">
      <c r="C153" s="1"/>
      <c r="E153" s="1"/>
    </row>
    <row r="154" spans="3:5" x14ac:dyDescent="0.2">
      <c r="C154" s="1"/>
      <c r="E154" s="1"/>
    </row>
    <row r="155" spans="3:5" x14ac:dyDescent="0.2">
      <c r="C155" s="1"/>
      <c r="E155" s="1"/>
    </row>
    <row r="156" spans="3:5" x14ac:dyDescent="0.2">
      <c r="C156" s="1"/>
      <c r="E156" s="1"/>
    </row>
    <row r="157" spans="3:5" x14ac:dyDescent="0.2">
      <c r="C157" s="1"/>
      <c r="E157" s="1"/>
    </row>
    <row r="158" spans="3:5" x14ac:dyDescent="0.2">
      <c r="C158" s="1"/>
      <c r="E158" s="1"/>
    </row>
    <row r="159" spans="3:5" x14ac:dyDescent="0.2">
      <c r="C159" s="1"/>
      <c r="E159" s="1"/>
    </row>
    <row r="160" spans="3:5" x14ac:dyDescent="0.2">
      <c r="C160" s="1"/>
      <c r="E160" s="1"/>
    </row>
    <row r="161" spans="3:5" x14ac:dyDescent="0.2">
      <c r="C161" s="1"/>
      <c r="E161" s="1"/>
    </row>
    <row r="162" spans="3:5" x14ac:dyDescent="0.2">
      <c r="C162" s="1"/>
      <c r="E162" s="1"/>
    </row>
    <row r="163" spans="3:5" x14ac:dyDescent="0.2">
      <c r="C163" s="1"/>
      <c r="E163" s="1"/>
    </row>
    <row r="164" spans="3:5" x14ac:dyDescent="0.2">
      <c r="C164" s="1"/>
      <c r="E164" s="1"/>
    </row>
    <row r="165" spans="3:5" x14ac:dyDescent="0.2">
      <c r="C165" s="1"/>
      <c r="E165" s="1"/>
    </row>
    <row r="166" spans="3:5" x14ac:dyDescent="0.2">
      <c r="C166" s="1"/>
      <c r="E166" s="1"/>
    </row>
    <row r="167" spans="3:5" x14ac:dyDescent="0.2">
      <c r="C167" s="1"/>
      <c r="E167" s="1"/>
    </row>
    <row r="168" spans="3:5" x14ac:dyDescent="0.2">
      <c r="C168" s="1"/>
      <c r="E168" s="1"/>
    </row>
    <row r="169" spans="3:5" x14ac:dyDescent="0.2">
      <c r="C169" s="1"/>
      <c r="E169" s="1"/>
    </row>
    <row r="170" spans="3:5" x14ac:dyDescent="0.2">
      <c r="C170" s="1"/>
      <c r="E170" s="1"/>
    </row>
    <row r="171" spans="3:5" x14ac:dyDescent="0.2">
      <c r="C171" s="1"/>
      <c r="E171" s="1"/>
    </row>
    <row r="172" spans="3:5" x14ac:dyDescent="0.2">
      <c r="C172" s="1"/>
      <c r="E172" s="1"/>
    </row>
    <row r="173" spans="3:5" x14ac:dyDescent="0.2">
      <c r="C173" s="1"/>
      <c r="E173" s="1"/>
    </row>
    <row r="174" spans="3:5" x14ac:dyDescent="0.2">
      <c r="C174" s="1"/>
      <c r="E174" s="1"/>
    </row>
    <row r="175" spans="3:5" x14ac:dyDescent="0.2">
      <c r="C175" s="1"/>
      <c r="E175" s="1"/>
    </row>
    <row r="176" spans="3:5" x14ac:dyDescent="0.2">
      <c r="C176" s="1"/>
      <c r="E176" s="1"/>
    </row>
    <row r="177" spans="3:5" x14ac:dyDescent="0.2">
      <c r="C177" s="1"/>
      <c r="E177" s="1"/>
    </row>
    <row r="178" spans="3:5" x14ac:dyDescent="0.2">
      <c r="C178" s="1"/>
      <c r="E178" s="1"/>
    </row>
    <row r="179" spans="3:5" x14ac:dyDescent="0.2">
      <c r="C179" s="1"/>
      <c r="E179" s="1"/>
    </row>
    <row r="180" spans="3:5" x14ac:dyDescent="0.2">
      <c r="C180" s="1"/>
      <c r="E180" s="1"/>
    </row>
    <row r="181" spans="3:5" x14ac:dyDescent="0.2">
      <c r="C181" s="1"/>
      <c r="E181" s="1"/>
    </row>
    <row r="182" spans="3:5" x14ac:dyDescent="0.2">
      <c r="C182" s="1"/>
      <c r="E182" s="1"/>
    </row>
    <row r="183" spans="3:5" x14ac:dyDescent="0.2">
      <c r="C183" s="1"/>
      <c r="E183" s="1"/>
    </row>
    <row r="184" spans="3:5" x14ac:dyDescent="0.2">
      <c r="C184" s="1"/>
      <c r="E184" s="1"/>
    </row>
    <row r="185" spans="3:5" x14ac:dyDescent="0.2">
      <c r="C185" s="1"/>
      <c r="E185" s="1"/>
    </row>
    <row r="186" spans="3:5" x14ac:dyDescent="0.2">
      <c r="C186" s="1"/>
      <c r="E186" s="1"/>
    </row>
    <row r="187" spans="3:5" x14ac:dyDescent="0.2">
      <c r="C187" s="1"/>
      <c r="E187" s="1"/>
    </row>
    <row r="188" spans="3:5" x14ac:dyDescent="0.2">
      <c r="C188" s="1"/>
      <c r="E188" s="1"/>
    </row>
    <row r="189" spans="3:5" x14ac:dyDescent="0.2">
      <c r="C189" s="1"/>
      <c r="E189" s="1"/>
    </row>
    <row r="190" spans="3:5" x14ac:dyDescent="0.2">
      <c r="C190" s="1"/>
      <c r="E190" s="1"/>
    </row>
    <row r="191" spans="3:5" x14ac:dyDescent="0.2">
      <c r="C191" s="1"/>
      <c r="E191" s="1"/>
    </row>
    <row r="192" spans="3:5" x14ac:dyDescent="0.2">
      <c r="C192" s="1"/>
      <c r="E192" s="1"/>
    </row>
    <row r="193" spans="3:5" x14ac:dyDescent="0.2">
      <c r="C193" s="1"/>
      <c r="E193" s="1"/>
    </row>
    <row r="194" spans="3:5" x14ac:dyDescent="0.2">
      <c r="C194" s="1"/>
      <c r="E194" s="1"/>
    </row>
    <row r="195" spans="3:5" x14ac:dyDescent="0.2">
      <c r="C195" s="1"/>
      <c r="E195" s="1"/>
    </row>
    <row r="196" spans="3:5" x14ac:dyDescent="0.2">
      <c r="C196" s="1"/>
      <c r="E196" s="1"/>
    </row>
    <row r="197" spans="3:5" x14ac:dyDescent="0.2">
      <c r="C197" s="1"/>
      <c r="E197" s="1"/>
    </row>
    <row r="198" spans="3:5" x14ac:dyDescent="0.2">
      <c r="C198" s="1"/>
      <c r="E198" s="1"/>
    </row>
    <row r="199" spans="3:5" x14ac:dyDescent="0.2">
      <c r="C199" s="1"/>
      <c r="E199" s="1"/>
    </row>
    <row r="200" spans="3:5" x14ac:dyDescent="0.2">
      <c r="C200" s="1"/>
      <c r="E200" s="1"/>
    </row>
    <row r="201" spans="3:5" x14ac:dyDescent="0.2">
      <c r="C201" s="1"/>
      <c r="E201" s="1"/>
    </row>
    <row r="202" spans="3:5" x14ac:dyDescent="0.2">
      <c r="C202" s="1"/>
      <c r="E202" s="1"/>
    </row>
    <row r="203" spans="3:5" x14ac:dyDescent="0.2">
      <c r="C203" s="1"/>
      <c r="E203" s="1"/>
    </row>
    <row r="204" spans="3:5" x14ac:dyDescent="0.2">
      <c r="C204" s="1"/>
      <c r="E204" s="1"/>
    </row>
    <row r="205" spans="3:5" x14ac:dyDescent="0.2">
      <c r="C205" s="1"/>
      <c r="E205" s="1"/>
    </row>
    <row r="206" spans="3:5" x14ac:dyDescent="0.2">
      <c r="C206" s="1"/>
      <c r="E206" s="1"/>
    </row>
    <row r="207" spans="3:5" x14ac:dyDescent="0.2">
      <c r="C207" s="1"/>
      <c r="E207" s="1"/>
    </row>
    <row r="208" spans="3:5" x14ac:dyDescent="0.2">
      <c r="C208" s="1"/>
      <c r="E208" s="1"/>
    </row>
    <row r="209" spans="3:5" x14ac:dyDescent="0.2">
      <c r="C209" s="1"/>
      <c r="E209" s="1"/>
    </row>
    <row r="210" spans="3:5" x14ac:dyDescent="0.2">
      <c r="C210" s="1"/>
      <c r="E210" s="1"/>
    </row>
    <row r="211" spans="3:5" x14ac:dyDescent="0.2">
      <c r="C211" s="1"/>
      <c r="E211" s="1"/>
    </row>
    <row r="212" spans="3:5" x14ac:dyDescent="0.2">
      <c r="C212" s="1"/>
      <c r="E212" s="1"/>
    </row>
    <row r="213" spans="3:5" x14ac:dyDescent="0.2">
      <c r="C213" s="1"/>
      <c r="E213" s="1"/>
    </row>
    <row r="214" spans="3:5" x14ac:dyDescent="0.2">
      <c r="C214" s="1"/>
      <c r="E214" s="1"/>
    </row>
    <row r="215" spans="3:5" x14ac:dyDescent="0.2">
      <c r="C215" s="1"/>
      <c r="E215" s="1"/>
    </row>
    <row r="216" spans="3:5" x14ac:dyDescent="0.2">
      <c r="C216" s="1"/>
      <c r="E216" s="1"/>
    </row>
    <row r="217" spans="3:5" x14ac:dyDescent="0.2">
      <c r="C217" s="1"/>
      <c r="E217" s="1"/>
    </row>
    <row r="218" spans="3:5" x14ac:dyDescent="0.2">
      <c r="C218" s="1"/>
      <c r="E218" s="1"/>
    </row>
    <row r="219" spans="3:5" x14ac:dyDescent="0.2">
      <c r="C219" s="1"/>
      <c r="E219" s="1"/>
    </row>
    <row r="220" spans="3:5" x14ac:dyDescent="0.2">
      <c r="C220" s="1"/>
      <c r="E220" s="1"/>
    </row>
    <row r="221" spans="3:5" x14ac:dyDescent="0.2">
      <c r="C221" s="1"/>
      <c r="E221" s="1"/>
    </row>
  </sheetData>
  <sortState xmlns:xlrd2="http://schemas.microsoft.com/office/spreadsheetml/2017/richdata2" ref="B34:I104">
    <sortCondition ref="B34:B104"/>
  </sortState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cord xmlns="4ffa91fb-a0ff-4ac5-b2db-65c790d184a4">Shared</Record>
    <Language xmlns="http://schemas.microsoft.com/sharepoint/v3">English</Language>
    <Document_x0020_Creation_x0020_Date xmlns="4ffa91fb-a0ff-4ac5-b2db-65c790d184a4">2019-11-06T11:36:53+00:00</Document_x0020_Creation_x0020_Date>
    <_Source xmlns="http://schemas.microsoft.com/sharepoint/v3/fields" xsi:nil="true"/>
    <j747ac98061d40f0aa7bd47e1db5675d xmlns="4ffa91fb-a0ff-4ac5-b2db-65c790d184a4">
      <Terms xmlns="http://schemas.microsoft.com/office/infopath/2007/PartnerControls"/>
    </j747ac98061d40f0aa7bd47e1db5675d>
    <External_x0020_Contributor xmlns="4ffa91fb-a0ff-4ac5-b2db-65c790d184a4" xsi:nil="true"/>
    <TaxKeywordTaxHTField xmlns="4ffa91fb-a0ff-4ac5-b2db-65c790d184a4">
      <Terms xmlns="http://schemas.microsoft.com/office/infopath/2007/PartnerControls"/>
    </TaxKeywordTaxHTField>
    <Rights xmlns="4ffa91fb-a0ff-4ac5-b2db-65c790d184a4" xsi:nil="true"/>
    <EPA_x0020_Office xmlns="4ffa91fb-a0ff-4ac5-b2db-65c790d184a4" xsi:nil="true"/>
    <CategoryDescription xmlns="http://schemas.microsoft.com/sharepoint.v3" xsi:nil="true"/>
    <Identifier xmlns="4ffa91fb-a0ff-4ac5-b2db-65c790d184a4" xsi:nil="true"/>
    <_Coverage xmlns="http://schemas.microsoft.com/sharepoint/v3/fields" xsi:nil="true"/>
    <Creator xmlns="4ffa91fb-a0ff-4ac5-b2db-65c790d184a4">
      <UserInfo>
        <DisplayName/>
        <AccountId xsi:nil="true"/>
        <AccountType/>
      </UserInfo>
    </Creator>
    <EPA_x0020_Related_x0020_Documents xmlns="4ffa91fb-a0ff-4ac5-b2db-65c790d184a4" xsi:nil="true"/>
    <EPA_x0020_Contributor xmlns="4ffa91fb-a0ff-4ac5-b2db-65c790d184a4">
      <UserInfo>
        <DisplayName/>
        <AccountId xsi:nil="true"/>
        <AccountType/>
      </UserInfo>
    </EPA_x0020_Contributor>
    <TaxCatchAll xmlns="4ffa91fb-a0ff-4ac5-b2db-65c790d184a4"/>
    <Records_x0020_Status xmlns="a4a778d9-1271-44c9-87d5-7029c9ad5495">Pending</Records_x0020_Status>
    <Records_x0020_Date xmlns="a4a778d9-1271-44c9-87d5-7029c9ad5495" xsi:nil="true"/>
  </documentManagement>
</p:properties>
</file>

<file path=customXml/item3.xml><?xml version="1.0" encoding="utf-8"?>
<?mso-contentType ?>
<SharedContentType xmlns="Microsoft.SharePoint.Taxonomy.ContentTypeSync" SourceId="29f62856-1543-49d4-a736-4569d363f533" ContentTypeId="0x0101" PreviousValue="false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1FF4ED40C02514C9F48163DFD03DF91" ma:contentTypeVersion="14" ma:contentTypeDescription="Create a new document." ma:contentTypeScope="" ma:versionID="43bd176d62e21c9885f779a6cdb91966">
  <xsd:schema xmlns:xsd="http://www.w3.org/2001/XMLSchema" xmlns:xs="http://www.w3.org/2001/XMLSchema" xmlns:p="http://schemas.microsoft.com/office/2006/metadata/properties" xmlns:ns1="http://schemas.microsoft.com/sharepoint/v3" xmlns:ns3="4ffa91fb-a0ff-4ac5-b2db-65c790d184a4" xmlns:ns4="http://schemas.microsoft.com/sharepoint.v3" xmlns:ns5="http://schemas.microsoft.com/sharepoint/v3/fields" xmlns:ns6="1d0bc4dd-6b5a-4ab3-91f3-0c5d19c13946" xmlns:ns7="a4a778d9-1271-44c9-87d5-7029c9ad5495" targetNamespace="http://schemas.microsoft.com/office/2006/metadata/properties" ma:root="true" ma:fieldsID="587bcc1dcfe16c7e523538c9dbbd143b" ns1:_="" ns3:_="" ns4:_="" ns5:_="" ns6:_="" ns7:_="">
    <xsd:import namespace="http://schemas.microsoft.com/sharepoint/v3"/>
    <xsd:import namespace="4ffa91fb-a0ff-4ac5-b2db-65c790d184a4"/>
    <xsd:import namespace="http://schemas.microsoft.com/sharepoint.v3"/>
    <xsd:import namespace="http://schemas.microsoft.com/sharepoint/v3/fields"/>
    <xsd:import namespace="1d0bc4dd-6b5a-4ab3-91f3-0c5d19c13946"/>
    <xsd:import namespace="a4a778d9-1271-44c9-87d5-7029c9ad5495"/>
    <xsd:element name="properties">
      <xsd:complexType>
        <xsd:sequence>
          <xsd:element name="documentManagement">
            <xsd:complexType>
              <xsd:all>
                <xsd:element ref="ns3:Document_x0020_Creation_x0020_Date" minOccurs="0"/>
                <xsd:element ref="ns3:Creator" minOccurs="0"/>
                <xsd:element ref="ns3:EPA_x0020_Office" minOccurs="0"/>
                <xsd:element ref="ns3:Record" minOccurs="0"/>
                <xsd:element ref="ns4:CategoryDescription" minOccurs="0"/>
                <xsd:element ref="ns3:Identifier" minOccurs="0"/>
                <xsd:element ref="ns3:EPA_x0020_Contributor" minOccurs="0"/>
                <xsd:element ref="ns3:External_x0020_Contributor" minOccurs="0"/>
                <xsd:element ref="ns5:_Coverage" minOccurs="0"/>
                <xsd:element ref="ns3:EPA_x0020_Related_x0020_Documents" minOccurs="0"/>
                <xsd:element ref="ns5:_Source" minOccurs="0"/>
                <xsd:element ref="ns3:Rights" minOccurs="0"/>
                <xsd:element ref="ns1:Language" minOccurs="0"/>
                <xsd:element ref="ns3:j747ac98061d40f0aa7bd47e1db5675d" minOccurs="0"/>
                <xsd:element ref="ns3:TaxKeywordTaxHTField" minOccurs="0"/>
                <xsd:element ref="ns3:TaxCatchAllLabel" minOccurs="0"/>
                <xsd:element ref="ns3:TaxCatchAll" minOccurs="0"/>
                <xsd:element ref="ns6:MediaServiceMetadata" minOccurs="0"/>
                <xsd:element ref="ns6:MediaServiceFastMetadata" minOccurs="0"/>
                <xsd:element ref="ns6:MediaServiceAutoTags" minOccurs="0"/>
                <xsd:element ref="ns6:MediaServiceOCR" minOccurs="0"/>
                <xsd:element ref="ns7:Records_x0020_Status" minOccurs="0"/>
                <xsd:element ref="ns7:Records_x0020_Date" minOccurs="0"/>
                <xsd:element ref="ns7:SharedWithUsers" minOccurs="0"/>
                <xsd:element ref="ns7:SharedWithDetails" minOccurs="0"/>
                <xsd:element ref="ns7:SharingHintHash" minOccurs="0"/>
                <xsd:element ref="ns6:MediaServiceGenerationTime" minOccurs="0"/>
                <xsd:element ref="ns6:MediaServiceEventHashCode" minOccurs="0"/>
                <xsd:element ref="ns6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Language" ma:index="17" nillable="true" ma:displayName="Language" ma:default="English" ma:description="Select the document language from the drop down." ma:format="Dropdown" ma:internalName="Language" ma:readOnly="false">
      <xsd:simpleType>
        <xsd:restriction base="dms:Choice">
          <xsd:enumeration value="Arabic (Saudi Arabia)"/>
          <xsd:enumeration value="Bulgarian (Bulgaria)"/>
          <xsd:enumeration value="Chinese (Hong Kong S.A.R.)"/>
          <xsd:enumeration value="Chinese (People's Republic of China)"/>
          <xsd:enumeration value="Chinese (Taiwan)"/>
          <xsd:enumeration value="Croatian (Croatia)"/>
          <xsd:enumeration value="Czech (Czech Republic)"/>
          <xsd:enumeration value="Danish (Denmark)"/>
          <xsd:enumeration value="Dutch (Netherlands)"/>
          <xsd:enumeration value="English"/>
          <xsd:enumeration value="Estonian (Estonia)"/>
          <xsd:enumeration value="Finnish (Finland)"/>
          <xsd:enumeration value="French (France)"/>
          <xsd:enumeration value="German (Germany)"/>
          <xsd:enumeration value="Greek (Greece)"/>
          <xsd:enumeration value="Hebrew (Israel)"/>
          <xsd:enumeration value="Hindi (India)"/>
          <xsd:enumeration value="Hungarian (Hungary)"/>
          <xsd:enumeration value="Indonesian (Indonesia)"/>
          <xsd:enumeration value="Italian (Italy)"/>
          <xsd:enumeration value="Japanese (Japan)"/>
          <xsd:enumeration value="Korean (Korea)"/>
          <xsd:enumeration value="Latvian (Latvia)"/>
          <xsd:enumeration value="Lithuanian (Lithuania)"/>
          <xsd:enumeration value="Malay (Malaysia)"/>
          <xsd:enumeration value="Norwegian (Bokmal) (Norway)"/>
          <xsd:enumeration value="Polish (Poland)"/>
          <xsd:enumeration value="Portuguese (Brazil)"/>
          <xsd:enumeration value="Portuguese (Portugal)"/>
          <xsd:enumeration value="Romanian (Romania)"/>
          <xsd:enumeration value="Russian (Russia)"/>
          <xsd:enumeration value="Serbian (Latin) (Serbia)"/>
          <xsd:enumeration value="Slovak (Slovakia)"/>
          <xsd:enumeration value="Slovenian (Slovenia)"/>
          <xsd:enumeration value="Spanish (Spain)"/>
          <xsd:enumeration value="Swedish (Sweden)"/>
          <xsd:enumeration value="Thai (Thailand)"/>
          <xsd:enumeration value="Turkish (Turkey)"/>
          <xsd:enumeration value="Ukrainian (Ukraine)"/>
          <xsd:enumeration value="Urdu (Islamic Republic of Pakistan)"/>
          <xsd:enumeration value="Vietnamese (Vietnam)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fa91fb-a0ff-4ac5-b2db-65c790d184a4" elementFormDefault="qualified">
    <xsd:import namespace="http://schemas.microsoft.com/office/2006/documentManagement/types"/>
    <xsd:import namespace="http://schemas.microsoft.com/office/infopath/2007/PartnerControls"/>
    <xsd:element name="Document_x0020_Creation_x0020_Date" ma:index="2" nillable="true" ma:displayName="Document Date" ma:default="[today]" ma:description="Enter the date this document was last modified. The upload date has been entered by default." ma:format="DateOnly" ma:internalName="Document_x0020_Creation_x0020_Date" ma:readOnly="false">
      <xsd:simpleType>
        <xsd:restriction base="dms:DateTime"/>
      </xsd:simpleType>
    </xsd:element>
    <xsd:element name="Creator" ma:index="3" nillable="true" ma:displayName="Creator" ma:description="Enter the person primarily responsible for the document. The name of the person uploading the document has been entered by default." ma:list="UserInfo" ma:SharePointGroup="0" ma:internalName="Crea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PA_x0020_Office" ma:index="4" nillable="true" ma:displayName="EPA Office" ma:description="Enter the EPA organization primarily responsible for the document. The office of the person uploading the document has been entered by default." ma:internalName="EPA_x0020_Office" ma:readOnly="false">
      <xsd:simpleType>
        <xsd:restriction base="dms:Text">
          <xsd:maxLength value="255"/>
        </xsd:restriction>
      </xsd:simpleType>
    </xsd:element>
    <xsd:element name="Record" ma:index="5" nillable="true" ma:displayName="Record" ma:default="Shared" ma:description="For documents that provide evidence of EPA decisions and actions, select &quot;Shared&quot; (open access) or &quot;Private&quot; (restricted access)." ma:format="Dropdown" ma:internalName="Record">
      <xsd:simpleType>
        <xsd:restriction base="dms:Choice">
          <xsd:enumeration value="None"/>
          <xsd:enumeration value="Shared"/>
          <xsd:enumeration value="Private"/>
        </xsd:restriction>
      </xsd:simpleType>
    </xsd:element>
    <xsd:element name="Identifier" ma:index="9" nillable="true" ma:displayName="Identifier" ma:description="Enter all EPA identification numbers applicable to this document, one on each line." ma:internalName="Identifier" ma:readOnly="false">
      <xsd:simpleType>
        <xsd:restriction base="dms:Note">
          <xsd:maxLength value="255"/>
        </xsd:restriction>
      </xsd:simpleType>
    </xsd:element>
    <xsd:element name="EPA_x0020_Contributor" ma:index="11" nillable="true" ma:displayName="EPA Contributor" ma:description="Enter an EPA person who contributed to the creation of the document but is not the primary author." ma:list="UserInfo" ma:SharePointGroup="0" ma:internalName="EPA_x0020_Contribu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xternal_x0020_Contributor" ma:index="12" nillable="true" ma:displayName="External Contributor" ma:description="Enter a non-EPA person who contributed to the creation of the document but is not the primary author." ma:internalName="External_x0020_Contributor" ma:readOnly="false">
      <xsd:simpleType>
        <xsd:restriction base="dms:Note">
          <xsd:maxLength value="255"/>
        </xsd:restriction>
      </xsd:simpleType>
    </xsd:element>
    <xsd:element name="EPA_x0020_Related_x0020_Documents" ma:index="14" nillable="true" ma:displayName="Other Related Documents" ma:description="Enter any related document." ma:internalName="EPA_x0020_Related_x0020_Documents" ma:readOnly="false">
      <xsd:simpleType>
        <xsd:restriction base="dms:Note">
          <xsd:maxLength value="255"/>
        </xsd:restriction>
      </xsd:simpleType>
    </xsd:element>
    <xsd:element name="Rights" ma:index="16" nillable="true" ma:displayName="Rights" ma:description="Enter information about intellectual property rights held over the document (e.g. copyright, patent, trademark)." ma:internalName="Rights" ma:readOnly="false">
      <xsd:simpleType>
        <xsd:restriction base="dms:Note">
          <xsd:maxLength value="255"/>
        </xsd:restriction>
      </xsd:simpleType>
    </xsd:element>
    <xsd:element name="j747ac98061d40f0aa7bd47e1db5675d" ma:index="19" nillable="true" ma:taxonomy="true" ma:internalName="j747ac98061d40f0aa7bd47e1db5675d" ma:taxonomyFieldName="Document_x0020_Type" ma:displayName="Document Type" ma:readOnly="false" ma:default="" ma:fieldId="{3747ac98-061d-40f0-aa7b-d47e1db5675d}" ma:sspId="29f62856-1543-49d4-a736-4569d363f533" ma:termSetId="e06cd6a9-a175-4da0-81cb-8dba7aa394a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KeywordTaxHTField" ma:index="21" nillable="true" ma:taxonomy="true" ma:internalName="TaxKeywordTaxHTField" ma:taxonomyFieldName="TaxKeyword" ma:displayName="Enterprise Keywords" ma:readOnly="false" ma:fieldId="{23f27201-bee3-471e-b2e7-b64fd8b7ca38}" ma:taxonomyMulti="true" ma:sspId="29f62856-1543-49d4-a736-4569d363f533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TaxCatchAllLabel" ma:index="23" nillable="true" ma:displayName="Taxonomy Catch All Column1" ma:hidden="true" ma:list="{494b59d5-8eef-43ad-9d01-06aa16a284b4}" ma:internalName="TaxCatchAllLabel" ma:readOnly="true" ma:showField="CatchAllDataLabel" ma:web="a4a778d9-1271-44c9-87d5-7029c9ad549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" ma:index="24" nillable="true" ma:displayName="Taxonomy Catch All Column" ma:hidden="true" ma:list="{494b59d5-8eef-43ad-9d01-06aa16a284b4}" ma:internalName="TaxCatchAll" ma:showField="CatchAllData" ma:web="a4a778d9-1271-44c9-87d5-7029c9ad549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.v3" elementFormDefault="qualified">
    <xsd:import namespace="http://schemas.microsoft.com/office/2006/documentManagement/types"/>
    <xsd:import namespace="http://schemas.microsoft.com/office/infopath/2007/PartnerControls"/>
    <xsd:element name="CategoryDescription" ma:index="6" nillable="true" ma:displayName="Description" ma:description="Enter a brief description." ma:internalName="CategoryDescription" ma:readOnly="fals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Coverage" ma:index="13" nillable="true" ma:displayName="Coverage" ma:description="Enter the geographic location, jurisdiction, or time period for which the document is relevant." ma:internalName="_Coverage" ma:readOnly="false">
      <xsd:simpleType>
        <xsd:restriction base="dms:Text">
          <xsd:maxLength value="255"/>
        </xsd:restriction>
      </xsd:simpleType>
    </xsd:element>
    <xsd:element name="_Source" ma:index="15" nillable="true" ma:displayName="Source" ma:description="Enter a source from which the document is derived." ma:internalName="_Source" ma:readOnly="fals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0bc4dd-6b5a-4ab3-91f3-0c5d19c1394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2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30" nillable="true" ma:displayName="Tags" ma:internalName="MediaServiceAutoTags" ma:readOnly="true">
      <xsd:simpleType>
        <xsd:restriction base="dms:Text"/>
      </xsd:simpleType>
    </xsd:element>
    <xsd:element name="MediaServiceOCR" ma:index="3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3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39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a778d9-1271-44c9-87d5-7029c9ad5495" elementFormDefault="qualified">
    <xsd:import namespace="http://schemas.microsoft.com/office/2006/documentManagement/types"/>
    <xsd:import namespace="http://schemas.microsoft.com/office/infopath/2007/PartnerControls"/>
    <xsd:element name="Records_x0020_Status" ma:index="32" nillable="true" ma:displayName="Records Status" ma:default="Pending" ma:internalName="Records_x0020_Status">
      <xsd:simpleType>
        <xsd:restriction base="dms:Text"/>
      </xsd:simpleType>
    </xsd:element>
    <xsd:element name="Records_x0020_Date" ma:index="33" nillable="true" ma:displayName="Records Date" ma:hidden="true" ma:internalName="Records_x0020_Date">
      <xsd:simpleType>
        <xsd:restriction base="dms:DateTime"/>
      </xsd:simpleType>
    </xsd:element>
    <xsd:element name="SharedWithUsers" ma:index="3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3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36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5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CF45F90-3A4F-4B79-B8C5-5B63C32D7E6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C81EBD4-93D9-4133-AB39-CC96EC79D0FF}">
  <ds:schemaRefs>
    <ds:schemaRef ds:uri="http://www.w3.org/XML/1998/namespace"/>
    <ds:schemaRef ds:uri="http://purl.org/dc/elements/1.1/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microsoft.com/sharepoint.v3"/>
    <ds:schemaRef ds:uri="http://schemas.openxmlformats.org/package/2006/metadata/core-properties"/>
    <ds:schemaRef ds:uri="http://purl.org/dc/terms/"/>
    <ds:schemaRef ds:uri="4ffa91fb-a0ff-4ac5-b2db-65c790d184a4"/>
    <ds:schemaRef ds:uri="a4a778d9-1271-44c9-87d5-7029c9ad5495"/>
    <ds:schemaRef ds:uri="1d0bc4dd-6b5a-4ab3-91f3-0c5d19c13946"/>
    <ds:schemaRef ds:uri="http://schemas.microsoft.com/sharepoint/v3/fields"/>
    <ds:schemaRef ds:uri="http://schemas.microsoft.com/sharepoint/v3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B345926E-A663-4FEF-8FAE-981929722661}">
  <ds:schemaRefs>
    <ds:schemaRef ds:uri="Microsoft.SharePoint.Taxonomy.ContentTypeSync"/>
  </ds:schemaRefs>
</ds:datastoreItem>
</file>

<file path=customXml/itemProps4.xml><?xml version="1.0" encoding="utf-8"?>
<ds:datastoreItem xmlns:ds="http://schemas.openxmlformats.org/officeDocument/2006/customXml" ds:itemID="{06A2E77F-8649-4BF4-9A6D-C954656A29F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4ffa91fb-a0ff-4ac5-b2db-65c790d184a4"/>
    <ds:schemaRef ds:uri="http://schemas.microsoft.com/sharepoint.v3"/>
    <ds:schemaRef ds:uri="http://schemas.microsoft.com/sharepoint/v3/fields"/>
    <ds:schemaRef ds:uri="1d0bc4dd-6b5a-4ab3-91f3-0c5d19c13946"/>
    <ds:schemaRef ds:uri="a4a778d9-1271-44c9-87d5-7029c9ad549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assurance - CSOSG2 - MS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Lifland, David</dc:creator>
  <cp:lastModifiedBy>Powers, Garrett</cp:lastModifiedBy>
  <dcterms:created xsi:type="dcterms:W3CDTF">2019-10-31T16:00:24Z</dcterms:created>
  <dcterms:modified xsi:type="dcterms:W3CDTF">2020-04-27T14:01:22Z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0x01010031FF4ED40C02514C9F48163DFD03DF91</vt:lpwstr>
  </property>
  <property fmtid="{D5CDD505-2E9C-101B-9397-08002B2CF9AE}" pid="3" name="TaxKeyword">
    <vt:lpwstr/>
  </property>
  <property fmtid="{D5CDD505-2E9C-101B-9397-08002B2CF9AE}" pid="4" name="EPA Subject">
    <vt:lpwstr/>
  </property>
  <property fmtid="{D5CDD505-2E9C-101B-9397-08002B2CF9AE}" pid="5" name="Document Type">
    <vt:lpwstr/>
  </property>
</Properties>
</file>