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garwood\Documents\Emission Factors\Refinery Consent Decree\"/>
    </mc:Choice>
  </mc:AlternateContent>
  <bookViews>
    <workbookView xWindow="120" yWindow="60" windowWidth="17055" windowHeight="9555" tabRatio="676" activeTab="3"/>
  </bookViews>
  <sheets>
    <sheet name="Raw Data" sheetId="2" r:id="rId1"/>
    <sheet name="Outlier Test n&lt;25" sheetId="3" r:id="rId2"/>
    <sheet name="Outlier Test n&gt;25" sheetId="7" state="hidden" r:id="rId3"/>
    <sheet name="Factor Creation" sheetId="4" r:id="rId4"/>
    <sheet name="Dixon Q Values" sheetId="5" r:id="rId5"/>
  </sheets>
  <definedNames>
    <definedName name="_xlnm._FilterDatabase" localSheetId="0" hidden="1">'Raw Data'!$A$4:$A$14</definedName>
  </definedNames>
  <calcPr calcId="152511"/>
</workbook>
</file>

<file path=xl/calcChain.xml><?xml version="1.0" encoding="utf-8"?>
<calcChain xmlns="http://schemas.openxmlformats.org/spreadsheetml/2006/main">
  <c r="M6" i="3" l="1"/>
  <c r="E12" i="4" l="1"/>
  <c r="F12" i="4" s="1"/>
  <c r="G12" i="4" s="1"/>
  <c r="E13" i="4"/>
  <c r="F13" i="4" s="1"/>
  <c r="G13" i="4" s="1"/>
  <c r="E14" i="4"/>
  <c r="F14" i="4" s="1"/>
  <c r="G14" i="4" s="1"/>
  <c r="E15" i="4"/>
  <c r="F15" i="4" s="1"/>
  <c r="G15" i="4" s="1"/>
  <c r="K15" i="4" s="1"/>
  <c r="E16" i="4"/>
  <c r="F16" i="4" s="1"/>
  <c r="G16" i="4" s="1"/>
  <c r="K16" i="4" l="1"/>
  <c r="K13" i="4"/>
  <c r="J12" i="4"/>
  <c r="K12" i="4"/>
  <c r="K14" i="4"/>
  <c r="D3" i="3" l="1"/>
  <c r="D4" i="3"/>
  <c r="D5" i="3"/>
  <c r="D6" i="3"/>
  <c r="D7" i="3"/>
  <c r="D8" i="3"/>
  <c r="D9" i="3"/>
  <c r="D10" i="3"/>
  <c r="D11" i="3"/>
  <c r="D2" i="3"/>
  <c r="M7" i="3" l="1"/>
  <c r="M3" i="3"/>
  <c r="M5" i="3"/>
  <c r="M4" i="3"/>
  <c r="E22" i="4"/>
  <c r="F22" i="4" s="1"/>
  <c r="G22" i="4" s="1"/>
  <c r="E23" i="4"/>
  <c r="F23" i="4" s="1"/>
  <c r="G23" i="4" s="1"/>
  <c r="E24" i="4"/>
  <c r="F24" i="4" s="1"/>
  <c r="G24" i="4" s="1"/>
  <c r="E26" i="4"/>
  <c r="F26" i="4" s="1"/>
  <c r="G26" i="4" s="1"/>
  <c r="E27" i="4"/>
  <c r="F27" i="4" s="1"/>
  <c r="G27" i="4" s="1"/>
  <c r="E28" i="4"/>
  <c r="F28" i="4" s="1"/>
  <c r="G28" i="4" s="1"/>
  <c r="J28" i="4" s="1"/>
  <c r="E29" i="4"/>
  <c r="F29" i="4" s="1"/>
  <c r="G29" i="4" s="1"/>
  <c r="K29" i="4" s="1"/>
  <c r="E30" i="4"/>
  <c r="F30" i="4" s="1"/>
  <c r="G30" i="4" s="1"/>
  <c r="E31" i="4"/>
  <c r="F31" i="4" s="1"/>
  <c r="G31" i="4" s="1"/>
  <c r="E32" i="4"/>
  <c r="F32" i="4" s="1"/>
  <c r="G32" i="4" s="1"/>
  <c r="E34" i="4"/>
  <c r="F34" i="4" s="1"/>
  <c r="G34" i="4" s="1"/>
  <c r="E35" i="4"/>
  <c r="F35" i="4" s="1"/>
  <c r="G35" i="4" s="1"/>
  <c r="E36" i="4"/>
  <c r="F36" i="4" s="1"/>
  <c r="G36" i="4" s="1"/>
  <c r="E37" i="4"/>
  <c r="F37" i="4" s="1"/>
  <c r="G37" i="4" s="1"/>
  <c r="E38" i="4"/>
  <c r="F38" i="4" s="1"/>
  <c r="G38" i="4" s="1"/>
  <c r="E39" i="4"/>
  <c r="F39" i="4" s="1"/>
  <c r="G39" i="4" s="1"/>
  <c r="E40" i="4"/>
  <c r="F40" i="4" s="1"/>
  <c r="G40" i="4" s="1"/>
  <c r="E42" i="4"/>
  <c r="F42" i="4" s="1"/>
  <c r="G42" i="4" s="1"/>
  <c r="E43" i="4"/>
  <c r="F43" i="4" s="1"/>
  <c r="G43" i="4" s="1"/>
  <c r="E44" i="4"/>
  <c r="F44" i="4" s="1"/>
  <c r="G44" i="4" s="1"/>
  <c r="E45" i="4"/>
  <c r="F45" i="4" s="1"/>
  <c r="G45" i="4" s="1"/>
  <c r="K45" i="4" s="1"/>
  <c r="E46" i="4"/>
  <c r="F46" i="4" s="1"/>
  <c r="G46" i="4" s="1"/>
  <c r="E47" i="4"/>
  <c r="F47" i="4" s="1"/>
  <c r="G47" i="4" s="1"/>
  <c r="E48" i="4"/>
  <c r="F48" i="4" s="1"/>
  <c r="G48" i="4" s="1"/>
  <c r="E49" i="4"/>
  <c r="F49" i="4" s="1"/>
  <c r="G49" i="4" s="1"/>
  <c r="E50" i="4"/>
  <c r="F50" i="4" s="1"/>
  <c r="G50" i="4" s="1"/>
  <c r="E52" i="4"/>
  <c r="F52" i="4" s="1"/>
  <c r="G52" i="4" s="1"/>
  <c r="E53" i="4"/>
  <c r="F53" i="4" s="1"/>
  <c r="G53" i="4" s="1"/>
  <c r="E54" i="4"/>
  <c r="F54" i="4" s="1"/>
  <c r="G54" i="4" s="1"/>
  <c r="E55" i="4"/>
  <c r="F55" i="4" s="1"/>
  <c r="G55" i="4" s="1"/>
  <c r="E56" i="4"/>
  <c r="F56" i="4" s="1"/>
  <c r="G56" i="4" s="1"/>
  <c r="J56" i="4" s="1"/>
  <c r="E57" i="4"/>
  <c r="F57" i="4" s="1"/>
  <c r="G57" i="4" s="1"/>
  <c r="K57" i="4" s="1"/>
  <c r="E58" i="4"/>
  <c r="F58" i="4" s="1"/>
  <c r="G58" i="4" s="1"/>
  <c r="E60" i="4"/>
  <c r="F60" i="4" s="1"/>
  <c r="G60" i="4" s="1"/>
  <c r="J60" i="4" s="1"/>
  <c r="E61" i="4"/>
  <c r="F61" i="4" s="1"/>
  <c r="G61" i="4" s="1"/>
  <c r="K61" i="4" s="1"/>
  <c r="E62" i="4"/>
  <c r="F62" i="4" s="1"/>
  <c r="G62" i="4" s="1"/>
  <c r="E63" i="4"/>
  <c r="F63" i="4" s="1"/>
  <c r="G63" i="4" s="1"/>
  <c r="E64" i="4"/>
  <c r="F64" i="4" s="1"/>
  <c r="G64" i="4" s="1"/>
  <c r="J64" i="4" s="1"/>
  <c r="E65" i="4"/>
  <c r="F65" i="4" s="1"/>
  <c r="G65" i="4" s="1"/>
  <c r="E66" i="4"/>
  <c r="F66" i="4" s="1"/>
  <c r="G66" i="4" s="1"/>
  <c r="E68" i="4"/>
  <c r="F68" i="4" s="1"/>
  <c r="G68" i="4" s="1"/>
  <c r="J68" i="4" s="1"/>
  <c r="E69" i="4"/>
  <c r="F69" i="4" s="1"/>
  <c r="G69" i="4" s="1"/>
  <c r="E70" i="4"/>
  <c r="F70" i="4" s="1"/>
  <c r="G70" i="4" s="1"/>
  <c r="E71" i="4"/>
  <c r="F71" i="4" s="1"/>
  <c r="G71" i="4" s="1"/>
  <c r="E72" i="4"/>
  <c r="F72" i="4" s="1"/>
  <c r="G72" i="4" s="1"/>
  <c r="E73" i="4"/>
  <c r="F73" i="4" s="1"/>
  <c r="G73" i="4" s="1"/>
  <c r="K73" i="4" s="1"/>
  <c r="E74" i="4"/>
  <c r="F74" i="4" s="1"/>
  <c r="G74" i="4" s="1"/>
  <c r="E76" i="4"/>
  <c r="F76" i="4" s="1"/>
  <c r="G76" i="4" s="1"/>
  <c r="J76" i="4" s="1"/>
  <c r="E77" i="4"/>
  <c r="F77" i="4" s="1"/>
  <c r="G77" i="4" s="1"/>
  <c r="K77" i="4" s="1"/>
  <c r="E78" i="4"/>
  <c r="F78" i="4" s="1"/>
  <c r="G78" i="4" s="1"/>
  <c r="E79" i="4"/>
  <c r="F79" i="4" s="1"/>
  <c r="G79" i="4" s="1"/>
  <c r="E80" i="4"/>
  <c r="F80" i="4" s="1"/>
  <c r="G80" i="4" s="1"/>
  <c r="J80" i="4" s="1"/>
  <c r="E81" i="4"/>
  <c r="F81" i="4" s="1"/>
  <c r="G81" i="4" s="1"/>
  <c r="E82" i="4"/>
  <c r="F82" i="4" s="1"/>
  <c r="G82" i="4" s="1"/>
  <c r="E84" i="4"/>
  <c r="F84" i="4" s="1"/>
  <c r="G84" i="4" s="1"/>
  <c r="E85" i="4"/>
  <c r="F85" i="4" s="1"/>
  <c r="G85" i="4" s="1"/>
  <c r="E86" i="4"/>
  <c r="F86" i="4" s="1"/>
  <c r="G86" i="4" s="1"/>
  <c r="E87" i="4"/>
  <c r="F87" i="4" s="1"/>
  <c r="G87" i="4" s="1"/>
  <c r="E88" i="4"/>
  <c r="F88" i="4" s="1"/>
  <c r="G88" i="4" s="1"/>
  <c r="E89" i="4"/>
  <c r="F89" i="4" s="1"/>
  <c r="G89" i="4" s="1"/>
  <c r="K89" i="4" s="1"/>
  <c r="E90" i="4"/>
  <c r="F90" i="4" s="1"/>
  <c r="G90" i="4" s="1"/>
  <c r="E92" i="4"/>
  <c r="F92" i="4" s="1"/>
  <c r="G92" i="4" s="1"/>
  <c r="J92" i="4" s="1"/>
  <c r="E93" i="4"/>
  <c r="F93" i="4" s="1"/>
  <c r="G93" i="4" s="1"/>
  <c r="K93" i="4" s="1"/>
  <c r="E94" i="4"/>
  <c r="F94" i="4" s="1"/>
  <c r="G94" i="4" s="1"/>
  <c r="E95" i="4"/>
  <c r="F95" i="4" s="1"/>
  <c r="G95" i="4" s="1"/>
  <c r="E96" i="4"/>
  <c r="F96" i="4" s="1"/>
  <c r="G96" i="4" s="1"/>
  <c r="J96" i="4" s="1"/>
  <c r="E97" i="4"/>
  <c r="F97" i="4" s="1"/>
  <c r="G97" i="4" s="1"/>
  <c r="E98" i="4"/>
  <c r="F98" i="4" s="1"/>
  <c r="G98" i="4" s="1"/>
  <c r="E100" i="4"/>
  <c r="F100" i="4" s="1"/>
  <c r="G100" i="4" s="1"/>
  <c r="J100" i="4" s="1"/>
  <c r="E101" i="4"/>
  <c r="F101" i="4" s="1"/>
  <c r="G101" i="4" s="1"/>
  <c r="E102" i="4"/>
  <c r="F102" i="4" s="1"/>
  <c r="G102" i="4" s="1"/>
  <c r="E103" i="4"/>
  <c r="F103" i="4" s="1"/>
  <c r="G103" i="4" s="1"/>
  <c r="E104" i="4"/>
  <c r="F104" i="4" s="1"/>
  <c r="G104" i="4" s="1"/>
  <c r="J104" i="4" s="1"/>
  <c r="E105" i="4"/>
  <c r="F105" i="4" s="1"/>
  <c r="G105" i="4" s="1"/>
  <c r="K105" i="4" s="1"/>
  <c r="E106" i="4"/>
  <c r="F106" i="4" s="1"/>
  <c r="G106" i="4" s="1"/>
  <c r="E108" i="4"/>
  <c r="F108" i="4" s="1"/>
  <c r="G108" i="4" s="1"/>
  <c r="E109" i="4"/>
  <c r="F109" i="4" s="1"/>
  <c r="G109" i="4" s="1"/>
  <c r="K109" i="4" s="1"/>
  <c r="E110" i="4"/>
  <c r="F110" i="4" s="1"/>
  <c r="G110" i="4" s="1"/>
  <c r="E111" i="4"/>
  <c r="F111" i="4" s="1"/>
  <c r="G111" i="4" s="1"/>
  <c r="E112" i="4"/>
  <c r="F112" i="4" s="1"/>
  <c r="G112" i="4" s="1"/>
  <c r="E114" i="4"/>
  <c r="F114" i="4" s="1"/>
  <c r="G114" i="4" s="1"/>
  <c r="E115" i="4"/>
  <c r="F115" i="4" s="1"/>
  <c r="G115" i="4" s="1"/>
  <c r="E116" i="4"/>
  <c r="F116" i="4" s="1"/>
  <c r="G116" i="4" s="1"/>
  <c r="E117" i="4"/>
  <c r="F117" i="4" s="1"/>
  <c r="G117" i="4" s="1"/>
  <c r="E118" i="4"/>
  <c r="F118" i="4" s="1"/>
  <c r="G118" i="4" s="1"/>
  <c r="E119" i="4"/>
  <c r="F119" i="4" s="1"/>
  <c r="G119" i="4" s="1"/>
  <c r="E120" i="4"/>
  <c r="F120" i="4" s="1"/>
  <c r="G120" i="4" s="1"/>
  <c r="J120" i="4" s="1"/>
  <c r="E122" i="4"/>
  <c r="F122" i="4" s="1"/>
  <c r="G122" i="4" s="1"/>
  <c r="E123" i="4"/>
  <c r="F123" i="4" s="1"/>
  <c r="G123" i="4" s="1"/>
  <c r="E124" i="4"/>
  <c r="F124" i="4" s="1"/>
  <c r="G124" i="4" s="1"/>
  <c r="J124" i="4" s="1"/>
  <c r="E125" i="4"/>
  <c r="F125" i="4" s="1"/>
  <c r="G125" i="4" s="1"/>
  <c r="K125" i="4" s="1"/>
  <c r="E126" i="4"/>
  <c r="F126" i="4" s="1"/>
  <c r="G126" i="4" s="1"/>
  <c r="E127" i="4"/>
  <c r="F127" i="4" s="1"/>
  <c r="G127" i="4" s="1"/>
  <c r="E128" i="4"/>
  <c r="F128" i="4" s="1"/>
  <c r="G128" i="4" s="1"/>
  <c r="J128" i="4" s="1"/>
  <c r="E130" i="4"/>
  <c r="F130" i="4" s="1"/>
  <c r="G130" i="4" s="1"/>
  <c r="E131" i="4"/>
  <c r="F131" i="4" s="1"/>
  <c r="G131" i="4" s="1"/>
  <c r="E132" i="4"/>
  <c r="F132" i="4" s="1"/>
  <c r="G132" i="4" s="1"/>
  <c r="J132" i="4" s="1"/>
  <c r="E133" i="4"/>
  <c r="F133" i="4" s="1"/>
  <c r="G133" i="4" s="1"/>
  <c r="E134" i="4"/>
  <c r="F134" i="4" s="1"/>
  <c r="G134" i="4" s="1"/>
  <c r="E135" i="4"/>
  <c r="F135" i="4" s="1"/>
  <c r="G135" i="4" s="1"/>
  <c r="E136" i="4"/>
  <c r="F136" i="4" s="1"/>
  <c r="G136" i="4" s="1"/>
  <c r="J136" i="4" s="1"/>
  <c r="E137" i="4"/>
  <c r="F137" i="4" s="1"/>
  <c r="G137" i="4" s="1"/>
  <c r="K137" i="4" s="1"/>
  <c r="E138" i="4"/>
  <c r="F138" i="4" s="1"/>
  <c r="G138" i="4" s="1"/>
  <c r="E139" i="4"/>
  <c r="F139" i="4" s="1"/>
  <c r="G139" i="4" s="1"/>
  <c r="E140" i="4"/>
  <c r="F140" i="4" s="1"/>
  <c r="G140" i="4" s="1"/>
  <c r="J140" i="4" s="1"/>
  <c r="E141" i="4"/>
  <c r="F141" i="4" s="1"/>
  <c r="G141" i="4" s="1"/>
  <c r="K141" i="4" s="1"/>
  <c r="E142" i="4"/>
  <c r="F142" i="4" s="1"/>
  <c r="G142" i="4" s="1"/>
  <c r="E143" i="4"/>
  <c r="F143" i="4" s="1"/>
  <c r="G143" i="4" s="1"/>
  <c r="E144" i="4"/>
  <c r="F144" i="4" s="1"/>
  <c r="G144" i="4" s="1"/>
  <c r="E145" i="4"/>
  <c r="F145" i="4" s="1"/>
  <c r="G145" i="4" s="1"/>
  <c r="E146" i="4"/>
  <c r="F146" i="4" s="1"/>
  <c r="G146" i="4" s="1"/>
  <c r="E147" i="4"/>
  <c r="F147" i="4" s="1"/>
  <c r="G147" i="4" s="1"/>
  <c r="E148" i="4"/>
  <c r="F148" i="4" s="1"/>
  <c r="G148" i="4" s="1"/>
  <c r="E149" i="4"/>
  <c r="F149" i="4" s="1"/>
  <c r="G149" i="4" s="1"/>
  <c r="E150" i="4"/>
  <c r="F150" i="4" s="1"/>
  <c r="G150" i="4" s="1"/>
  <c r="E152" i="4"/>
  <c r="F152" i="4" s="1"/>
  <c r="G152" i="4" s="1"/>
  <c r="E153" i="4"/>
  <c r="F153" i="4" s="1"/>
  <c r="G153" i="4" s="1"/>
  <c r="K153" i="4" s="1"/>
  <c r="E154" i="4"/>
  <c r="F154" i="4" s="1"/>
  <c r="G154" i="4" s="1"/>
  <c r="E155" i="4"/>
  <c r="F155" i="4" s="1"/>
  <c r="G155" i="4" s="1"/>
  <c r="E156" i="4"/>
  <c r="F156" i="4" s="1"/>
  <c r="G156" i="4" s="1"/>
  <c r="J156" i="4" s="1"/>
  <c r="E157" i="4"/>
  <c r="F157" i="4" s="1"/>
  <c r="G157" i="4" s="1"/>
  <c r="K157" i="4" s="1"/>
  <c r="E158" i="4"/>
  <c r="F158" i="4" s="1"/>
  <c r="G158" i="4" s="1"/>
  <c r="E159" i="4"/>
  <c r="F159" i="4" s="1"/>
  <c r="G159" i="4" s="1"/>
  <c r="E160" i="4"/>
  <c r="F160" i="4" s="1"/>
  <c r="G160" i="4" s="1"/>
  <c r="J160" i="4" s="1"/>
  <c r="E162" i="4"/>
  <c r="F162" i="4" s="1"/>
  <c r="G162" i="4" s="1"/>
  <c r="E163" i="4"/>
  <c r="F163" i="4" s="1"/>
  <c r="G163" i="4" s="1"/>
  <c r="E164" i="4"/>
  <c r="F164" i="4" s="1"/>
  <c r="G164" i="4" s="1"/>
  <c r="J164" i="4" s="1"/>
  <c r="E165" i="4"/>
  <c r="F165" i="4" s="1"/>
  <c r="G165" i="4" s="1"/>
  <c r="E166" i="4"/>
  <c r="F166" i="4" s="1"/>
  <c r="G166" i="4" s="1"/>
  <c r="E167" i="4"/>
  <c r="F167" i="4" s="1"/>
  <c r="G167" i="4" s="1"/>
  <c r="E168" i="4"/>
  <c r="F168" i="4" s="1"/>
  <c r="G168" i="4" s="1"/>
  <c r="J168" i="4" s="1"/>
  <c r="E169" i="4"/>
  <c r="F169" i="4" s="1"/>
  <c r="G169" i="4" s="1"/>
  <c r="K169" i="4" s="1"/>
  <c r="E170" i="4"/>
  <c r="F170" i="4" s="1"/>
  <c r="G170" i="4" s="1"/>
  <c r="E171" i="4"/>
  <c r="F171" i="4" s="1"/>
  <c r="G171" i="4" s="1"/>
  <c r="E172" i="4"/>
  <c r="F172" i="4" s="1"/>
  <c r="G172" i="4" s="1"/>
  <c r="E173" i="4"/>
  <c r="F173" i="4" s="1"/>
  <c r="G173" i="4" s="1"/>
  <c r="K173" i="4" s="1"/>
  <c r="E174" i="4"/>
  <c r="F174" i="4" s="1"/>
  <c r="G174" i="4" s="1"/>
  <c r="E175" i="4"/>
  <c r="F175" i="4" s="1"/>
  <c r="G175" i="4" s="1"/>
  <c r="E176" i="4"/>
  <c r="F176" i="4" s="1"/>
  <c r="G176" i="4" s="1"/>
  <c r="K176" i="4" s="1"/>
  <c r="E177" i="4"/>
  <c r="F177" i="4" s="1"/>
  <c r="G177" i="4" s="1"/>
  <c r="E178" i="4"/>
  <c r="F178" i="4" s="1"/>
  <c r="G178" i="4" s="1"/>
  <c r="E179" i="4"/>
  <c r="F179" i="4" s="1"/>
  <c r="G179" i="4" s="1"/>
  <c r="E180" i="4"/>
  <c r="F180" i="4" s="1"/>
  <c r="G180" i="4" s="1"/>
  <c r="K180" i="4" s="1"/>
  <c r="E181" i="4"/>
  <c r="F181" i="4" s="1"/>
  <c r="G181" i="4" s="1"/>
  <c r="E182" i="4"/>
  <c r="F182" i="4" s="1"/>
  <c r="G182" i="4" s="1"/>
  <c r="E183" i="4"/>
  <c r="F183" i="4" s="1"/>
  <c r="G183" i="4" s="1"/>
  <c r="E184" i="4"/>
  <c r="F184" i="4" s="1"/>
  <c r="G184" i="4" s="1"/>
  <c r="E186" i="4"/>
  <c r="F186" i="4" s="1"/>
  <c r="G186" i="4" s="1"/>
  <c r="E187" i="4"/>
  <c r="F187" i="4" s="1"/>
  <c r="G187" i="4" s="1"/>
  <c r="E188" i="4"/>
  <c r="F188" i="4" s="1"/>
  <c r="G188" i="4" s="1"/>
  <c r="E189" i="4"/>
  <c r="F189" i="4" s="1"/>
  <c r="G189" i="4" s="1"/>
  <c r="K189" i="4" s="1"/>
  <c r="E190" i="4"/>
  <c r="F190" i="4" s="1"/>
  <c r="G190" i="4" s="1"/>
  <c r="E191" i="4"/>
  <c r="F191" i="4" s="1"/>
  <c r="G191" i="4" s="1"/>
  <c r="E192" i="4"/>
  <c r="F192" i="4" s="1"/>
  <c r="G192" i="4" s="1"/>
  <c r="E193" i="4"/>
  <c r="F193" i="4" s="1"/>
  <c r="G193" i="4" s="1"/>
  <c r="E194" i="4"/>
  <c r="F194" i="4" s="1"/>
  <c r="G194" i="4" s="1"/>
  <c r="E195" i="4"/>
  <c r="F195" i="4" s="1"/>
  <c r="G195" i="4" s="1"/>
  <c r="E196" i="4"/>
  <c r="F196" i="4" s="1"/>
  <c r="G196" i="4" s="1"/>
  <c r="E197" i="4"/>
  <c r="F197" i="4" s="1"/>
  <c r="G197" i="4" s="1"/>
  <c r="E198" i="4"/>
  <c r="F198" i="4" s="1"/>
  <c r="G198" i="4" s="1"/>
  <c r="E199" i="4"/>
  <c r="F199" i="4" s="1"/>
  <c r="G199" i="4" s="1"/>
  <c r="E200" i="4"/>
  <c r="F200" i="4" s="1"/>
  <c r="G200" i="4" s="1"/>
  <c r="E202" i="4"/>
  <c r="F202" i="4" s="1"/>
  <c r="G202" i="4" s="1"/>
  <c r="E203" i="4"/>
  <c r="F203" i="4" s="1"/>
  <c r="G203" i="4" s="1"/>
  <c r="E204" i="4"/>
  <c r="F204" i="4" s="1"/>
  <c r="G204" i="4" s="1"/>
  <c r="E205" i="4"/>
  <c r="F205" i="4" s="1"/>
  <c r="G205" i="4" s="1"/>
  <c r="K205" i="4" s="1"/>
  <c r="E206" i="4"/>
  <c r="F206" i="4" s="1"/>
  <c r="G206" i="4" s="1"/>
  <c r="E207" i="4"/>
  <c r="F207" i="4" s="1"/>
  <c r="G207" i="4" s="1"/>
  <c r="E208" i="4"/>
  <c r="F208" i="4" s="1"/>
  <c r="G208" i="4" s="1"/>
  <c r="K208" i="4" s="1"/>
  <c r="E209" i="4"/>
  <c r="F209" i="4" s="1"/>
  <c r="G209" i="4" s="1"/>
  <c r="E210" i="4"/>
  <c r="F210" i="4" s="1"/>
  <c r="G210" i="4" s="1"/>
  <c r="E211" i="4"/>
  <c r="F211" i="4" s="1"/>
  <c r="G211" i="4" s="1"/>
  <c r="E212" i="4"/>
  <c r="F212" i="4" s="1"/>
  <c r="G212" i="4" s="1"/>
  <c r="K212" i="4" s="1"/>
  <c r="E213" i="4"/>
  <c r="F213" i="4" s="1"/>
  <c r="G213" i="4" s="1"/>
  <c r="E214" i="4"/>
  <c r="F214" i="4" s="1"/>
  <c r="G214" i="4" s="1"/>
  <c r="E215" i="4"/>
  <c r="F215" i="4" s="1"/>
  <c r="G215" i="4" s="1"/>
  <c r="E216" i="4"/>
  <c r="F216" i="4" s="1"/>
  <c r="G216" i="4" s="1"/>
  <c r="E218" i="4"/>
  <c r="F218" i="4" s="1"/>
  <c r="G218" i="4" s="1"/>
  <c r="E219" i="4"/>
  <c r="F219" i="4" s="1"/>
  <c r="G219" i="4" s="1"/>
  <c r="E220" i="4"/>
  <c r="F220" i="4" s="1"/>
  <c r="G220" i="4" s="1"/>
  <c r="E221" i="4"/>
  <c r="F221" i="4" s="1"/>
  <c r="G221" i="4" s="1"/>
  <c r="K221" i="4" s="1"/>
  <c r="E222" i="4"/>
  <c r="F222" i="4" s="1"/>
  <c r="G222" i="4" s="1"/>
  <c r="E223" i="4"/>
  <c r="F223" i="4" s="1"/>
  <c r="G223" i="4" s="1"/>
  <c r="E224" i="4"/>
  <c r="F224" i="4" s="1"/>
  <c r="G224" i="4" s="1"/>
  <c r="E225" i="4"/>
  <c r="F225" i="4" s="1"/>
  <c r="G225" i="4" s="1"/>
  <c r="E226" i="4"/>
  <c r="F226" i="4" s="1"/>
  <c r="G226" i="4" s="1"/>
  <c r="E227" i="4"/>
  <c r="F227" i="4" s="1"/>
  <c r="G227" i="4" s="1"/>
  <c r="E228" i="4"/>
  <c r="F228" i="4" s="1"/>
  <c r="G228" i="4" s="1"/>
  <c r="E229" i="4"/>
  <c r="F229" i="4" s="1"/>
  <c r="G229" i="4" s="1"/>
  <c r="E230" i="4"/>
  <c r="F230" i="4" s="1"/>
  <c r="G230" i="4" s="1"/>
  <c r="E231" i="4"/>
  <c r="F231" i="4" s="1"/>
  <c r="G231" i="4" s="1"/>
  <c r="E232" i="4"/>
  <c r="F232" i="4" s="1"/>
  <c r="G232" i="4" s="1"/>
  <c r="E234" i="4"/>
  <c r="F234" i="4" s="1"/>
  <c r="G234" i="4" s="1"/>
  <c r="E235" i="4"/>
  <c r="F235" i="4" s="1"/>
  <c r="G235" i="4" s="1"/>
  <c r="E236" i="4"/>
  <c r="F236" i="4" s="1"/>
  <c r="G236" i="4" s="1"/>
  <c r="E237" i="4"/>
  <c r="F237" i="4" s="1"/>
  <c r="G237" i="4" s="1"/>
  <c r="K237" i="4" s="1"/>
  <c r="E238" i="4"/>
  <c r="F238" i="4" s="1"/>
  <c r="G238" i="4" s="1"/>
  <c r="E239" i="4"/>
  <c r="F239" i="4" s="1"/>
  <c r="G239" i="4" s="1"/>
  <c r="E240" i="4"/>
  <c r="F240" i="4" s="1"/>
  <c r="G240" i="4" s="1"/>
  <c r="K240" i="4" s="1"/>
  <c r="E241" i="4"/>
  <c r="F241" i="4" s="1"/>
  <c r="G241" i="4" s="1"/>
  <c r="E242" i="4"/>
  <c r="F242" i="4" s="1"/>
  <c r="G242" i="4" s="1"/>
  <c r="E243" i="4"/>
  <c r="F243" i="4" s="1"/>
  <c r="G243" i="4" s="1"/>
  <c r="E244" i="4"/>
  <c r="F244" i="4" s="1"/>
  <c r="G244" i="4" s="1"/>
  <c r="K244" i="4" s="1"/>
  <c r="E245" i="4"/>
  <c r="F245" i="4" s="1"/>
  <c r="G245" i="4" s="1"/>
  <c r="E246" i="4"/>
  <c r="F246" i="4" s="1"/>
  <c r="G246" i="4" s="1"/>
  <c r="E247" i="4"/>
  <c r="F247" i="4" s="1"/>
  <c r="G247" i="4" s="1"/>
  <c r="E248" i="4"/>
  <c r="F248" i="4" s="1"/>
  <c r="G248" i="4" s="1"/>
  <c r="E250" i="4"/>
  <c r="F250" i="4" s="1"/>
  <c r="G250" i="4" s="1"/>
  <c r="E251" i="4"/>
  <c r="F251" i="4" s="1"/>
  <c r="G251" i="4" s="1"/>
  <c r="E252" i="4"/>
  <c r="F252" i="4" s="1"/>
  <c r="G252" i="4" s="1"/>
  <c r="E253" i="4"/>
  <c r="F253" i="4" s="1"/>
  <c r="G253" i="4" s="1"/>
  <c r="K253" i="4" s="1"/>
  <c r="E254" i="4"/>
  <c r="F254" i="4" s="1"/>
  <c r="G254" i="4" s="1"/>
  <c r="E255" i="4"/>
  <c r="F255" i="4" s="1"/>
  <c r="G255" i="4" s="1"/>
  <c r="E256" i="4"/>
  <c r="F256" i="4" s="1"/>
  <c r="G256" i="4" s="1"/>
  <c r="E257" i="4"/>
  <c r="F257" i="4" s="1"/>
  <c r="G257" i="4" s="1"/>
  <c r="E258" i="4"/>
  <c r="F258" i="4" s="1"/>
  <c r="G258" i="4" s="1"/>
  <c r="E259" i="4"/>
  <c r="F259" i="4" s="1"/>
  <c r="G259" i="4" s="1"/>
  <c r="E260" i="4"/>
  <c r="F260" i="4" s="1"/>
  <c r="G260" i="4" s="1"/>
  <c r="E261" i="4"/>
  <c r="F261" i="4" s="1"/>
  <c r="G261" i="4" s="1"/>
  <c r="E262" i="4"/>
  <c r="F262" i="4" s="1"/>
  <c r="G262" i="4" s="1"/>
  <c r="E263" i="4"/>
  <c r="F263" i="4" s="1"/>
  <c r="G263" i="4" s="1"/>
  <c r="E264" i="4"/>
  <c r="F264" i="4" s="1"/>
  <c r="G264" i="4" s="1"/>
  <c r="E266" i="4"/>
  <c r="F266" i="4" s="1"/>
  <c r="G266" i="4" s="1"/>
  <c r="E267" i="4"/>
  <c r="F267" i="4" s="1"/>
  <c r="G267" i="4" s="1"/>
  <c r="E268" i="4"/>
  <c r="F268" i="4" s="1"/>
  <c r="G268" i="4" s="1"/>
  <c r="E269" i="4"/>
  <c r="F269" i="4" s="1"/>
  <c r="G269" i="4" s="1"/>
  <c r="K269" i="4" s="1"/>
  <c r="E270" i="4"/>
  <c r="F270" i="4" s="1"/>
  <c r="G270" i="4" s="1"/>
  <c r="E271" i="4"/>
  <c r="F271" i="4" s="1"/>
  <c r="G271" i="4" s="1"/>
  <c r="E272" i="4"/>
  <c r="F272" i="4" s="1"/>
  <c r="G272" i="4" s="1"/>
  <c r="K272" i="4" s="1"/>
  <c r="E273" i="4"/>
  <c r="F273" i="4" s="1"/>
  <c r="G273" i="4" s="1"/>
  <c r="E274" i="4"/>
  <c r="F274" i="4" s="1"/>
  <c r="G274" i="4" s="1"/>
  <c r="E275" i="4"/>
  <c r="F275" i="4" s="1"/>
  <c r="G275" i="4" s="1"/>
  <c r="E276" i="4"/>
  <c r="F276" i="4" s="1"/>
  <c r="G276" i="4" s="1"/>
  <c r="K276" i="4" s="1"/>
  <c r="E277" i="4"/>
  <c r="F277" i="4" s="1"/>
  <c r="G277" i="4" s="1"/>
  <c r="E278" i="4"/>
  <c r="F278" i="4" s="1"/>
  <c r="G278" i="4" s="1"/>
  <c r="E279" i="4"/>
  <c r="F279" i="4" s="1"/>
  <c r="G279" i="4" s="1"/>
  <c r="E280" i="4"/>
  <c r="F280" i="4" s="1"/>
  <c r="G280" i="4" s="1"/>
  <c r="E282" i="4"/>
  <c r="F282" i="4" s="1"/>
  <c r="G282" i="4" s="1"/>
  <c r="E283" i="4"/>
  <c r="F283" i="4" s="1"/>
  <c r="G283" i="4" s="1"/>
  <c r="E284" i="4"/>
  <c r="F284" i="4" s="1"/>
  <c r="G284" i="4" s="1"/>
  <c r="E285" i="4"/>
  <c r="F285" i="4" s="1"/>
  <c r="G285" i="4" s="1"/>
  <c r="E286" i="4"/>
  <c r="F286" i="4" s="1"/>
  <c r="G286" i="4" s="1"/>
  <c r="E287" i="4"/>
  <c r="F287" i="4" s="1"/>
  <c r="G287" i="4" s="1"/>
  <c r="E288" i="4"/>
  <c r="F288" i="4" s="1"/>
  <c r="G288" i="4" s="1"/>
  <c r="E289" i="4"/>
  <c r="F289" i="4" s="1"/>
  <c r="G289" i="4" s="1"/>
  <c r="E290" i="4"/>
  <c r="F290" i="4" s="1"/>
  <c r="G290" i="4" s="1"/>
  <c r="E291" i="4"/>
  <c r="F291" i="4" s="1"/>
  <c r="G291" i="4" s="1"/>
  <c r="E292" i="4"/>
  <c r="F292" i="4" s="1"/>
  <c r="G292" i="4" s="1"/>
  <c r="E293" i="4"/>
  <c r="F293" i="4" s="1"/>
  <c r="G293" i="4" s="1"/>
  <c r="E294" i="4"/>
  <c r="F294" i="4" s="1"/>
  <c r="G294" i="4" s="1"/>
  <c r="E295" i="4"/>
  <c r="F295" i="4" s="1"/>
  <c r="G295" i="4" s="1"/>
  <c r="E296" i="4"/>
  <c r="F296" i="4" s="1"/>
  <c r="G296" i="4" s="1"/>
  <c r="E298" i="4"/>
  <c r="F298" i="4" s="1"/>
  <c r="G298" i="4" s="1"/>
  <c r="E299" i="4"/>
  <c r="F299" i="4" s="1"/>
  <c r="G299" i="4" s="1"/>
  <c r="E300" i="4"/>
  <c r="F300" i="4" s="1"/>
  <c r="G300" i="4" s="1"/>
  <c r="E301" i="4"/>
  <c r="F301" i="4" s="1"/>
  <c r="G301" i="4" s="1"/>
  <c r="E302" i="4"/>
  <c r="F302" i="4" s="1"/>
  <c r="G302" i="4" s="1"/>
  <c r="E303" i="4"/>
  <c r="F303" i="4" s="1"/>
  <c r="G303" i="4" s="1"/>
  <c r="E304" i="4"/>
  <c r="F304" i="4" s="1"/>
  <c r="G304" i="4" s="1"/>
  <c r="K304" i="4" s="1"/>
  <c r="E305" i="4"/>
  <c r="F305" i="4" s="1"/>
  <c r="G305" i="4" s="1"/>
  <c r="E306" i="4"/>
  <c r="F306" i="4" s="1"/>
  <c r="G306" i="4" s="1"/>
  <c r="E307" i="4"/>
  <c r="F307" i="4" s="1"/>
  <c r="G307" i="4" s="1"/>
  <c r="E308" i="4"/>
  <c r="F308" i="4" s="1"/>
  <c r="G308" i="4" s="1"/>
  <c r="K308" i="4" s="1"/>
  <c r="E309" i="4"/>
  <c r="F309" i="4" s="1"/>
  <c r="G309" i="4" s="1"/>
  <c r="E310" i="4"/>
  <c r="F310" i="4" s="1"/>
  <c r="G310" i="4" s="1"/>
  <c r="E311" i="4"/>
  <c r="F311" i="4" s="1"/>
  <c r="G311" i="4" s="1"/>
  <c r="E312" i="4"/>
  <c r="F312" i="4" s="1"/>
  <c r="G312" i="4" s="1"/>
  <c r="E314" i="4"/>
  <c r="F314" i="4" s="1"/>
  <c r="G314" i="4" s="1"/>
  <c r="E315" i="4"/>
  <c r="F315" i="4" s="1"/>
  <c r="G315" i="4" s="1"/>
  <c r="E316" i="4"/>
  <c r="F316" i="4" s="1"/>
  <c r="G316" i="4" s="1"/>
  <c r="E317" i="4"/>
  <c r="F317" i="4" s="1"/>
  <c r="G317" i="4" s="1"/>
  <c r="E318" i="4"/>
  <c r="F318" i="4" s="1"/>
  <c r="G318" i="4" s="1"/>
  <c r="E319" i="4"/>
  <c r="F319" i="4" s="1"/>
  <c r="G319" i="4" s="1"/>
  <c r="E320" i="4"/>
  <c r="F320" i="4" s="1"/>
  <c r="G320" i="4" s="1"/>
  <c r="E321" i="4"/>
  <c r="F321" i="4" s="1"/>
  <c r="G321" i="4" s="1"/>
  <c r="E322" i="4"/>
  <c r="F322" i="4" s="1"/>
  <c r="G322" i="4" s="1"/>
  <c r="E323" i="4"/>
  <c r="F323" i="4" s="1"/>
  <c r="G323" i="4" s="1"/>
  <c r="E324" i="4"/>
  <c r="F324" i="4" s="1"/>
  <c r="G324" i="4" s="1"/>
  <c r="E325" i="4"/>
  <c r="F325" i="4" s="1"/>
  <c r="G325" i="4" s="1"/>
  <c r="E326" i="4"/>
  <c r="F326" i="4" s="1"/>
  <c r="G326" i="4" s="1"/>
  <c r="E327" i="4"/>
  <c r="F327" i="4" s="1"/>
  <c r="G327" i="4" s="1"/>
  <c r="E328" i="4"/>
  <c r="F328" i="4" s="1"/>
  <c r="G328" i="4" s="1"/>
  <c r="E330" i="4"/>
  <c r="F330" i="4" s="1"/>
  <c r="G330" i="4" s="1"/>
  <c r="E331" i="4"/>
  <c r="F331" i="4" s="1"/>
  <c r="G331" i="4" s="1"/>
  <c r="E332" i="4"/>
  <c r="F332" i="4" s="1"/>
  <c r="G332" i="4" s="1"/>
  <c r="E333" i="4"/>
  <c r="F333" i="4" s="1"/>
  <c r="G333" i="4" s="1"/>
  <c r="E334" i="4"/>
  <c r="F334" i="4" s="1"/>
  <c r="G334" i="4" s="1"/>
  <c r="E335" i="4"/>
  <c r="F335" i="4" s="1"/>
  <c r="G335" i="4" s="1"/>
  <c r="E336" i="4"/>
  <c r="F336" i="4" s="1"/>
  <c r="G336" i="4" s="1"/>
  <c r="E337" i="4"/>
  <c r="F337" i="4" s="1"/>
  <c r="G337" i="4" s="1"/>
  <c r="E338" i="4"/>
  <c r="F338" i="4" s="1"/>
  <c r="G338" i="4" s="1"/>
  <c r="E339" i="4"/>
  <c r="E340" i="4"/>
  <c r="F340" i="4" s="1"/>
  <c r="G340" i="4" s="1"/>
  <c r="E341" i="4"/>
  <c r="F341" i="4" s="1"/>
  <c r="G341" i="4" s="1"/>
  <c r="E342" i="4"/>
  <c r="F342" i="4" s="1"/>
  <c r="G342" i="4" s="1"/>
  <c r="E343" i="4"/>
  <c r="F343" i="4" s="1"/>
  <c r="G343" i="4" s="1"/>
  <c r="E344" i="4"/>
  <c r="F344" i="4" s="1"/>
  <c r="G344" i="4" s="1"/>
  <c r="E345" i="4"/>
  <c r="F345" i="4" s="1"/>
  <c r="G345" i="4" s="1"/>
  <c r="E346" i="4"/>
  <c r="F346" i="4" s="1"/>
  <c r="G346" i="4" s="1"/>
  <c r="E347" i="4"/>
  <c r="F347" i="4" s="1"/>
  <c r="G347" i="4" s="1"/>
  <c r="E348" i="4"/>
  <c r="F348" i="4" s="1"/>
  <c r="G348" i="4" s="1"/>
  <c r="E349" i="4"/>
  <c r="F349" i="4" s="1"/>
  <c r="G349" i="4" s="1"/>
  <c r="E350" i="4"/>
  <c r="F350" i="4" s="1"/>
  <c r="G350" i="4" s="1"/>
  <c r="E352" i="4"/>
  <c r="F352" i="4" s="1"/>
  <c r="G352" i="4" s="1"/>
  <c r="E353" i="4"/>
  <c r="F353" i="4" s="1"/>
  <c r="G353" i="4" s="1"/>
  <c r="E354" i="4"/>
  <c r="F354" i="4" s="1"/>
  <c r="G354" i="4" s="1"/>
  <c r="E355" i="4"/>
  <c r="F355" i="4" s="1"/>
  <c r="G355" i="4" s="1"/>
  <c r="E356" i="4"/>
  <c r="F356" i="4" s="1"/>
  <c r="G356" i="4" s="1"/>
  <c r="E357" i="4"/>
  <c r="F357" i="4" s="1"/>
  <c r="G357" i="4" s="1"/>
  <c r="E358" i="4"/>
  <c r="F358" i="4" s="1"/>
  <c r="G358" i="4" s="1"/>
  <c r="E359" i="4"/>
  <c r="F359" i="4" s="1"/>
  <c r="G359" i="4" s="1"/>
  <c r="E360" i="4"/>
  <c r="F360" i="4" s="1"/>
  <c r="G360" i="4" s="1"/>
  <c r="E361" i="4"/>
  <c r="F361" i="4" s="1"/>
  <c r="G361" i="4" s="1"/>
  <c r="E362" i="4"/>
  <c r="F362" i="4" s="1"/>
  <c r="G362" i="4" s="1"/>
  <c r="E364" i="4"/>
  <c r="F364" i="4" s="1"/>
  <c r="G364" i="4" s="1"/>
  <c r="E365" i="4"/>
  <c r="F365" i="4" s="1"/>
  <c r="G365" i="4" s="1"/>
  <c r="E366" i="4"/>
  <c r="F366" i="4" s="1"/>
  <c r="G366" i="4" s="1"/>
  <c r="E367" i="4"/>
  <c r="F367" i="4" s="1"/>
  <c r="G367" i="4" s="1"/>
  <c r="E368" i="4"/>
  <c r="F368" i="4" s="1"/>
  <c r="G368" i="4" s="1"/>
  <c r="E369" i="4"/>
  <c r="F369" i="4" s="1"/>
  <c r="G369" i="4" s="1"/>
  <c r="E370" i="4"/>
  <c r="F370" i="4" s="1"/>
  <c r="G370" i="4" s="1"/>
  <c r="K374" i="4"/>
  <c r="J374" i="4"/>
  <c r="K373" i="4"/>
  <c r="J373" i="4"/>
  <c r="E372" i="4"/>
  <c r="F372" i="4" s="1"/>
  <c r="G372" i="4" s="1"/>
  <c r="E371" i="4"/>
  <c r="F371" i="4" s="1"/>
  <c r="G371" i="4" s="1"/>
  <c r="E363" i="4"/>
  <c r="F363" i="4" s="1"/>
  <c r="G363" i="4" s="1"/>
  <c r="E351" i="4"/>
  <c r="F351" i="4" s="1"/>
  <c r="G351" i="4" s="1"/>
  <c r="F339" i="4"/>
  <c r="G339" i="4" s="1"/>
  <c r="E329" i="4"/>
  <c r="F329" i="4" s="1"/>
  <c r="G329" i="4" s="1"/>
  <c r="E313" i="4"/>
  <c r="F313" i="4" s="1"/>
  <c r="G313" i="4" s="1"/>
  <c r="E297" i="4"/>
  <c r="F297" i="4" s="1"/>
  <c r="G297" i="4" s="1"/>
  <c r="E281" i="4"/>
  <c r="F281" i="4" s="1"/>
  <c r="G281" i="4" s="1"/>
  <c r="E265" i="4"/>
  <c r="F265" i="4" s="1"/>
  <c r="G265" i="4" s="1"/>
  <c r="K265" i="4" s="1"/>
  <c r="E249" i="4"/>
  <c r="F249" i="4" s="1"/>
  <c r="G249" i="4" s="1"/>
  <c r="K249" i="4" s="1"/>
  <c r="E233" i="4"/>
  <c r="F233" i="4" s="1"/>
  <c r="G233" i="4" s="1"/>
  <c r="K233" i="4" s="1"/>
  <c r="E217" i="4"/>
  <c r="F217" i="4" s="1"/>
  <c r="G217" i="4" s="1"/>
  <c r="K217" i="4" s="1"/>
  <c r="E201" i="4"/>
  <c r="F201" i="4" s="1"/>
  <c r="G201" i="4" s="1"/>
  <c r="K201" i="4" s="1"/>
  <c r="E185" i="4"/>
  <c r="F185" i="4" s="1"/>
  <c r="G185" i="4" s="1"/>
  <c r="K185" i="4" s="1"/>
  <c r="E161" i="4"/>
  <c r="F161" i="4" s="1"/>
  <c r="G161" i="4" s="1"/>
  <c r="E151" i="4"/>
  <c r="F151" i="4" s="1"/>
  <c r="G151" i="4" s="1"/>
  <c r="E129" i="4"/>
  <c r="F129" i="4" s="1"/>
  <c r="G129" i="4" s="1"/>
  <c r="E121" i="4"/>
  <c r="F121" i="4" s="1"/>
  <c r="G121" i="4" s="1"/>
  <c r="K121" i="4" s="1"/>
  <c r="E113" i="4"/>
  <c r="F113" i="4" s="1"/>
  <c r="G113" i="4" s="1"/>
  <c r="E107" i="4"/>
  <c r="F107" i="4" s="1"/>
  <c r="G107" i="4" s="1"/>
  <c r="E99" i="4"/>
  <c r="F99" i="4" s="1"/>
  <c r="G99" i="4" s="1"/>
  <c r="E91" i="4"/>
  <c r="F91" i="4" s="1"/>
  <c r="G91" i="4" s="1"/>
  <c r="E83" i="4"/>
  <c r="F83" i="4" s="1"/>
  <c r="G83" i="4" s="1"/>
  <c r="E75" i="4"/>
  <c r="F75" i="4" s="1"/>
  <c r="G75" i="4" s="1"/>
  <c r="E67" i="4"/>
  <c r="F67" i="4" s="1"/>
  <c r="G67" i="4" s="1"/>
  <c r="E59" i="4"/>
  <c r="F59" i="4" s="1"/>
  <c r="G59" i="4" s="1"/>
  <c r="E51" i="4"/>
  <c r="F51" i="4" s="1"/>
  <c r="G51" i="4" s="1"/>
  <c r="E41" i="4"/>
  <c r="F41" i="4" s="1"/>
  <c r="G41" i="4" s="1"/>
  <c r="E33" i="4"/>
  <c r="F33" i="4" s="1"/>
  <c r="G33" i="4" s="1"/>
  <c r="K33" i="4" s="1"/>
  <c r="E25" i="4"/>
  <c r="F25" i="4" s="1"/>
  <c r="G25" i="4" s="1"/>
  <c r="K2" i="4"/>
  <c r="J2" i="4"/>
  <c r="A2" i="4"/>
  <c r="A3" i="4" s="1"/>
  <c r="A4" i="4" s="1"/>
  <c r="A5" i="4" s="1"/>
  <c r="A6" i="4" s="1"/>
  <c r="A7" i="4" s="1"/>
  <c r="A8" i="4" s="1"/>
  <c r="A9" i="4" s="1"/>
  <c r="A10" i="4" s="1"/>
  <c r="A11" i="4" s="1"/>
  <c r="AT4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C28" i="7"/>
  <c r="AU4" i="7"/>
  <c r="AT5" i="7"/>
  <c r="AT6" i="7"/>
  <c r="AT7" i="7"/>
  <c r="AT8" i="7"/>
  <c r="AT9" i="7"/>
  <c r="AT10" i="7"/>
  <c r="AT11" i="7"/>
  <c r="AT12" i="7"/>
  <c r="AT13" i="7"/>
  <c r="AT14" i="7"/>
  <c r="AT15" i="7"/>
  <c r="AT16" i="7"/>
  <c r="AT17" i="7"/>
  <c r="AS29" i="7"/>
  <c r="AS31" i="7"/>
  <c r="AS28" i="7"/>
  <c r="AS27" i="7"/>
  <c r="AS34" i="7"/>
  <c r="AS33" i="7"/>
  <c r="AM27" i="7"/>
  <c r="AM34" i="7"/>
  <c r="AM33" i="7"/>
  <c r="AN18" i="7"/>
  <c r="AN17" i="7"/>
  <c r="AN16" i="7"/>
  <c r="AN15" i="7"/>
  <c r="AN14" i="7"/>
  <c r="AN13" i="7"/>
  <c r="AN12" i="7"/>
  <c r="AN11" i="7"/>
  <c r="AN10" i="7"/>
  <c r="AN9" i="7"/>
  <c r="AN8" i="7"/>
  <c r="AN7" i="7"/>
  <c r="AN6" i="7"/>
  <c r="AN5" i="7"/>
  <c r="AN4" i="7"/>
  <c r="AM29" i="7"/>
  <c r="AG27" i="7"/>
  <c r="AG34" i="7"/>
  <c r="AG33" i="7"/>
  <c r="AG32" i="7"/>
  <c r="AH19" i="7"/>
  <c r="AH18" i="7"/>
  <c r="AH17" i="7"/>
  <c r="AH16" i="7"/>
  <c r="AH15" i="7"/>
  <c r="AH14" i="7"/>
  <c r="AH13" i="7"/>
  <c r="AH12" i="7"/>
  <c r="AH11" i="7"/>
  <c r="AH10" i="7"/>
  <c r="AH9" i="7"/>
  <c r="AH8" i="7"/>
  <c r="AH7" i="7"/>
  <c r="AH6" i="7"/>
  <c r="AH5" i="7"/>
  <c r="AH4" i="7"/>
  <c r="AG28" i="7"/>
  <c r="AA27" i="7"/>
  <c r="AA34" i="7"/>
  <c r="AA33" i="7"/>
  <c r="AB20" i="7"/>
  <c r="AB19" i="7"/>
  <c r="AB18" i="7"/>
  <c r="AB17" i="7"/>
  <c r="AB16" i="7"/>
  <c r="AB15" i="7"/>
  <c r="AB14" i="7"/>
  <c r="AB13" i="7"/>
  <c r="AB12" i="7"/>
  <c r="AB11" i="7"/>
  <c r="AB10" i="7"/>
  <c r="AB9" i="7"/>
  <c r="AB8" i="7"/>
  <c r="AB7" i="7"/>
  <c r="AB6" i="7"/>
  <c r="AB5" i="7"/>
  <c r="AB4" i="7"/>
  <c r="U27" i="7"/>
  <c r="U34" i="7"/>
  <c r="U33" i="7"/>
  <c r="V21" i="7"/>
  <c r="V20" i="7"/>
  <c r="V19" i="7"/>
  <c r="V18" i="7"/>
  <c r="V17" i="7"/>
  <c r="V16" i="7"/>
  <c r="V15" i="7"/>
  <c r="V14" i="7"/>
  <c r="V13" i="7"/>
  <c r="V12" i="7"/>
  <c r="V11" i="7"/>
  <c r="V10" i="7"/>
  <c r="V9" i="7"/>
  <c r="V8" i="7"/>
  <c r="V7" i="7"/>
  <c r="V6" i="7"/>
  <c r="V5" i="7"/>
  <c r="V4" i="7"/>
  <c r="U28" i="7"/>
  <c r="O27" i="7"/>
  <c r="I27" i="7"/>
  <c r="I34" i="7"/>
  <c r="I33" i="7"/>
  <c r="O34" i="7"/>
  <c r="O33" i="7"/>
  <c r="O32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P5" i="7"/>
  <c r="P4" i="7"/>
  <c r="O29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I29" i="7"/>
  <c r="C27" i="7"/>
  <c r="C34" i="7"/>
  <c r="C33" i="7"/>
  <c r="C32" i="7"/>
  <c r="AS32" i="7"/>
  <c r="AS35" i="7"/>
  <c r="AM28" i="7"/>
  <c r="AU5" i="7"/>
  <c r="AU9" i="7"/>
  <c r="AU13" i="7"/>
  <c r="AU17" i="7"/>
  <c r="AU6" i="7"/>
  <c r="AU10" i="7"/>
  <c r="AU14" i="7"/>
  <c r="AM32" i="7"/>
  <c r="AG29" i="7"/>
  <c r="AA29" i="7"/>
  <c r="AA28" i="7"/>
  <c r="AA32" i="7"/>
  <c r="U29" i="7"/>
  <c r="I28" i="7"/>
  <c r="U32" i="7"/>
  <c r="O28" i="7"/>
  <c r="I32" i="7"/>
  <c r="C29" i="7"/>
  <c r="AC4" i="7"/>
  <c r="AU16" i="7"/>
  <c r="AU12" i="7"/>
  <c r="AU8" i="7"/>
  <c r="AU15" i="7"/>
  <c r="AU11" i="7"/>
  <c r="AU7" i="7"/>
  <c r="AI12" i="7"/>
  <c r="AI4" i="7"/>
  <c r="AG31" i="7"/>
  <c r="AG35" i="7"/>
  <c r="AI13" i="7"/>
  <c r="AO17" i="7"/>
  <c r="AO13" i="7"/>
  <c r="AO9" i="7"/>
  <c r="AO5" i="7"/>
  <c r="AO18" i="7"/>
  <c r="AM31" i="7"/>
  <c r="AM35" i="7"/>
  <c r="AO14" i="7"/>
  <c r="AO10" i="7"/>
  <c r="AO6" i="7"/>
  <c r="AI16" i="7"/>
  <c r="AI8" i="7"/>
  <c r="AI17" i="7"/>
  <c r="AI9" i="7"/>
  <c r="AO15" i="7"/>
  <c r="AO11" i="7"/>
  <c r="AO7" i="7"/>
  <c r="AO16" i="7"/>
  <c r="AO12" i="7"/>
  <c r="AO8" i="7"/>
  <c r="AO4" i="7"/>
  <c r="AI18" i="7"/>
  <c r="AI14" i="7"/>
  <c r="AI10" i="7"/>
  <c r="AI6" i="7"/>
  <c r="AI19" i="7"/>
  <c r="AI15" i="7"/>
  <c r="AI11" i="7"/>
  <c r="AI7" i="7"/>
  <c r="AI5" i="7"/>
  <c r="AC19" i="7"/>
  <c r="AC15" i="7"/>
  <c r="AC11" i="7"/>
  <c r="AC7" i="7"/>
  <c r="AC18" i="7"/>
  <c r="AC14" i="7"/>
  <c r="AC10" i="7"/>
  <c r="AC6" i="7"/>
  <c r="AC17" i="7"/>
  <c r="AC13" i="7"/>
  <c r="AC9" i="7"/>
  <c r="AC5" i="7"/>
  <c r="AC20" i="7"/>
  <c r="AA31" i="7"/>
  <c r="AA35" i="7"/>
  <c r="AC16" i="7"/>
  <c r="AC12" i="7"/>
  <c r="AC8" i="7"/>
  <c r="E6" i="7"/>
  <c r="W21" i="7"/>
  <c r="U31" i="7"/>
  <c r="U35" i="7"/>
  <c r="W20" i="7"/>
  <c r="W19" i="7"/>
  <c r="W18" i="7"/>
  <c r="W17" i="7"/>
  <c r="W16" i="7"/>
  <c r="W15" i="7"/>
  <c r="W14" i="7"/>
  <c r="W13" i="7"/>
  <c r="W12" i="7"/>
  <c r="W11" i="7"/>
  <c r="W10" i="7"/>
  <c r="W9" i="7"/>
  <c r="W8" i="7"/>
  <c r="W7" i="7"/>
  <c r="W6" i="7"/>
  <c r="W5" i="7"/>
  <c r="W4" i="7"/>
  <c r="Q19" i="7"/>
  <c r="Q11" i="7"/>
  <c r="Q7" i="7"/>
  <c r="Q22" i="7"/>
  <c r="O31" i="7"/>
  <c r="O35" i="7"/>
  <c r="Q18" i="7"/>
  <c r="Q14" i="7"/>
  <c r="Q10" i="7"/>
  <c r="Q6" i="7"/>
  <c r="Q21" i="7"/>
  <c r="Q17" i="7"/>
  <c r="Q13" i="7"/>
  <c r="Q9" i="7"/>
  <c r="Q5" i="7"/>
  <c r="Q20" i="7"/>
  <c r="Q16" i="7"/>
  <c r="Q12" i="7"/>
  <c r="Q8" i="7"/>
  <c r="Q4" i="7"/>
  <c r="Q15" i="7"/>
  <c r="K20" i="7"/>
  <c r="K16" i="7"/>
  <c r="K12" i="7"/>
  <c r="K8" i="7"/>
  <c r="K4" i="7"/>
  <c r="K21" i="7"/>
  <c r="K17" i="7"/>
  <c r="K13" i="7"/>
  <c r="K9" i="7"/>
  <c r="K5" i="7"/>
  <c r="K22" i="7"/>
  <c r="K18" i="7"/>
  <c r="K14" i="7"/>
  <c r="K10" i="7"/>
  <c r="K6" i="7"/>
  <c r="K23" i="7"/>
  <c r="I31" i="7"/>
  <c r="I35" i="7"/>
  <c r="K19" i="7"/>
  <c r="K15" i="7"/>
  <c r="K11" i="7"/>
  <c r="K7" i="7"/>
  <c r="E18" i="7"/>
  <c r="E23" i="7"/>
  <c r="E15" i="7"/>
  <c r="E7" i="7"/>
  <c r="E10" i="7"/>
  <c r="E4" i="7"/>
  <c r="C31" i="7"/>
  <c r="C35" i="7"/>
  <c r="E24" i="7"/>
  <c r="E12" i="7"/>
  <c r="E19" i="7"/>
  <c r="E11" i="7"/>
  <c r="E20" i="7"/>
  <c r="E22" i="7"/>
  <c r="E16" i="7"/>
  <c r="E8" i="7"/>
  <c r="E21" i="7"/>
  <c r="E17" i="7"/>
  <c r="E13" i="7"/>
  <c r="E9" i="7"/>
  <c r="E5" i="7"/>
  <c r="E14" i="7"/>
  <c r="H365" i="4" l="1"/>
  <c r="I365" i="4" s="1"/>
  <c r="H359" i="4"/>
  <c r="I359" i="4" s="1"/>
  <c r="H301" i="4"/>
  <c r="I301" i="4" s="1"/>
  <c r="H294" i="4"/>
  <c r="I294" i="4" s="1"/>
  <c r="H371" i="4"/>
  <c r="I371" i="4" s="1"/>
  <c r="H358" i="4"/>
  <c r="I358" i="4" s="1"/>
  <c r="H348" i="4"/>
  <c r="I348" i="4" s="1"/>
  <c r="H327" i="4"/>
  <c r="I327" i="4" s="1"/>
  <c r="H315" i="4"/>
  <c r="I315" i="4" s="1"/>
  <c r="H288" i="4"/>
  <c r="I288" i="4" s="1"/>
  <c r="H284" i="4"/>
  <c r="I284" i="4" s="1"/>
  <c r="H280" i="4"/>
  <c r="I280" i="4" s="1"/>
  <c r="H228" i="4"/>
  <c r="I228" i="4" s="1"/>
  <c r="H220" i="4"/>
  <c r="I220" i="4" s="1"/>
  <c r="H216" i="4"/>
  <c r="I216" i="4" s="1"/>
  <c r="H334" i="4"/>
  <c r="I334" i="4" s="1"/>
  <c r="H237" i="4"/>
  <c r="I237" i="4" s="1"/>
  <c r="H281" i="4"/>
  <c r="I281" i="4" s="1"/>
  <c r="H298" i="4"/>
  <c r="I298" i="4" s="1"/>
  <c r="H313" i="4"/>
  <c r="I313" i="4" s="1"/>
  <c r="H322" i="4"/>
  <c r="I322" i="4" s="1"/>
  <c r="H339" i="4"/>
  <c r="I339" i="4" s="1"/>
  <c r="H217" i="4"/>
  <c r="I217" i="4" s="1"/>
  <c r="H333" i="4"/>
  <c r="I333" i="4" s="1"/>
  <c r="H347" i="4"/>
  <c r="I347" i="4" s="1"/>
  <c r="H362" i="4"/>
  <c r="I362" i="4" s="1"/>
  <c r="H356" i="4"/>
  <c r="I356" i="4" s="1"/>
  <c r="H355" i="4"/>
  <c r="I355" i="4" s="1"/>
  <c r="H326" i="4"/>
  <c r="I326" i="4" s="1"/>
  <c r="H295" i="4"/>
  <c r="I295" i="4" s="1"/>
  <c r="H290" i="4"/>
  <c r="I290" i="4" s="1"/>
  <c r="H283" i="4"/>
  <c r="I283" i="4" s="1"/>
  <c r="H45" i="4"/>
  <c r="I45" i="4" s="1"/>
  <c r="J172" i="4"/>
  <c r="H173" i="4"/>
  <c r="I173" i="4" s="1"/>
  <c r="J152" i="4"/>
  <c r="H153" i="4"/>
  <c r="I153" i="4" s="1"/>
  <c r="J108" i="4"/>
  <c r="H109" i="4"/>
  <c r="I109" i="4" s="1"/>
  <c r="J88" i="4"/>
  <c r="H89" i="4"/>
  <c r="I89" i="4" s="1"/>
  <c r="J328" i="4"/>
  <c r="K328" i="4"/>
  <c r="J324" i="4"/>
  <c r="K324" i="4"/>
  <c r="J320" i="4"/>
  <c r="K320" i="4"/>
  <c r="J316" i="4"/>
  <c r="K316" i="4"/>
  <c r="J312" i="4"/>
  <c r="K312" i="4"/>
  <c r="J300" i="4"/>
  <c r="K300" i="4"/>
  <c r="J296" i="4"/>
  <c r="K296" i="4"/>
  <c r="J292" i="4"/>
  <c r="K292" i="4"/>
  <c r="J288" i="4"/>
  <c r="K288" i="4"/>
  <c r="J284" i="4"/>
  <c r="K284" i="4"/>
  <c r="J280" i="4"/>
  <c r="K280" i="4"/>
  <c r="J268" i="4"/>
  <c r="K268" i="4"/>
  <c r="J264" i="4"/>
  <c r="K264" i="4"/>
  <c r="J260" i="4"/>
  <c r="K260" i="4"/>
  <c r="J256" i="4"/>
  <c r="K256" i="4"/>
  <c r="J252" i="4"/>
  <c r="K252" i="4"/>
  <c r="J248" i="4"/>
  <c r="K248" i="4"/>
  <c r="J236" i="4"/>
  <c r="K236" i="4"/>
  <c r="J232" i="4"/>
  <c r="K232" i="4"/>
  <c r="J228" i="4"/>
  <c r="K228" i="4"/>
  <c r="J224" i="4"/>
  <c r="K224" i="4"/>
  <c r="J220" i="4"/>
  <c r="K220" i="4"/>
  <c r="J216" i="4"/>
  <c r="K216" i="4"/>
  <c r="J204" i="4"/>
  <c r="K204" i="4"/>
  <c r="J200" i="4"/>
  <c r="K200" i="4"/>
  <c r="J196" i="4"/>
  <c r="K196" i="4"/>
  <c r="J192" i="4"/>
  <c r="K192" i="4"/>
  <c r="J188" i="4"/>
  <c r="K188" i="4"/>
  <c r="J184" i="4"/>
  <c r="K184" i="4"/>
  <c r="H188" i="4"/>
  <c r="I188" i="4" s="1"/>
  <c r="H252" i="4"/>
  <c r="I252" i="4" s="1"/>
  <c r="H316" i="4"/>
  <c r="I316" i="4" s="1"/>
  <c r="H184" i="4"/>
  <c r="I184" i="4" s="1"/>
  <c r="H248" i="4"/>
  <c r="I248" i="4" s="1"/>
  <c r="H312" i="4"/>
  <c r="I312" i="4" s="1"/>
  <c r="H354" i="4"/>
  <c r="I354" i="4" s="1"/>
  <c r="H292" i="4"/>
  <c r="I292" i="4" s="1"/>
  <c r="H224" i="4"/>
  <c r="I224" i="4" s="1"/>
  <c r="H249" i="4"/>
  <c r="I249" i="4" s="1"/>
  <c r="H185" i="4"/>
  <c r="I185" i="4" s="1"/>
  <c r="H121" i="4"/>
  <c r="I121" i="4" s="1"/>
  <c r="H57" i="4"/>
  <c r="I57" i="4" s="1"/>
  <c r="H269" i="4"/>
  <c r="I269" i="4" s="1"/>
  <c r="H205" i="4"/>
  <c r="I205" i="4" s="1"/>
  <c r="H141" i="4"/>
  <c r="I141" i="4" s="1"/>
  <c r="H77" i="4"/>
  <c r="I77" i="4" s="1"/>
  <c r="K368" i="4"/>
  <c r="J368" i="4"/>
  <c r="H369" i="4"/>
  <c r="I369" i="4" s="1"/>
  <c r="H368" i="4"/>
  <c r="I368" i="4" s="1"/>
  <c r="K360" i="4"/>
  <c r="J360" i="4"/>
  <c r="H361" i="4"/>
  <c r="I361" i="4" s="1"/>
  <c r="H360" i="4"/>
  <c r="I360" i="4" s="1"/>
  <c r="K352" i="4"/>
  <c r="J352" i="4"/>
  <c r="H352" i="4"/>
  <c r="I352" i="4" s="1"/>
  <c r="H353" i="4"/>
  <c r="I353" i="4" s="1"/>
  <c r="K344" i="4"/>
  <c r="J344" i="4"/>
  <c r="H345" i="4"/>
  <c r="I345" i="4" s="1"/>
  <c r="H344" i="4"/>
  <c r="I344" i="4" s="1"/>
  <c r="K336" i="4"/>
  <c r="J336" i="4"/>
  <c r="H337" i="4"/>
  <c r="I337" i="4" s="1"/>
  <c r="H336" i="4"/>
  <c r="I336" i="4" s="1"/>
  <c r="J278" i="4"/>
  <c r="K278" i="4"/>
  <c r="H278" i="4"/>
  <c r="I278" i="4" s="1"/>
  <c r="J274" i="4"/>
  <c r="K274" i="4"/>
  <c r="H274" i="4"/>
  <c r="I274" i="4" s="1"/>
  <c r="H275" i="4"/>
  <c r="I275" i="4" s="1"/>
  <c r="J270" i="4"/>
  <c r="K270" i="4"/>
  <c r="H270" i="4"/>
  <c r="I270" i="4" s="1"/>
  <c r="J266" i="4"/>
  <c r="K266" i="4"/>
  <c r="H266" i="4"/>
  <c r="I266" i="4" s="1"/>
  <c r="J262" i="4"/>
  <c r="K262" i="4"/>
  <c r="H263" i="4"/>
  <c r="I263" i="4" s="1"/>
  <c r="H262" i="4"/>
  <c r="I262" i="4" s="1"/>
  <c r="J258" i="4"/>
  <c r="K258" i="4"/>
  <c r="H258" i="4"/>
  <c r="I258" i="4" s="1"/>
  <c r="J254" i="4"/>
  <c r="K254" i="4"/>
  <c r="H254" i="4"/>
  <c r="I254" i="4" s="1"/>
  <c r="J250" i="4"/>
  <c r="K250" i="4"/>
  <c r="H250" i="4"/>
  <c r="I250" i="4" s="1"/>
  <c r="H251" i="4"/>
  <c r="I251" i="4" s="1"/>
  <c r="J246" i="4"/>
  <c r="K246" i="4"/>
  <c r="H246" i="4"/>
  <c r="I246" i="4" s="1"/>
  <c r="J242" i="4"/>
  <c r="K242" i="4"/>
  <c r="H242" i="4"/>
  <c r="I242" i="4" s="1"/>
  <c r="J238" i="4"/>
  <c r="K238" i="4"/>
  <c r="H238" i="4"/>
  <c r="I238" i="4" s="1"/>
  <c r="J234" i="4"/>
  <c r="K234" i="4"/>
  <c r="H234" i="4"/>
  <c r="I234" i="4" s="1"/>
  <c r="J230" i="4"/>
  <c r="K230" i="4"/>
  <c r="H231" i="4"/>
  <c r="I231" i="4" s="1"/>
  <c r="H230" i="4"/>
  <c r="I230" i="4" s="1"/>
  <c r="J226" i="4"/>
  <c r="K226" i="4"/>
  <c r="H226" i="4"/>
  <c r="I226" i="4" s="1"/>
  <c r="J222" i="4"/>
  <c r="K222" i="4"/>
  <c r="H222" i="4"/>
  <c r="I222" i="4" s="1"/>
  <c r="J218" i="4"/>
  <c r="K218" i="4"/>
  <c r="H218" i="4"/>
  <c r="I218" i="4" s="1"/>
  <c r="H219" i="4"/>
  <c r="I219" i="4" s="1"/>
  <c r="J214" i="4"/>
  <c r="K214" i="4"/>
  <c r="H214" i="4"/>
  <c r="I214" i="4" s="1"/>
  <c r="J210" i="4"/>
  <c r="K210" i="4"/>
  <c r="H210" i="4"/>
  <c r="I210" i="4" s="1"/>
  <c r="H211" i="4"/>
  <c r="I211" i="4" s="1"/>
  <c r="J206" i="4"/>
  <c r="K206" i="4"/>
  <c r="H206" i="4"/>
  <c r="I206" i="4" s="1"/>
  <c r="J202" i="4"/>
  <c r="K202" i="4"/>
  <c r="H202" i="4"/>
  <c r="I202" i="4" s="1"/>
  <c r="J198" i="4"/>
  <c r="K198" i="4"/>
  <c r="H199" i="4"/>
  <c r="I199" i="4" s="1"/>
  <c r="H198" i="4"/>
  <c r="I198" i="4" s="1"/>
  <c r="J194" i="4"/>
  <c r="K194" i="4"/>
  <c r="H194" i="4"/>
  <c r="I194" i="4" s="1"/>
  <c r="J190" i="4"/>
  <c r="K190" i="4"/>
  <c r="H190" i="4"/>
  <c r="I190" i="4" s="1"/>
  <c r="J186" i="4"/>
  <c r="K186" i="4"/>
  <c r="H186" i="4"/>
  <c r="I186" i="4" s="1"/>
  <c r="H187" i="4"/>
  <c r="I187" i="4" s="1"/>
  <c r="J182" i="4"/>
  <c r="K182" i="4"/>
  <c r="H182" i="4"/>
  <c r="I182" i="4" s="1"/>
  <c r="J178" i="4"/>
  <c r="K178" i="4"/>
  <c r="H178" i="4"/>
  <c r="I178" i="4" s="1"/>
  <c r="J174" i="4"/>
  <c r="H174" i="4"/>
  <c r="I174" i="4" s="1"/>
  <c r="K174" i="4"/>
  <c r="J170" i="4"/>
  <c r="K170" i="4"/>
  <c r="H170" i="4"/>
  <c r="I170" i="4" s="1"/>
  <c r="J166" i="4"/>
  <c r="K166" i="4"/>
  <c r="H166" i="4"/>
  <c r="I166" i="4" s="1"/>
  <c r="J162" i="4"/>
  <c r="K162" i="4"/>
  <c r="H162" i="4"/>
  <c r="I162" i="4" s="1"/>
  <c r="J158" i="4"/>
  <c r="H158" i="4"/>
  <c r="I158" i="4" s="1"/>
  <c r="K158" i="4"/>
  <c r="J154" i="4"/>
  <c r="H154" i="4"/>
  <c r="I154" i="4" s="1"/>
  <c r="K154" i="4"/>
  <c r="J150" i="4"/>
  <c r="H150" i="4"/>
  <c r="I150" i="4" s="1"/>
  <c r="K150" i="4"/>
  <c r="J146" i="4"/>
  <c r="H146" i="4"/>
  <c r="I146" i="4" s="1"/>
  <c r="K146" i="4"/>
  <c r="J142" i="4"/>
  <c r="K142" i="4"/>
  <c r="H142" i="4"/>
  <c r="I142" i="4" s="1"/>
  <c r="J138" i="4"/>
  <c r="H138" i="4"/>
  <c r="I138" i="4" s="1"/>
  <c r="K138" i="4"/>
  <c r="J134" i="4"/>
  <c r="K134" i="4"/>
  <c r="H134" i="4"/>
  <c r="I134" i="4" s="1"/>
  <c r="J130" i="4"/>
  <c r="K130" i="4"/>
  <c r="H130" i="4"/>
  <c r="I130" i="4" s="1"/>
  <c r="J126" i="4"/>
  <c r="H126" i="4"/>
  <c r="I126" i="4" s="1"/>
  <c r="K126" i="4"/>
  <c r="J122" i="4"/>
  <c r="H122" i="4"/>
  <c r="I122" i="4" s="1"/>
  <c r="K122" i="4"/>
  <c r="J118" i="4"/>
  <c r="H118" i="4"/>
  <c r="I118" i="4" s="1"/>
  <c r="K118" i="4"/>
  <c r="J114" i="4"/>
  <c r="H114" i="4"/>
  <c r="I114" i="4" s="1"/>
  <c r="K114" i="4"/>
  <c r="J110" i="4"/>
  <c r="H110" i="4"/>
  <c r="I110" i="4" s="1"/>
  <c r="K110" i="4"/>
  <c r="J106" i="4"/>
  <c r="K106" i="4"/>
  <c r="H106" i="4"/>
  <c r="I106" i="4" s="1"/>
  <c r="J102" i="4"/>
  <c r="K102" i="4"/>
  <c r="H102" i="4"/>
  <c r="I102" i="4" s="1"/>
  <c r="J98" i="4"/>
  <c r="K98" i="4"/>
  <c r="H98" i="4"/>
  <c r="I98" i="4" s="1"/>
  <c r="J94" i="4"/>
  <c r="H94" i="4"/>
  <c r="I94" i="4" s="1"/>
  <c r="K94" i="4"/>
  <c r="J90" i="4"/>
  <c r="H90" i="4"/>
  <c r="I90" i="4" s="1"/>
  <c r="K90" i="4"/>
  <c r="J86" i="4"/>
  <c r="H86" i="4"/>
  <c r="I86" i="4" s="1"/>
  <c r="K86" i="4"/>
  <c r="J82" i="4"/>
  <c r="H82" i="4"/>
  <c r="I82" i="4" s="1"/>
  <c r="K82" i="4"/>
  <c r="J78" i="4"/>
  <c r="K78" i="4"/>
  <c r="H78" i="4"/>
  <c r="I78" i="4" s="1"/>
  <c r="J74" i="4"/>
  <c r="H74" i="4"/>
  <c r="I74" i="4" s="1"/>
  <c r="K74" i="4"/>
  <c r="J70" i="4"/>
  <c r="K70" i="4"/>
  <c r="H70" i="4"/>
  <c r="I70" i="4" s="1"/>
  <c r="J66" i="4"/>
  <c r="K66" i="4"/>
  <c r="H66" i="4"/>
  <c r="I66" i="4" s="1"/>
  <c r="J62" i="4"/>
  <c r="H62" i="4"/>
  <c r="I62" i="4" s="1"/>
  <c r="K62" i="4"/>
  <c r="J58" i="4"/>
  <c r="H58" i="4"/>
  <c r="I58" i="4" s="1"/>
  <c r="K58" i="4"/>
  <c r="J54" i="4"/>
  <c r="H54" i="4"/>
  <c r="I54" i="4" s="1"/>
  <c r="K54" i="4"/>
  <c r="J50" i="4"/>
  <c r="H50" i="4"/>
  <c r="I50" i="4" s="1"/>
  <c r="K50" i="4"/>
  <c r="J46" i="4"/>
  <c r="H46" i="4"/>
  <c r="I46" i="4" s="1"/>
  <c r="K46" i="4"/>
  <c r="J42" i="4"/>
  <c r="H42" i="4"/>
  <c r="I42" i="4" s="1"/>
  <c r="K42" i="4"/>
  <c r="J38" i="4"/>
  <c r="H38" i="4"/>
  <c r="I38" i="4" s="1"/>
  <c r="K38" i="4"/>
  <c r="J34" i="4"/>
  <c r="K34" i="4"/>
  <c r="H34" i="4"/>
  <c r="I34" i="4" s="1"/>
  <c r="J30" i="4"/>
  <c r="H30" i="4"/>
  <c r="I30" i="4" s="1"/>
  <c r="K30" i="4"/>
  <c r="H26" i="4"/>
  <c r="I26" i="4" s="1"/>
  <c r="H24" i="4"/>
  <c r="I24" i="4" s="1"/>
  <c r="H23" i="4"/>
  <c r="I23" i="4" s="1"/>
  <c r="H27" i="4"/>
  <c r="I27" i="4" s="1"/>
  <c r="H28" i="4"/>
  <c r="I28" i="4" s="1"/>
  <c r="K31" i="4"/>
  <c r="J31" i="4"/>
  <c r="H31" i="4"/>
  <c r="I31" i="4" s="1"/>
  <c r="K35" i="4"/>
  <c r="H35" i="4"/>
  <c r="I35" i="4" s="1"/>
  <c r="J35" i="4"/>
  <c r="K39" i="4"/>
  <c r="J39" i="4"/>
  <c r="H39" i="4"/>
  <c r="I39" i="4" s="1"/>
  <c r="K43" i="4"/>
  <c r="H43" i="4"/>
  <c r="I43" i="4" s="1"/>
  <c r="J43" i="4"/>
  <c r="K47" i="4"/>
  <c r="H47" i="4"/>
  <c r="I47" i="4" s="1"/>
  <c r="J47" i="4"/>
  <c r="K51" i="4"/>
  <c r="H51" i="4"/>
  <c r="I51" i="4" s="1"/>
  <c r="J51" i="4"/>
  <c r="K55" i="4"/>
  <c r="H55" i="4"/>
  <c r="I55" i="4" s="1"/>
  <c r="J55" i="4"/>
  <c r="K59" i="4"/>
  <c r="J59" i="4"/>
  <c r="H59" i="4"/>
  <c r="I59" i="4" s="1"/>
  <c r="H60" i="4"/>
  <c r="I60" i="4" s="1"/>
  <c r="K63" i="4"/>
  <c r="H63" i="4"/>
  <c r="I63" i="4" s="1"/>
  <c r="J63" i="4"/>
  <c r="K67" i="4"/>
  <c r="H67" i="4"/>
  <c r="I67" i="4" s="1"/>
  <c r="J67" i="4"/>
  <c r="K71" i="4"/>
  <c r="J71" i="4"/>
  <c r="H71" i="4"/>
  <c r="I71" i="4" s="1"/>
  <c r="K75" i="4"/>
  <c r="H75" i="4"/>
  <c r="I75" i="4" s="1"/>
  <c r="J75" i="4"/>
  <c r="K79" i="4"/>
  <c r="H79" i="4"/>
  <c r="I79" i="4" s="1"/>
  <c r="J79" i="4"/>
  <c r="H80" i="4"/>
  <c r="I80" i="4" s="1"/>
  <c r="K83" i="4"/>
  <c r="J83" i="4"/>
  <c r="H83" i="4"/>
  <c r="I83" i="4" s="1"/>
  <c r="K87" i="4"/>
  <c r="H87" i="4"/>
  <c r="I87" i="4" s="1"/>
  <c r="J87" i="4"/>
  <c r="H88" i="4"/>
  <c r="I88" i="4" s="1"/>
  <c r="K91" i="4"/>
  <c r="J91" i="4"/>
  <c r="H91" i="4"/>
  <c r="I91" i="4" s="1"/>
  <c r="H92" i="4"/>
  <c r="I92" i="4" s="1"/>
  <c r="K95" i="4"/>
  <c r="H95" i="4"/>
  <c r="I95" i="4" s="1"/>
  <c r="J95" i="4"/>
  <c r="H96" i="4"/>
  <c r="I96" i="4" s="1"/>
  <c r="K99" i="4"/>
  <c r="H99" i="4"/>
  <c r="I99" i="4" s="1"/>
  <c r="J99" i="4"/>
  <c r="H100" i="4"/>
  <c r="I100" i="4" s="1"/>
  <c r="K103" i="4"/>
  <c r="J103" i="4"/>
  <c r="H103" i="4"/>
  <c r="I103" i="4" s="1"/>
  <c r="K107" i="4"/>
  <c r="H107" i="4"/>
  <c r="I107" i="4" s="1"/>
  <c r="J107" i="4"/>
  <c r="K111" i="4"/>
  <c r="H111" i="4"/>
  <c r="I111" i="4" s="1"/>
  <c r="J111" i="4"/>
  <c r="K115" i="4"/>
  <c r="H115" i="4"/>
  <c r="I115" i="4" s="1"/>
  <c r="J115" i="4"/>
  <c r="K119" i="4"/>
  <c r="H119" i="4"/>
  <c r="I119" i="4" s="1"/>
  <c r="J119" i="4"/>
  <c r="H120" i="4"/>
  <c r="I120" i="4" s="1"/>
  <c r="K123" i="4"/>
  <c r="J123" i="4"/>
  <c r="H123" i="4"/>
  <c r="I123" i="4" s="1"/>
  <c r="H124" i="4"/>
  <c r="I124" i="4" s="1"/>
  <c r="K127" i="4"/>
  <c r="H127" i="4"/>
  <c r="I127" i="4" s="1"/>
  <c r="J127" i="4"/>
  <c r="K131" i="4"/>
  <c r="H131" i="4"/>
  <c r="I131" i="4" s="1"/>
  <c r="J131" i="4"/>
  <c r="K135" i="4"/>
  <c r="J135" i="4"/>
  <c r="H135" i="4"/>
  <c r="I135" i="4" s="1"/>
  <c r="K139" i="4"/>
  <c r="H139" i="4"/>
  <c r="I139" i="4" s="1"/>
  <c r="J139" i="4"/>
  <c r="K143" i="4"/>
  <c r="H143" i="4"/>
  <c r="I143" i="4" s="1"/>
  <c r="J143" i="4"/>
  <c r="K147" i="4"/>
  <c r="J147" i="4"/>
  <c r="H147" i="4"/>
  <c r="I147" i="4" s="1"/>
  <c r="K151" i="4"/>
  <c r="H151" i="4"/>
  <c r="I151" i="4" s="1"/>
  <c r="J151" i="4"/>
  <c r="H152" i="4"/>
  <c r="I152" i="4" s="1"/>
  <c r="K155" i="4"/>
  <c r="J155" i="4"/>
  <c r="H155" i="4"/>
  <c r="I155" i="4" s="1"/>
  <c r="H156" i="4"/>
  <c r="I156" i="4" s="1"/>
  <c r="K159" i="4"/>
  <c r="H159" i="4"/>
  <c r="I159" i="4" s="1"/>
  <c r="J159" i="4"/>
  <c r="H160" i="4"/>
  <c r="I160" i="4" s="1"/>
  <c r="K163" i="4"/>
  <c r="H163" i="4"/>
  <c r="I163" i="4" s="1"/>
  <c r="J163" i="4"/>
  <c r="H164" i="4"/>
  <c r="I164" i="4" s="1"/>
  <c r="K167" i="4"/>
  <c r="J167" i="4"/>
  <c r="H167" i="4"/>
  <c r="I167" i="4" s="1"/>
  <c r="K171" i="4"/>
  <c r="H171" i="4"/>
  <c r="I171" i="4" s="1"/>
  <c r="J171" i="4"/>
  <c r="J32" i="4"/>
  <c r="H32" i="4"/>
  <c r="I32" i="4" s="1"/>
  <c r="J36" i="4"/>
  <c r="H36" i="4"/>
  <c r="I36" i="4" s="1"/>
  <c r="K37" i="4"/>
  <c r="H37" i="4"/>
  <c r="I37" i="4" s="1"/>
  <c r="J40" i="4"/>
  <c r="H40" i="4"/>
  <c r="I40" i="4" s="1"/>
  <c r="K41" i="4"/>
  <c r="H41" i="4"/>
  <c r="I41" i="4" s="1"/>
  <c r="J44" i="4"/>
  <c r="H44" i="4"/>
  <c r="I44" i="4" s="1"/>
  <c r="J48" i="4"/>
  <c r="H48" i="4"/>
  <c r="I48" i="4" s="1"/>
  <c r="K49" i="4"/>
  <c r="H49" i="4"/>
  <c r="I49" i="4" s="1"/>
  <c r="J52" i="4"/>
  <c r="H52" i="4"/>
  <c r="I52" i="4" s="1"/>
  <c r="K53" i="4"/>
  <c r="H53" i="4"/>
  <c r="I53" i="4" s="1"/>
  <c r="K65" i="4"/>
  <c r="H65" i="4"/>
  <c r="I65" i="4" s="1"/>
  <c r="K69" i="4"/>
  <c r="H69" i="4"/>
  <c r="I69" i="4" s="1"/>
  <c r="J72" i="4"/>
  <c r="H72" i="4"/>
  <c r="I72" i="4" s="1"/>
  <c r="K81" i="4"/>
  <c r="H81" i="4"/>
  <c r="I81" i="4" s="1"/>
  <c r="J84" i="4"/>
  <c r="H84" i="4"/>
  <c r="I84" i="4" s="1"/>
  <c r="K85" i="4"/>
  <c r="H85" i="4"/>
  <c r="I85" i="4" s="1"/>
  <c r="K97" i="4"/>
  <c r="H97" i="4"/>
  <c r="I97" i="4" s="1"/>
  <c r="K101" i="4"/>
  <c r="H101" i="4"/>
  <c r="I101" i="4" s="1"/>
  <c r="J112" i="4"/>
  <c r="H112" i="4"/>
  <c r="I112" i="4" s="1"/>
  <c r="K113" i="4"/>
  <c r="H113" i="4"/>
  <c r="I113" i="4" s="1"/>
  <c r="J116" i="4"/>
  <c r="H116" i="4"/>
  <c r="I116" i="4" s="1"/>
  <c r="K117" i="4"/>
  <c r="H117" i="4"/>
  <c r="I117" i="4" s="1"/>
  <c r="K129" i="4"/>
  <c r="H129" i="4"/>
  <c r="I129" i="4" s="1"/>
  <c r="K133" i="4"/>
  <c r="H133" i="4"/>
  <c r="I133" i="4" s="1"/>
  <c r="J144" i="4"/>
  <c r="H144" i="4"/>
  <c r="I144" i="4" s="1"/>
  <c r="K145" i="4"/>
  <c r="H145" i="4"/>
  <c r="I145" i="4" s="1"/>
  <c r="J148" i="4"/>
  <c r="H148" i="4"/>
  <c r="I148" i="4" s="1"/>
  <c r="K149" i="4"/>
  <c r="H149" i="4"/>
  <c r="I149" i="4" s="1"/>
  <c r="K161" i="4"/>
  <c r="H161" i="4"/>
  <c r="I161" i="4" s="1"/>
  <c r="K165" i="4"/>
  <c r="H165" i="4"/>
  <c r="I165" i="4" s="1"/>
  <c r="K175" i="4"/>
  <c r="J175" i="4"/>
  <c r="H175" i="4"/>
  <c r="I175" i="4" s="1"/>
  <c r="K177" i="4"/>
  <c r="H177" i="4"/>
  <c r="I177" i="4" s="1"/>
  <c r="K179" i="4"/>
  <c r="J179" i="4"/>
  <c r="K181" i="4"/>
  <c r="H181" i="4"/>
  <c r="I181" i="4" s="1"/>
  <c r="K183" i="4"/>
  <c r="J183" i="4"/>
  <c r="K187" i="4"/>
  <c r="J187" i="4"/>
  <c r="K191" i="4"/>
  <c r="J191" i="4"/>
  <c r="H191" i="4"/>
  <c r="I191" i="4" s="1"/>
  <c r="K193" i="4"/>
  <c r="H193" i="4"/>
  <c r="I193" i="4" s="1"/>
  <c r="K195" i="4"/>
  <c r="J195" i="4"/>
  <c r="H195" i="4"/>
  <c r="I195" i="4" s="1"/>
  <c r="K197" i="4"/>
  <c r="H197" i="4"/>
  <c r="I197" i="4" s="1"/>
  <c r="K199" i="4"/>
  <c r="J199" i="4"/>
  <c r="K203" i="4"/>
  <c r="J203" i="4"/>
  <c r="K207" i="4"/>
  <c r="J207" i="4"/>
  <c r="H207" i="4"/>
  <c r="I207" i="4" s="1"/>
  <c r="K209" i="4"/>
  <c r="H209" i="4"/>
  <c r="I209" i="4" s="1"/>
  <c r="K211" i="4"/>
  <c r="J211" i="4"/>
  <c r="K213" i="4"/>
  <c r="H213" i="4"/>
  <c r="I213" i="4" s="1"/>
  <c r="K215" i="4"/>
  <c r="J215" i="4"/>
  <c r="K219" i="4"/>
  <c r="J219" i="4"/>
  <c r="K223" i="4"/>
  <c r="J223" i="4"/>
  <c r="H223" i="4"/>
  <c r="I223" i="4" s="1"/>
  <c r="K225" i="4"/>
  <c r="H225" i="4"/>
  <c r="I225" i="4" s="1"/>
  <c r="K227" i="4"/>
  <c r="J227" i="4"/>
  <c r="H227" i="4"/>
  <c r="I227" i="4" s="1"/>
  <c r="K229" i="4"/>
  <c r="H229" i="4"/>
  <c r="I229" i="4" s="1"/>
  <c r="K231" i="4"/>
  <c r="J231" i="4"/>
  <c r="K235" i="4"/>
  <c r="J235" i="4"/>
  <c r="K239" i="4"/>
  <c r="J239" i="4"/>
  <c r="H239" i="4"/>
  <c r="I239" i="4" s="1"/>
  <c r="K241" i="4"/>
  <c r="H241" i="4"/>
  <c r="I241" i="4" s="1"/>
  <c r="K243" i="4"/>
  <c r="J243" i="4"/>
  <c r="K245" i="4"/>
  <c r="H245" i="4"/>
  <c r="I245" i="4" s="1"/>
  <c r="K247" i="4"/>
  <c r="J247" i="4"/>
  <c r="K251" i="4"/>
  <c r="J251" i="4"/>
  <c r="K255" i="4"/>
  <c r="J255" i="4"/>
  <c r="H255" i="4"/>
  <c r="I255" i="4" s="1"/>
  <c r="K257" i="4"/>
  <c r="H257" i="4"/>
  <c r="I257" i="4" s="1"/>
  <c r="K259" i="4"/>
  <c r="J259" i="4"/>
  <c r="H259" i="4"/>
  <c r="I259" i="4" s="1"/>
  <c r="K261" i="4"/>
  <c r="H261" i="4"/>
  <c r="I261" i="4" s="1"/>
  <c r="K263" i="4"/>
  <c r="J263" i="4"/>
  <c r="K267" i="4"/>
  <c r="J267" i="4"/>
  <c r="K271" i="4"/>
  <c r="J271" i="4"/>
  <c r="H271" i="4"/>
  <c r="I271" i="4" s="1"/>
  <c r="K273" i="4"/>
  <c r="H273" i="4"/>
  <c r="I273" i="4" s="1"/>
  <c r="K275" i="4"/>
  <c r="J275" i="4"/>
  <c r="K277" i="4"/>
  <c r="H277" i="4"/>
  <c r="I277" i="4" s="1"/>
  <c r="K279" i="4"/>
  <c r="J279" i="4"/>
  <c r="K283" i="4"/>
  <c r="J283" i="4"/>
  <c r="K287" i="4"/>
  <c r="J287" i="4"/>
  <c r="H287" i="4"/>
  <c r="I287" i="4" s="1"/>
  <c r="K291" i="4"/>
  <c r="J291" i="4"/>
  <c r="H291" i="4"/>
  <c r="I291" i="4" s="1"/>
  <c r="K295" i="4"/>
  <c r="J295" i="4"/>
  <c r="K299" i="4"/>
  <c r="J299" i="4"/>
  <c r="K303" i="4"/>
  <c r="J303" i="4"/>
  <c r="H303" i="4"/>
  <c r="I303" i="4" s="1"/>
  <c r="K307" i="4"/>
  <c r="J307" i="4"/>
  <c r="K311" i="4"/>
  <c r="J311" i="4"/>
  <c r="K315" i="4"/>
  <c r="J315" i="4"/>
  <c r="K319" i="4"/>
  <c r="J319" i="4"/>
  <c r="H319" i="4"/>
  <c r="I319" i="4" s="1"/>
  <c r="K323" i="4"/>
  <c r="J323" i="4"/>
  <c r="H323" i="4"/>
  <c r="I323" i="4" s="1"/>
  <c r="K327" i="4"/>
  <c r="J327" i="4"/>
  <c r="K332" i="4"/>
  <c r="J332" i="4"/>
  <c r="K340" i="4"/>
  <c r="J340" i="4"/>
  <c r="H341" i="4"/>
  <c r="I341" i="4" s="1"/>
  <c r="H340" i="4"/>
  <c r="I340" i="4" s="1"/>
  <c r="K348" i="4"/>
  <c r="J348" i="4"/>
  <c r="K356" i="4"/>
  <c r="J356" i="4"/>
  <c r="H357" i="4"/>
  <c r="I357" i="4" s="1"/>
  <c r="K364" i="4"/>
  <c r="J364" i="4"/>
  <c r="K372" i="4"/>
  <c r="J372" i="4"/>
  <c r="H372" i="4"/>
  <c r="I372" i="4" s="1"/>
  <c r="K370" i="4"/>
  <c r="J370" i="4"/>
  <c r="K366" i="4"/>
  <c r="J366" i="4"/>
  <c r="K362" i="4"/>
  <c r="J362" i="4"/>
  <c r="H363" i="4"/>
  <c r="I363" i="4" s="1"/>
  <c r="K358" i="4"/>
  <c r="J358" i="4"/>
  <c r="K354" i="4"/>
  <c r="J354" i="4"/>
  <c r="K350" i="4"/>
  <c r="J350" i="4"/>
  <c r="H351" i="4"/>
  <c r="I351" i="4" s="1"/>
  <c r="H350" i="4"/>
  <c r="I350" i="4" s="1"/>
  <c r="K346" i="4"/>
  <c r="J346" i="4"/>
  <c r="H346" i="4"/>
  <c r="I346" i="4" s="1"/>
  <c r="K342" i="4"/>
  <c r="J342" i="4"/>
  <c r="K338" i="4"/>
  <c r="J338" i="4"/>
  <c r="K334" i="4"/>
  <c r="J334" i="4"/>
  <c r="H335" i="4"/>
  <c r="I335" i="4" s="1"/>
  <c r="J330" i="4"/>
  <c r="K330" i="4"/>
  <c r="J326" i="4"/>
  <c r="K326" i="4"/>
  <c r="J322" i="4"/>
  <c r="K322" i="4"/>
  <c r="J318" i="4"/>
  <c r="K318" i="4"/>
  <c r="H318" i="4"/>
  <c r="I318" i="4" s="1"/>
  <c r="J314" i="4"/>
  <c r="K314" i="4"/>
  <c r="H314" i="4"/>
  <c r="I314" i="4" s="1"/>
  <c r="J310" i="4"/>
  <c r="K310" i="4"/>
  <c r="J308" i="4"/>
  <c r="H308" i="4"/>
  <c r="I308" i="4" s="1"/>
  <c r="J306" i="4"/>
  <c r="K306" i="4"/>
  <c r="J304" i="4"/>
  <c r="H304" i="4"/>
  <c r="I304" i="4" s="1"/>
  <c r="J302" i="4"/>
  <c r="K302" i="4"/>
  <c r="J298" i="4"/>
  <c r="K298" i="4"/>
  <c r="J294" i="4"/>
  <c r="K294" i="4"/>
  <c r="J290" i="4"/>
  <c r="K290" i="4"/>
  <c r="J286" i="4"/>
  <c r="K286" i="4"/>
  <c r="H286" i="4"/>
  <c r="I286" i="4" s="1"/>
  <c r="J282" i="4"/>
  <c r="K282" i="4"/>
  <c r="H282" i="4"/>
  <c r="I282" i="4" s="1"/>
  <c r="J276" i="4"/>
  <c r="H276" i="4"/>
  <c r="I276" i="4" s="1"/>
  <c r="J272" i="4"/>
  <c r="H272" i="4"/>
  <c r="I272" i="4" s="1"/>
  <c r="J244" i="4"/>
  <c r="H244" i="4"/>
  <c r="I244" i="4" s="1"/>
  <c r="J240" i="4"/>
  <c r="H240" i="4"/>
  <c r="I240" i="4" s="1"/>
  <c r="J212" i="4"/>
  <c r="H212" i="4"/>
  <c r="I212" i="4" s="1"/>
  <c r="J208" i="4"/>
  <c r="H208" i="4"/>
  <c r="I208" i="4" s="1"/>
  <c r="J180" i="4"/>
  <c r="H180" i="4"/>
  <c r="I180" i="4" s="1"/>
  <c r="J176" i="4"/>
  <c r="H176" i="4"/>
  <c r="I176" i="4" s="1"/>
  <c r="H33" i="4"/>
  <c r="I33" i="4" s="1"/>
  <c r="H25" i="4"/>
  <c r="I25" i="4" s="1"/>
  <c r="H29" i="4"/>
  <c r="I29" i="4" s="1"/>
  <c r="H64" i="4"/>
  <c r="I64" i="4" s="1"/>
  <c r="H76" i="4"/>
  <c r="I76" i="4" s="1"/>
  <c r="H108" i="4"/>
  <c r="I108" i="4" s="1"/>
  <c r="H140" i="4"/>
  <c r="I140" i="4" s="1"/>
  <c r="H172" i="4"/>
  <c r="I172" i="4" s="1"/>
  <c r="H204" i="4"/>
  <c r="I204" i="4" s="1"/>
  <c r="H236" i="4"/>
  <c r="I236" i="4" s="1"/>
  <c r="H268" i="4"/>
  <c r="I268" i="4" s="1"/>
  <c r="H300" i="4"/>
  <c r="I300" i="4" s="1"/>
  <c r="H332" i="4"/>
  <c r="I332" i="4" s="1"/>
  <c r="H364" i="4"/>
  <c r="I364" i="4" s="1"/>
  <c r="H203" i="4"/>
  <c r="I203" i="4" s="1"/>
  <c r="H235" i="4"/>
  <c r="I235" i="4" s="1"/>
  <c r="H267" i="4"/>
  <c r="I267" i="4" s="1"/>
  <c r="H299" i="4"/>
  <c r="I299" i="4" s="1"/>
  <c r="H331" i="4"/>
  <c r="I331" i="4" s="1"/>
  <c r="H310" i="4"/>
  <c r="I310" i="4" s="1"/>
  <c r="H342" i="4"/>
  <c r="I342" i="4" s="1"/>
  <c r="H56" i="4"/>
  <c r="I56" i="4" s="1"/>
  <c r="H104" i="4"/>
  <c r="I104" i="4" s="1"/>
  <c r="H136" i="4"/>
  <c r="I136" i="4" s="1"/>
  <c r="H168" i="4"/>
  <c r="I168" i="4" s="1"/>
  <c r="H200" i="4"/>
  <c r="I200" i="4" s="1"/>
  <c r="H232" i="4"/>
  <c r="I232" i="4" s="1"/>
  <c r="H264" i="4"/>
  <c r="I264" i="4" s="1"/>
  <c r="H296" i="4"/>
  <c r="I296" i="4" s="1"/>
  <c r="H328" i="4"/>
  <c r="I328" i="4" s="1"/>
  <c r="H306" i="4"/>
  <c r="I306" i="4" s="1"/>
  <c r="H338" i="4"/>
  <c r="I338" i="4" s="1"/>
  <c r="H370" i="4"/>
  <c r="I370" i="4" s="1"/>
  <c r="H68" i="4"/>
  <c r="I68" i="4" s="1"/>
  <c r="H132" i="4"/>
  <c r="I132" i="4" s="1"/>
  <c r="H196" i="4"/>
  <c r="I196" i="4" s="1"/>
  <c r="H260" i="4"/>
  <c r="I260" i="4" s="1"/>
  <c r="H324" i="4"/>
  <c r="I324" i="4" s="1"/>
  <c r="H179" i="4"/>
  <c r="I179" i="4" s="1"/>
  <c r="H243" i="4"/>
  <c r="I243" i="4" s="1"/>
  <c r="H307" i="4"/>
  <c r="I307" i="4" s="1"/>
  <c r="H302" i="4"/>
  <c r="I302" i="4" s="1"/>
  <c r="H366" i="4"/>
  <c r="I366" i="4" s="1"/>
  <c r="H128" i="4"/>
  <c r="I128" i="4" s="1"/>
  <c r="H192" i="4"/>
  <c r="I192" i="4" s="1"/>
  <c r="H256" i="4"/>
  <c r="I256" i="4" s="1"/>
  <c r="H320" i="4"/>
  <c r="I320" i="4" s="1"/>
  <c r="H330" i="4"/>
  <c r="I330" i="4" s="1"/>
  <c r="H329" i="4"/>
  <c r="I329" i="4" s="1"/>
  <c r="H297" i="4"/>
  <c r="I297" i="4" s="1"/>
  <c r="H265" i="4"/>
  <c r="I265" i="4" s="1"/>
  <c r="H233" i="4"/>
  <c r="I233" i="4" s="1"/>
  <c r="H201" i="4"/>
  <c r="I201" i="4" s="1"/>
  <c r="H169" i="4"/>
  <c r="I169" i="4" s="1"/>
  <c r="H137" i="4"/>
  <c r="I137" i="4" s="1"/>
  <c r="H105" i="4"/>
  <c r="I105" i="4" s="1"/>
  <c r="H73" i="4"/>
  <c r="I73" i="4" s="1"/>
  <c r="H343" i="4"/>
  <c r="I343" i="4" s="1"/>
  <c r="H311" i="4"/>
  <c r="I311" i="4" s="1"/>
  <c r="H279" i="4"/>
  <c r="I279" i="4" s="1"/>
  <c r="H247" i="4"/>
  <c r="I247" i="4" s="1"/>
  <c r="H215" i="4"/>
  <c r="I215" i="4" s="1"/>
  <c r="H183" i="4"/>
  <c r="I183" i="4" s="1"/>
  <c r="H367" i="4"/>
  <c r="I367" i="4" s="1"/>
  <c r="H349" i="4"/>
  <c r="I349" i="4" s="1"/>
  <c r="H317" i="4"/>
  <c r="I317" i="4" s="1"/>
  <c r="H285" i="4"/>
  <c r="I285" i="4" s="1"/>
  <c r="H253" i="4"/>
  <c r="I253" i="4" s="1"/>
  <c r="H221" i="4"/>
  <c r="I221" i="4" s="1"/>
  <c r="H189" i="4"/>
  <c r="I189" i="4" s="1"/>
  <c r="H157" i="4"/>
  <c r="I157" i="4" s="1"/>
  <c r="H125" i="4"/>
  <c r="I125" i="4" s="1"/>
  <c r="H93" i="4"/>
  <c r="I93" i="4" s="1"/>
  <c r="H61" i="4"/>
  <c r="I61" i="4" s="1"/>
  <c r="K28" i="4"/>
  <c r="J29" i="4"/>
  <c r="K32" i="4"/>
  <c r="J33" i="4"/>
  <c r="K36" i="4"/>
  <c r="J37" i="4"/>
  <c r="K40" i="4"/>
  <c r="J41" i="4"/>
  <c r="K44" i="4"/>
  <c r="J45" i="4"/>
  <c r="K48" i="4"/>
  <c r="J49" i="4"/>
  <c r="K52" i="4"/>
  <c r="J53" i="4"/>
  <c r="K56" i="4"/>
  <c r="J57" i="4"/>
  <c r="K60" i="4"/>
  <c r="J61" i="4"/>
  <c r="K64" i="4"/>
  <c r="J65" i="4"/>
  <c r="K68" i="4"/>
  <c r="J69" i="4"/>
  <c r="K72" i="4"/>
  <c r="J73" i="4"/>
  <c r="K76" i="4"/>
  <c r="J77" i="4"/>
  <c r="K80" i="4"/>
  <c r="J81" i="4"/>
  <c r="K84" i="4"/>
  <c r="J85" i="4"/>
  <c r="K88" i="4"/>
  <c r="J89" i="4"/>
  <c r="K92" i="4"/>
  <c r="J93" i="4"/>
  <c r="K96" i="4"/>
  <c r="J97" i="4"/>
  <c r="K100" i="4"/>
  <c r="J101" i="4"/>
  <c r="K104" i="4"/>
  <c r="J105" i="4"/>
  <c r="K108" i="4"/>
  <c r="J109" i="4"/>
  <c r="K112" i="4"/>
  <c r="J113" i="4"/>
  <c r="K116" i="4"/>
  <c r="J117" i="4"/>
  <c r="K120" i="4"/>
  <c r="J121" i="4"/>
  <c r="K124" i="4"/>
  <c r="J125" i="4"/>
  <c r="K128" i="4"/>
  <c r="J129" i="4"/>
  <c r="K132" i="4"/>
  <c r="J133" i="4"/>
  <c r="K136" i="4"/>
  <c r="J137" i="4"/>
  <c r="K140" i="4"/>
  <c r="J141" i="4"/>
  <c r="K144" i="4"/>
  <c r="J145" i="4"/>
  <c r="K148" i="4"/>
  <c r="J149" i="4"/>
  <c r="K152" i="4"/>
  <c r="J153" i="4"/>
  <c r="K156" i="4"/>
  <c r="J157" i="4"/>
  <c r="K160" i="4"/>
  <c r="J161" i="4"/>
  <c r="K164" i="4"/>
  <c r="J165" i="4"/>
  <c r="K168" i="4"/>
  <c r="J169" i="4"/>
  <c r="K172" i="4"/>
  <c r="J173" i="4"/>
  <c r="J177" i="4"/>
  <c r="J181" i="4"/>
  <c r="J185" i="4"/>
  <c r="J189" i="4"/>
  <c r="J193" i="4"/>
  <c r="J197" i="4"/>
  <c r="J201" i="4"/>
  <c r="J205" i="4"/>
  <c r="J209" i="4"/>
  <c r="J213" i="4"/>
  <c r="J217" i="4"/>
  <c r="J221" i="4"/>
  <c r="J225" i="4"/>
  <c r="J229" i="4"/>
  <c r="J233" i="4"/>
  <c r="J237" i="4"/>
  <c r="J241" i="4"/>
  <c r="J245" i="4"/>
  <c r="J249" i="4"/>
  <c r="J253" i="4"/>
  <c r="J257" i="4"/>
  <c r="J261" i="4"/>
  <c r="J265" i="4"/>
  <c r="J269" i="4"/>
  <c r="J273" i="4"/>
  <c r="J277" i="4"/>
  <c r="K281" i="4"/>
  <c r="J281" i="4"/>
  <c r="K285" i="4"/>
  <c r="J285" i="4"/>
  <c r="K289" i="4"/>
  <c r="J289" i="4"/>
  <c r="H289" i="4"/>
  <c r="I289" i="4" s="1"/>
  <c r="K293" i="4"/>
  <c r="J293" i="4"/>
  <c r="H293" i="4"/>
  <c r="I293" i="4" s="1"/>
  <c r="K297" i="4"/>
  <c r="J297" i="4"/>
  <c r="K301" i="4"/>
  <c r="J301" i="4"/>
  <c r="K305" i="4"/>
  <c r="J305" i="4"/>
  <c r="H305" i="4"/>
  <c r="I305" i="4" s="1"/>
  <c r="K309" i="4"/>
  <c r="J309" i="4"/>
  <c r="H309" i="4"/>
  <c r="I309" i="4" s="1"/>
  <c r="K313" i="4"/>
  <c r="J313" i="4"/>
  <c r="K317" i="4"/>
  <c r="J317" i="4"/>
  <c r="K321" i="4"/>
  <c r="J321" i="4"/>
  <c r="H321" i="4"/>
  <c r="I321" i="4" s="1"/>
  <c r="K325" i="4"/>
  <c r="J325" i="4"/>
  <c r="H325" i="4"/>
  <c r="I325" i="4" s="1"/>
  <c r="K329" i="4"/>
  <c r="J329" i="4"/>
  <c r="J331" i="4"/>
  <c r="K331" i="4"/>
  <c r="J333" i="4"/>
  <c r="K333" i="4"/>
  <c r="J335" i="4"/>
  <c r="K335" i="4"/>
  <c r="J337" i="4"/>
  <c r="K337" i="4"/>
  <c r="J339" i="4"/>
  <c r="K339" i="4"/>
  <c r="J341" i="4"/>
  <c r="K341" i="4"/>
  <c r="J343" i="4"/>
  <c r="K343" i="4"/>
  <c r="J345" i="4"/>
  <c r="K345" i="4"/>
  <c r="J347" i="4"/>
  <c r="K347" i="4"/>
  <c r="J349" i="4"/>
  <c r="K349" i="4"/>
  <c r="J351" i="4"/>
  <c r="K351" i="4"/>
  <c r="J353" i="4"/>
  <c r="K353" i="4"/>
  <c r="J355" i="4"/>
  <c r="K355" i="4"/>
  <c r="J357" i="4"/>
  <c r="K357" i="4"/>
  <c r="J359" i="4"/>
  <c r="K359" i="4"/>
  <c r="J361" i="4"/>
  <c r="K361" i="4"/>
  <c r="J363" i="4"/>
  <c r="K363" i="4"/>
  <c r="J365" i="4"/>
  <c r="K365" i="4"/>
  <c r="J367" i="4"/>
  <c r="K367" i="4"/>
  <c r="J369" i="4"/>
  <c r="K369" i="4"/>
  <c r="J371" i="4"/>
  <c r="K371" i="4"/>
  <c r="M1" i="3" l="1"/>
  <c r="E2" i="3" l="1"/>
  <c r="G11" i="3"/>
  <c r="M2" i="3"/>
  <c r="H11" i="3" l="1"/>
  <c r="F2" i="3"/>
  <c r="E3" i="3" l="1"/>
  <c r="F3" i="3" s="1"/>
  <c r="F4" i="3" l="1"/>
  <c r="E4" i="3"/>
  <c r="E5" i="3" l="1"/>
  <c r="F5" i="3"/>
  <c r="F6" i="3" l="1"/>
  <c r="E6" i="3"/>
  <c r="F7" i="3" l="1"/>
  <c r="E7" i="3"/>
  <c r="F8" i="3" l="1"/>
  <c r="E8" i="3"/>
  <c r="E9" i="3" l="1"/>
  <c r="F9" i="3"/>
  <c r="F10" i="3" l="1"/>
  <c r="E10" i="3"/>
  <c r="F11" i="3" l="1"/>
  <c r="E11" i="3"/>
  <c r="I11" i="3" l="1"/>
  <c r="H10" i="3"/>
  <c r="G10" i="3"/>
  <c r="G9" i="3" l="1"/>
  <c r="H9" i="3"/>
  <c r="I10" i="3"/>
  <c r="E10" i="4"/>
  <c r="E11" i="4" l="1"/>
  <c r="G8" i="3"/>
  <c r="H8" i="3"/>
  <c r="I9" i="3"/>
  <c r="G7" i="3" l="1"/>
  <c r="H7" i="3"/>
  <c r="I8" i="3"/>
  <c r="B4" i="4" l="1"/>
  <c r="H6" i="3"/>
  <c r="I7" i="3"/>
  <c r="G6" i="3"/>
  <c r="E6" i="4"/>
  <c r="E5" i="4" l="1"/>
  <c r="E4" i="4"/>
  <c r="E9" i="4"/>
  <c r="H5" i="3"/>
  <c r="I6" i="3"/>
  <c r="G5" i="3"/>
  <c r="E8" i="4" l="1"/>
  <c r="G4" i="3"/>
  <c r="H4" i="3"/>
  <c r="I5" i="3"/>
  <c r="E2" i="4"/>
  <c r="I2" i="4"/>
  <c r="H3" i="3" l="1"/>
  <c r="I4" i="3"/>
  <c r="G3" i="3"/>
  <c r="E17" i="4"/>
  <c r="E3" i="4" l="1"/>
  <c r="F3" i="4" s="1"/>
  <c r="G3" i="4" s="1"/>
  <c r="I3" i="4"/>
  <c r="I2" i="3"/>
  <c r="I3" i="3"/>
  <c r="E18" i="4"/>
  <c r="F18" i="4" s="1"/>
  <c r="G18" i="4" s="1"/>
  <c r="E7" i="4"/>
  <c r="F17" i="4"/>
  <c r="G17" i="4" s="1"/>
  <c r="F11" i="4" l="1"/>
  <c r="G11" i="4" s="1"/>
  <c r="F6" i="4"/>
  <c r="G6" i="4" s="1"/>
  <c r="F5" i="4"/>
  <c r="G5" i="4" s="1"/>
  <c r="F4" i="4"/>
  <c r="G4" i="4" s="1"/>
  <c r="H12" i="4"/>
  <c r="I12" i="4" s="1"/>
  <c r="F10" i="4"/>
  <c r="G10" i="4" s="1"/>
  <c r="F7" i="4"/>
  <c r="G7" i="4" s="1"/>
  <c r="F9" i="4"/>
  <c r="G9" i="4" s="1"/>
  <c r="F8" i="4"/>
  <c r="G8" i="4" s="1"/>
  <c r="E21" i="4"/>
  <c r="F21" i="4" s="1"/>
  <c r="G21" i="4" s="1"/>
  <c r="H22" i="4" s="1"/>
  <c r="I22" i="4" s="1"/>
  <c r="H18" i="4"/>
  <c r="I18" i="4" s="1"/>
  <c r="H7" i="4" l="1"/>
  <c r="I7" i="4" s="1"/>
  <c r="H6" i="4"/>
  <c r="I6" i="4" s="1"/>
  <c r="H11" i="4"/>
  <c r="I11" i="4" s="1"/>
  <c r="H5" i="4"/>
  <c r="I5" i="4" s="1"/>
  <c r="H4" i="4"/>
  <c r="J3" i="4" s="1"/>
  <c r="H8" i="4"/>
  <c r="I8" i="4" s="1"/>
  <c r="I4" i="4"/>
  <c r="H10" i="4"/>
  <c r="I10" i="4" s="1"/>
  <c r="H9" i="4"/>
  <c r="I9" i="4" s="1"/>
  <c r="E19" i="4"/>
  <c r="F19" i="4" s="1"/>
  <c r="G19" i="4" s="1"/>
  <c r="H19" i="4" s="1"/>
  <c r="I19" i="4" s="1"/>
  <c r="E20" i="4"/>
  <c r="F20" i="4" s="1"/>
  <c r="G20" i="4" s="1"/>
  <c r="K3" i="4" l="1"/>
  <c r="K4" i="4"/>
  <c r="J4" i="4"/>
  <c r="H20" i="4"/>
  <c r="I20" i="4" s="1"/>
  <c r="H21" i="4"/>
  <c r="I21" i="4" s="1"/>
  <c r="O1" i="4" l="1"/>
  <c r="K5" i="4"/>
  <c r="J5" i="4"/>
  <c r="K6" i="4" l="1"/>
  <c r="J6" i="4"/>
  <c r="J7" i="4" l="1"/>
  <c r="K7" i="4"/>
  <c r="J8" i="4" l="1"/>
  <c r="K8" i="4"/>
  <c r="J9" i="4" l="1"/>
  <c r="K9" i="4"/>
  <c r="J10" i="4" l="1"/>
  <c r="K11" i="4" s="1"/>
  <c r="K10" i="4"/>
</calcChain>
</file>

<file path=xl/sharedStrings.xml><?xml version="1.0" encoding="utf-8"?>
<sst xmlns="http://schemas.openxmlformats.org/spreadsheetml/2006/main" count="193" uniqueCount="51">
  <si>
    <t>Source ID</t>
  </si>
  <si>
    <t>EF</t>
  </si>
  <si>
    <t>ITR</t>
  </si>
  <si>
    <t>Pollutant is Total Filterable PM; Emission Factor is in lb/mmBTU</t>
  </si>
  <si>
    <t>SCC</t>
  </si>
  <si>
    <t>Method Used</t>
  </si>
  <si>
    <t>ln (EF)</t>
  </si>
  <si>
    <t>CTR</t>
  </si>
  <si>
    <t>FQI</t>
  </si>
  <si>
    <t>(1/ITR)^2</t>
  </si>
  <si>
    <t>Small Population</t>
  </si>
  <si>
    <t>Large Population</t>
  </si>
  <si>
    <t>N</t>
  </si>
  <si>
    <t>Number of tests</t>
  </si>
  <si>
    <t>Dixon Q Value</t>
  </si>
  <si>
    <t>USE</t>
  </si>
  <si>
    <t>emission factor =</t>
  </si>
  <si>
    <t>Outlier?</t>
  </si>
  <si>
    <t>Range, ln (EF)</t>
  </si>
  <si>
    <t>Q1</t>
  </si>
  <si>
    <t>Q2</t>
  </si>
  <si>
    <t>Range, minus high 1</t>
  </si>
  <si>
    <t>Range, minus high 2</t>
  </si>
  <si>
    <t>Sample mean</t>
  </si>
  <si>
    <t>Standard Deviation</t>
  </si>
  <si>
    <t>Difference from mean</t>
  </si>
  <si>
    <t>Significance Level</t>
  </si>
  <si>
    <t>t</t>
  </si>
  <si>
    <t>p</t>
  </si>
  <si>
    <t>Iteration</t>
  </si>
  <si>
    <t>R</t>
  </si>
  <si>
    <t>Lambda</t>
  </si>
  <si>
    <t>Test ID</t>
  </si>
  <si>
    <t>Pollutant is CO; Emission Factor is in lb/mmBTU</t>
  </si>
  <si>
    <t>lb/mmBtu</t>
  </si>
  <si>
    <t>FHR_AU</t>
  </si>
  <si>
    <t>FHR_LOU</t>
  </si>
  <si>
    <t>MPC_Detroit</t>
  </si>
  <si>
    <t>MPC_TX</t>
  </si>
  <si>
    <t>INEOS</t>
  </si>
  <si>
    <t>Shell</t>
  </si>
  <si>
    <t>TCEQ, steam PFTIR</t>
  </si>
  <si>
    <t>TCEQ, air PFTIR</t>
  </si>
  <si>
    <t>old AP-42 air</t>
  </si>
  <si>
    <t>old AP-42 steam</t>
  </si>
  <si>
    <t>PFTIR</t>
  </si>
  <si>
    <t>extractive</t>
  </si>
  <si>
    <t>Range, minus low 1</t>
  </si>
  <si>
    <t>Range, minus low 2</t>
  </si>
  <si>
    <t>FRU_AU</t>
  </si>
  <si>
    <t>lb CO/mmBTU vent 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</si>
</sst>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2" fontId="0" fillId="0" borderId="0" xfId="0" applyNumberFormat="1"/>
    <xf numFmtId="0" fontId="1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4"/>
  <sheetViews>
    <sheetView workbookViewId="0">
      <selection activeCell="I18" sqref="I18"/>
    </sheetView>
  </sheetViews>
  <sheetFormatPr defaultRowHeight="15" x14ac:dyDescent="0.25"/>
  <cols>
    <col min="1" max="1" width="23" customWidth="1"/>
    <col min="3" max="3" width="11.7109375" bestFit="1" customWidth="1"/>
    <col min="4" max="4" width="12.28515625" customWidth="1"/>
  </cols>
  <sheetData>
    <row r="1" spans="1:5" x14ac:dyDescent="0.25">
      <c r="A1" s="2" t="s">
        <v>33</v>
      </c>
      <c r="B1" s="2"/>
      <c r="C1" s="2"/>
      <c r="D1" s="1"/>
      <c r="E1" s="1"/>
    </row>
    <row r="2" spans="1:5" x14ac:dyDescent="0.25">
      <c r="A2" s="1"/>
      <c r="B2" s="1"/>
      <c r="C2" s="1"/>
      <c r="D2" s="1"/>
      <c r="E2" s="1"/>
    </row>
    <row r="3" spans="1:5" s="1" customFormat="1" ht="30" x14ac:dyDescent="0.25">
      <c r="A3" s="1" t="s">
        <v>32</v>
      </c>
      <c r="B3" s="1" t="s">
        <v>4</v>
      </c>
      <c r="C3" s="3" t="s">
        <v>5</v>
      </c>
      <c r="D3" s="3" t="s">
        <v>34</v>
      </c>
      <c r="E3" s="1" t="s">
        <v>2</v>
      </c>
    </row>
    <row r="4" spans="1:5" x14ac:dyDescent="0.25">
      <c r="A4" s="10" t="s">
        <v>35</v>
      </c>
      <c r="B4" s="1">
        <v>30600904</v>
      </c>
      <c r="C4" s="1" t="s">
        <v>45</v>
      </c>
      <c r="D4" s="1">
        <v>0.12</v>
      </c>
      <c r="E4" s="1">
        <v>38</v>
      </c>
    </row>
    <row r="5" spans="1:5" x14ac:dyDescent="0.25">
      <c r="A5" s="10" t="s">
        <v>36</v>
      </c>
      <c r="B5" s="1">
        <v>30600904</v>
      </c>
      <c r="C5" s="1" t="s">
        <v>45</v>
      </c>
      <c r="D5" s="1">
        <v>0.13</v>
      </c>
      <c r="E5" s="1">
        <v>38</v>
      </c>
    </row>
    <row r="6" spans="1:5" x14ac:dyDescent="0.25">
      <c r="A6" s="10" t="s">
        <v>37</v>
      </c>
      <c r="B6" s="1">
        <v>30600904</v>
      </c>
      <c r="C6" s="1" t="s">
        <v>45</v>
      </c>
      <c r="D6" s="1">
        <v>0.78</v>
      </c>
      <c r="E6" s="1">
        <v>51</v>
      </c>
    </row>
    <row r="7" spans="1:5" x14ac:dyDescent="0.25">
      <c r="A7" s="10" t="s">
        <v>38</v>
      </c>
      <c r="B7" s="1">
        <v>30600904</v>
      </c>
      <c r="C7" s="1" t="s">
        <v>45</v>
      </c>
      <c r="D7" s="7">
        <v>0.3</v>
      </c>
      <c r="E7" s="1">
        <v>51</v>
      </c>
    </row>
    <row r="8" spans="1:5" x14ac:dyDescent="0.25">
      <c r="A8" s="10" t="s">
        <v>39</v>
      </c>
      <c r="B8" s="1">
        <v>30190099</v>
      </c>
      <c r="C8" s="1" t="s">
        <v>45</v>
      </c>
      <c r="D8" s="1">
        <v>0.55000000000000004</v>
      </c>
      <c r="E8" s="1">
        <v>38</v>
      </c>
    </row>
    <row r="9" spans="1:5" x14ac:dyDescent="0.25">
      <c r="A9" s="10" t="s">
        <v>40</v>
      </c>
      <c r="B9" s="1">
        <v>30600904</v>
      </c>
      <c r="C9" s="1" t="s">
        <v>45</v>
      </c>
      <c r="D9" s="1">
        <v>0.37</v>
      </c>
      <c r="E9" s="1">
        <v>41</v>
      </c>
    </row>
    <row r="10" spans="1:5" x14ac:dyDescent="0.25">
      <c r="A10" s="10" t="s">
        <v>41</v>
      </c>
      <c r="B10" s="1">
        <v>30190099</v>
      </c>
      <c r="C10" s="1" t="s">
        <v>45</v>
      </c>
      <c r="D10" s="1">
        <v>0.41</v>
      </c>
      <c r="E10" s="1">
        <v>52</v>
      </c>
    </row>
    <row r="11" spans="1:5" x14ac:dyDescent="0.25">
      <c r="A11" s="11" t="s">
        <v>42</v>
      </c>
      <c r="B11" s="1">
        <v>30190099</v>
      </c>
      <c r="C11" s="1" t="s">
        <v>45</v>
      </c>
      <c r="D11" s="1">
        <v>0.43</v>
      </c>
      <c r="E11" s="1">
        <v>52</v>
      </c>
    </row>
    <row r="12" spans="1:5" x14ac:dyDescent="0.25">
      <c r="A12" s="12" t="s">
        <v>43</v>
      </c>
      <c r="B12" s="1">
        <v>30190099</v>
      </c>
      <c r="C12" s="1" t="s">
        <v>46</v>
      </c>
      <c r="D12" s="17">
        <v>1.2E-2</v>
      </c>
      <c r="E12" s="1">
        <v>80</v>
      </c>
    </row>
    <row r="13" spans="1:5" x14ac:dyDescent="0.25">
      <c r="A13" s="13" t="s">
        <v>44</v>
      </c>
      <c r="B13" s="1">
        <v>30190099</v>
      </c>
      <c r="C13" s="1" t="s">
        <v>46</v>
      </c>
      <c r="D13" s="17">
        <v>0.04</v>
      </c>
      <c r="E13" s="1">
        <v>80</v>
      </c>
    </row>
    <row r="14" spans="1:5" x14ac:dyDescent="0.25">
      <c r="A14" s="1"/>
      <c r="B14" s="1"/>
      <c r="C14" s="1"/>
      <c r="D14" s="1"/>
      <c r="E14" s="1"/>
    </row>
  </sheetData>
  <dataConsolidate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26"/>
  <sheetViews>
    <sheetView workbookViewId="0"/>
  </sheetViews>
  <sheetFormatPr defaultRowHeight="15" x14ac:dyDescent="0.25"/>
  <cols>
    <col min="1" max="1" width="20.42578125" customWidth="1"/>
    <col min="2" max="2" width="12.28515625" customWidth="1"/>
    <col min="4" max="5" width="9.140625" customWidth="1"/>
    <col min="6" max="6" width="9.7109375" style="1" customWidth="1"/>
    <col min="7" max="7" width="9.140625" customWidth="1"/>
    <col min="8" max="8" width="9.140625" style="1" customWidth="1"/>
    <col min="9" max="9" width="24.28515625" customWidth="1"/>
    <col min="12" max="12" width="15.140625" customWidth="1"/>
  </cols>
  <sheetData>
    <row r="1" spans="1:13" x14ac:dyDescent="0.25">
      <c r="A1" s="1" t="s">
        <v>32</v>
      </c>
      <c r="B1" s="3" t="s">
        <v>1</v>
      </c>
      <c r="C1" s="1" t="s">
        <v>2</v>
      </c>
      <c r="D1" s="1" t="s">
        <v>6</v>
      </c>
      <c r="E1" s="1" t="s">
        <v>19</v>
      </c>
      <c r="G1" s="1" t="s">
        <v>20</v>
      </c>
      <c r="I1" s="1" t="s">
        <v>17</v>
      </c>
      <c r="K1" t="s">
        <v>13</v>
      </c>
      <c r="M1">
        <f>COUNT(B2:B11)</f>
        <v>10</v>
      </c>
    </row>
    <row r="2" spans="1:13" x14ac:dyDescent="0.25">
      <c r="A2" s="12" t="s">
        <v>43</v>
      </c>
      <c r="B2" s="1">
        <v>1.2E-2</v>
      </c>
      <c r="C2" s="1">
        <v>80</v>
      </c>
      <c r="D2" s="1">
        <f>LN(B2)</f>
        <v>-4.4228486291941369</v>
      </c>
      <c r="E2">
        <f>IF($M$1&lt;8,(D3-D2)/$M$3,IF(AND($M$1&gt;7,$M$1&lt;11),(D3-D2)/$M$4,IF(AND($M$1&gt;10,$M$1&lt;14),(D4-D2)/$M$4,IF($M$1&gt;14,(D4-D2)/$M$5,0))))</f>
        <v>0.31476317493378025</v>
      </c>
      <c r="F2" s="1" t="str">
        <f>IF(E2&lt;$M$2,"no outlier","OUTLIER")</f>
        <v>no outlier</v>
      </c>
      <c r="G2" s="1"/>
      <c r="I2" s="1" t="str">
        <f t="shared" ref="I2:I11" si="0">IF(OR(F2="OUTLIER",H2="OUTLIER"),"YES","no")</f>
        <v>no</v>
      </c>
      <c r="K2" t="s">
        <v>14</v>
      </c>
      <c r="M2">
        <f>VLOOKUP(M1,'Dixon Q Values'!A1:B24,2,FALSE)</f>
        <v>0.47699999999999998</v>
      </c>
    </row>
    <row r="3" spans="1:13" s="1" customFormat="1" x14ac:dyDescent="0.25">
      <c r="A3" s="13" t="s">
        <v>44</v>
      </c>
      <c r="B3" s="17">
        <v>0.04</v>
      </c>
      <c r="C3" s="1">
        <v>80</v>
      </c>
      <c r="D3" s="1">
        <f t="shared" ref="D3:D11" si="1">LN(B3)</f>
        <v>-3.2188758248682006</v>
      </c>
      <c r="E3" t="str">
        <f t="shared" ref="E3:E9" si="2">IF(F2="OUTLIER",IF($M$1&lt;8,(D4-D3)/$M$3,IF(AND($M$1&gt;7,$M$1&lt;11),(D4-D3)/$M$4,IF(AND($M$1&gt;10,$M$1&lt;14),(D5-D3)/$M$4,IF($M$1&gt;14,(D5-D3)/$M$5,0)))),"")</f>
        <v/>
      </c>
      <c r="F3" s="1" t="str">
        <f t="shared" ref="F3:F11" si="3">IF(F2="OUTLIER",IF(E3&lt;$M$2,"no outlier","OUTLIER"),"")</f>
        <v/>
      </c>
      <c r="G3" s="1" t="str">
        <f>IF(H4="OUTLIER",IF($M$1&lt;8,(D3-D2)/$M$3,IF(AND($M$1&gt;7,$M$1&lt;11),(D3-D2)/$M$4,IF(AND($M$1&gt;10,$M$1&lt;14),(D3-#REF!)/$M$4,IF($M$1&gt;14,(D3-#REF!)/$M$5,0)))),"")</f>
        <v/>
      </c>
      <c r="H3" s="1" t="str">
        <f t="shared" ref="H3:H10" si="4">IF(H4="OUTLIER",IF(G3&lt;$M$2,"no outlier","OUTLIER"),"")</f>
        <v/>
      </c>
      <c r="I3" s="1" t="str">
        <f t="shared" si="0"/>
        <v>no</v>
      </c>
      <c r="K3" t="s">
        <v>18</v>
      </c>
      <c r="L3"/>
      <c r="M3">
        <f>D11-D2</f>
        <v>4.1743872698956377</v>
      </c>
    </row>
    <row r="4" spans="1:13" x14ac:dyDescent="0.25">
      <c r="A4" s="10" t="s">
        <v>35</v>
      </c>
      <c r="B4" s="1">
        <v>0.12</v>
      </c>
      <c r="C4" s="1">
        <v>38</v>
      </c>
      <c r="D4" s="1">
        <f t="shared" si="1"/>
        <v>-2.120263536200091</v>
      </c>
      <c r="E4" t="str">
        <f t="shared" si="2"/>
        <v/>
      </c>
      <c r="F4" s="1" t="str">
        <f t="shared" si="3"/>
        <v/>
      </c>
      <c r="G4" s="1" t="str">
        <f t="shared" ref="G4:G10" si="5">IF(H5="OUTLIER",IF($M$1&lt;8,(D4-D3)/$M$3,IF(AND($M$1&gt;7,$M$1&lt;11),(D4-D3)/$M$4,IF(AND($M$1&gt;10,$M$1&lt;14),(D4-D2)/$M$4,IF($M$1&gt;14,(D4-D2)/$M$5,0)))),"")</f>
        <v/>
      </c>
      <c r="H4" s="1" t="str">
        <f t="shared" si="4"/>
        <v/>
      </c>
      <c r="I4" s="1" t="str">
        <f t="shared" si="0"/>
        <v>no</v>
      </c>
      <c r="J4" s="1"/>
      <c r="K4" t="s">
        <v>21</v>
      </c>
      <c r="M4">
        <f>D10-D2</f>
        <v>3.8250116284385163</v>
      </c>
    </row>
    <row r="5" spans="1:13" ht="15" customHeight="1" x14ac:dyDescent="0.25">
      <c r="A5" s="10" t="s">
        <v>36</v>
      </c>
      <c r="B5" s="7">
        <v>0.13</v>
      </c>
      <c r="C5" s="1">
        <v>38</v>
      </c>
      <c r="D5" s="1">
        <f t="shared" si="1"/>
        <v>-2.0402208285265546</v>
      </c>
      <c r="E5" t="str">
        <f t="shared" si="2"/>
        <v/>
      </c>
      <c r="F5" s="1" t="str">
        <f t="shared" si="3"/>
        <v/>
      </c>
      <c r="G5" s="1" t="str">
        <f t="shared" si="5"/>
        <v/>
      </c>
      <c r="H5" s="1" t="str">
        <f t="shared" si="4"/>
        <v/>
      </c>
      <c r="I5" s="1" t="str">
        <f t="shared" si="0"/>
        <v>no</v>
      </c>
      <c r="J5" s="1"/>
      <c r="K5" t="s">
        <v>22</v>
      </c>
      <c r="M5">
        <f>D9-D2</f>
        <v>3.5788785588996079</v>
      </c>
    </row>
    <row r="6" spans="1:13" x14ac:dyDescent="0.25">
      <c r="A6" s="10" t="s">
        <v>38</v>
      </c>
      <c r="B6" s="7">
        <v>0.3</v>
      </c>
      <c r="C6" s="1">
        <v>51</v>
      </c>
      <c r="D6" s="1">
        <f t="shared" si="1"/>
        <v>-1.2039728043259361</v>
      </c>
      <c r="E6" t="str">
        <f t="shared" si="2"/>
        <v/>
      </c>
      <c r="F6" s="1" t="str">
        <f t="shared" si="3"/>
        <v/>
      </c>
      <c r="G6" s="1" t="str">
        <f t="shared" si="5"/>
        <v/>
      </c>
      <c r="H6" s="1" t="str">
        <f t="shared" si="4"/>
        <v/>
      </c>
      <c r="I6" s="1" t="str">
        <f t="shared" si="0"/>
        <v>no</v>
      </c>
      <c r="J6" s="1"/>
      <c r="K6" t="s">
        <v>47</v>
      </c>
      <c r="M6">
        <f>D11-D3</f>
        <v>2.9704144655697009</v>
      </c>
    </row>
    <row r="7" spans="1:13" x14ac:dyDescent="0.25">
      <c r="A7" s="10" t="s">
        <v>40</v>
      </c>
      <c r="B7" s="1">
        <v>0.37</v>
      </c>
      <c r="C7" s="1">
        <v>41</v>
      </c>
      <c r="D7" s="1">
        <f t="shared" si="1"/>
        <v>-0.9942522733438669</v>
      </c>
      <c r="E7" t="str">
        <f t="shared" si="2"/>
        <v/>
      </c>
      <c r="F7" s="1" t="str">
        <f t="shared" si="3"/>
        <v/>
      </c>
      <c r="G7" s="1" t="str">
        <f t="shared" si="5"/>
        <v/>
      </c>
      <c r="H7" s="1" t="str">
        <f t="shared" si="4"/>
        <v/>
      </c>
      <c r="I7" s="1" t="str">
        <f t="shared" si="0"/>
        <v>no</v>
      </c>
      <c r="J7" s="1"/>
      <c r="K7" t="s">
        <v>48</v>
      </c>
      <c r="M7">
        <f>D11-D4</f>
        <v>1.8718021769015913</v>
      </c>
    </row>
    <row r="8" spans="1:13" x14ac:dyDescent="0.25">
      <c r="A8" s="10" t="s">
        <v>41</v>
      </c>
      <c r="B8" s="1">
        <v>0.41</v>
      </c>
      <c r="C8" s="1">
        <v>52</v>
      </c>
      <c r="D8" s="1">
        <f t="shared" si="1"/>
        <v>-0.89159811928378363</v>
      </c>
      <c r="E8" t="str">
        <f t="shared" si="2"/>
        <v/>
      </c>
      <c r="F8" s="1" t="str">
        <f t="shared" si="3"/>
        <v/>
      </c>
      <c r="G8" s="1" t="str">
        <f t="shared" si="5"/>
        <v/>
      </c>
      <c r="H8" s="1" t="str">
        <f t="shared" si="4"/>
        <v/>
      </c>
      <c r="I8" s="1" t="str">
        <f t="shared" si="0"/>
        <v>no</v>
      </c>
      <c r="J8" s="1"/>
    </row>
    <row r="9" spans="1:13" x14ac:dyDescent="0.25">
      <c r="A9" s="11" t="s">
        <v>42</v>
      </c>
      <c r="B9" s="1">
        <v>0.43</v>
      </c>
      <c r="C9" s="1">
        <v>52</v>
      </c>
      <c r="D9" s="1">
        <f t="shared" si="1"/>
        <v>-0.84397007029452897</v>
      </c>
      <c r="E9" t="str">
        <f t="shared" si="2"/>
        <v/>
      </c>
      <c r="F9" s="1" t="str">
        <f t="shared" si="3"/>
        <v/>
      </c>
      <c r="G9" s="1" t="str">
        <f t="shared" si="5"/>
        <v/>
      </c>
      <c r="H9" s="1" t="str">
        <f t="shared" si="4"/>
        <v/>
      </c>
      <c r="I9" s="1" t="str">
        <f t="shared" si="0"/>
        <v>no</v>
      </c>
      <c r="J9" s="1"/>
    </row>
    <row r="10" spans="1:13" ht="15" customHeight="1" x14ac:dyDescent="0.25">
      <c r="A10" s="10" t="s">
        <v>39</v>
      </c>
      <c r="B10" s="1">
        <v>0.55000000000000004</v>
      </c>
      <c r="C10" s="1">
        <v>38</v>
      </c>
      <c r="D10" s="1">
        <f t="shared" si="1"/>
        <v>-0.59783700075562041</v>
      </c>
      <c r="E10" t="str">
        <f>IF(F9="OUTLIER",IF($M$1&lt;8,(D11-D10)/$M$3,IF(AND($M$1&gt;7,$M$1&lt;11),(D11-D10)/$M$4,IF(AND($M$1&gt;10,$M$1&lt;14),(#REF!-D10)/$M$4,IF($M$1&gt;14,(#REF!-D10)/$M$5,0)))),"")</f>
        <v/>
      </c>
      <c r="F10" s="1" t="str">
        <f t="shared" si="3"/>
        <v/>
      </c>
      <c r="G10" s="1" t="str">
        <f t="shared" si="5"/>
        <v/>
      </c>
      <c r="H10" s="1" t="str">
        <f t="shared" si="4"/>
        <v/>
      </c>
      <c r="I10" s="1" t="str">
        <f t="shared" si="0"/>
        <v>no</v>
      </c>
      <c r="J10" s="1"/>
    </row>
    <row r="11" spans="1:13" x14ac:dyDescent="0.25">
      <c r="A11" s="10" t="s">
        <v>37</v>
      </c>
      <c r="B11" s="7">
        <v>0.78</v>
      </c>
      <c r="C11" s="1">
        <v>51</v>
      </c>
      <c r="D11" s="1">
        <f t="shared" si="1"/>
        <v>-0.24846135929849961</v>
      </c>
      <c r="E11" t="str">
        <f>IF(F10="OUTLIER",IF($M$1&lt;8,(#REF!-D11)/$M$3,IF(AND($M$1&gt;7,$M$1&lt;11),(#REF!-D11)/$M$4,IF(AND($M$1&gt;10,$M$1&lt;14),(#REF!-D11)/$M$4,IF($M$1&gt;14,(#REF!-D11)/$M$5,0)))),"")</f>
        <v/>
      </c>
      <c r="F11" s="1" t="str">
        <f t="shared" si="3"/>
        <v/>
      </c>
      <c r="G11" s="1">
        <f>IF($M$1&lt;8,(D11-D10)/$M$3,IF(AND($M$1&gt;7,$M$1&lt;11),(D11-D10)/$M$6,IF(AND($M$1&gt;10,$M$1&lt;14),(D10-D8)/$M$6,IF($M$1&gt;14,(D10-D8)/$M$7,0))))</f>
        <v>0.11761848237232896</v>
      </c>
      <c r="H11" s="1" t="str">
        <f>IF(G11&lt;$M$2,"no outlier","OUTLIER")</f>
        <v>no outlier</v>
      </c>
      <c r="I11" s="1" t="str">
        <f t="shared" si="0"/>
        <v>no</v>
      </c>
      <c r="J11" s="1"/>
    </row>
    <row r="12" spans="1:13" x14ac:dyDescent="0.25">
      <c r="J12" s="1"/>
    </row>
    <row r="13" spans="1:13" ht="15" customHeight="1" x14ac:dyDescent="0.25">
      <c r="J13" s="1"/>
    </row>
    <row r="17" spans="1:3" x14ac:dyDescent="0.25">
      <c r="A17" s="10"/>
      <c r="B17" s="1"/>
      <c r="C17" s="1"/>
    </row>
    <row r="18" spans="1:3" x14ac:dyDescent="0.25">
      <c r="A18" s="10"/>
      <c r="B18" s="1"/>
      <c r="C18" s="1"/>
    </row>
    <row r="19" spans="1:3" x14ac:dyDescent="0.25">
      <c r="A19" s="13"/>
      <c r="B19" s="1"/>
      <c r="C19" s="1"/>
    </row>
    <row r="20" spans="1:3" x14ac:dyDescent="0.25">
      <c r="A20" s="10"/>
      <c r="B20" s="7"/>
      <c r="C20" s="1"/>
    </row>
    <row r="21" spans="1:3" x14ac:dyDescent="0.25">
      <c r="A21" s="10"/>
      <c r="B21" s="1"/>
      <c r="C21" s="1"/>
    </row>
    <row r="22" spans="1:3" x14ac:dyDescent="0.25">
      <c r="A22" s="10"/>
      <c r="B22" s="1"/>
      <c r="C22" s="1"/>
    </row>
    <row r="23" spans="1:3" x14ac:dyDescent="0.25">
      <c r="A23" s="11"/>
      <c r="B23" s="1"/>
      <c r="C23" s="1"/>
    </row>
    <row r="24" spans="1:3" x14ac:dyDescent="0.25">
      <c r="A24" s="10"/>
      <c r="B24" s="1"/>
      <c r="C24" s="1"/>
    </row>
    <row r="25" spans="1:3" x14ac:dyDescent="0.25">
      <c r="A25" s="10"/>
      <c r="B25" s="1"/>
      <c r="C25" s="1"/>
    </row>
    <row r="26" spans="1:3" x14ac:dyDescent="0.25">
      <c r="A26" s="12"/>
      <c r="B26" s="7"/>
      <c r="C26" s="1"/>
    </row>
  </sheetData>
  <sortState ref="A4:C24">
    <sortCondition ref="B4:B24"/>
  </sortState>
  <conditionalFormatting sqref="I2:I11">
    <cfRule type="containsText" dxfId="9" priority="2" operator="containsText" text="YES">
      <formula>NOT(ISERROR(SEARCH("YES",I2)))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U35"/>
  <sheetViews>
    <sheetView workbookViewId="0">
      <selection activeCell="AY26" sqref="AY26"/>
    </sheetView>
  </sheetViews>
  <sheetFormatPr defaultRowHeight="15" x14ac:dyDescent="0.25"/>
  <cols>
    <col min="2" max="2" width="12.28515625" customWidth="1"/>
    <col min="5" max="5" width="12.28515625" customWidth="1"/>
    <col min="7" max="7" width="15.140625" customWidth="1"/>
    <col min="11" max="11" width="12" bestFit="1" customWidth="1"/>
    <col min="17" max="17" width="12" bestFit="1" customWidth="1"/>
    <col min="23" max="23" width="12" bestFit="1" customWidth="1"/>
    <col min="29" max="29" width="12" bestFit="1" customWidth="1"/>
    <col min="35" max="35" width="12" bestFit="1" customWidth="1"/>
    <col min="41" max="41" width="12" bestFit="1" customWidth="1"/>
    <col min="47" max="47" width="12" bestFit="1" customWidth="1"/>
  </cols>
  <sheetData>
    <row r="1" spans="1:47" x14ac:dyDescent="0.25">
      <c r="A1" s="2" t="s">
        <v>3</v>
      </c>
      <c r="B1" s="1"/>
      <c r="C1" s="1"/>
    </row>
    <row r="2" spans="1:47" x14ac:dyDescent="0.25">
      <c r="A2" s="1"/>
      <c r="B2" s="1"/>
      <c r="C2" s="1"/>
    </row>
    <row r="3" spans="1:47" s="1" customFormat="1" ht="30" x14ac:dyDescent="0.25">
      <c r="A3" s="1" t="s">
        <v>0</v>
      </c>
      <c r="B3" s="3" t="s">
        <v>1</v>
      </c>
      <c r="C3" s="1" t="s">
        <v>2</v>
      </c>
      <c r="D3" s="1" t="s">
        <v>6</v>
      </c>
      <c r="E3" s="3" t="s">
        <v>25</v>
      </c>
      <c r="G3" s="1" t="s">
        <v>0</v>
      </c>
      <c r="H3" s="3" t="s">
        <v>1</v>
      </c>
      <c r="I3" s="1" t="s">
        <v>2</v>
      </c>
      <c r="J3" s="1" t="s">
        <v>6</v>
      </c>
      <c r="K3" s="3" t="s">
        <v>25</v>
      </c>
      <c r="M3" s="1" t="s">
        <v>0</v>
      </c>
      <c r="N3" s="3" t="s">
        <v>1</v>
      </c>
      <c r="O3" s="1" t="s">
        <v>2</v>
      </c>
      <c r="P3" s="1" t="s">
        <v>6</v>
      </c>
      <c r="Q3" s="3" t="s">
        <v>25</v>
      </c>
      <c r="S3" s="1" t="s">
        <v>0</v>
      </c>
      <c r="T3" s="3" t="s">
        <v>1</v>
      </c>
      <c r="U3" s="1" t="s">
        <v>2</v>
      </c>
      <c r="V3" s="1" t="s">
        <v>6</v>
      </c>
      <c r="W3" s="3" t="s">
        <v>25</v>
      </c>
      <c r="Y3" s="1" t="s">
        <v>0</v>
      </c>
      <c r="Z3" s="3" t="s">
        <v>1</v>
      </c>
      <c r="AA3" s="1" t="s">
        <v>2</v>
      </c>
      <c r="AB3" s="1" t="s">
        <v>6</v>
      </c>
      <c r="AC3" s="3" t="s">
        <v>25</v>
      </c>
      <c r="AE3" s="1" t="s">
        <v>0</v>
      </c>
      <c r="AF3" s="3" t="s">
        <v>1</v>
      </c>
      <c r="AG3" s="1" t="s">
        <v>2</v>
      </c>
      <c r="AH3" s="1" t="s">
        <v>6</v>
      </c>
      <c r="AI3" s="3" t="s">
        <v>25</v>
      </c>
      <c r="AK3" s="1" t="s">
        <v>0</v>
      </c>
      <c r="AL3" s="3" t="s">
        <v>1</v>
      </c>
      <c r="AM3" s="1" t="s">
        <v>2</v>
      </c>
      <c r="AN3" s="1" t="s">
        <v>6</v>
      </c>
      <c r="AO3" s="3" t="s">
        <v>25</v>
      </c>
      <c r="AQ3" s="1" t="s">
        <v>0</v>
      </c>
      <c r="AR3" s="3" t="s">
        <v>1</v>
      </c>
      <c r="AS3" s="1" t="s">
        <v>2</v>
      </c>
      <c r="AT3" s="1" t="s">
        <v>6</v>
      </c>
      <c r="AU3" s="3" t="s">
        <v>25</v>
      </c>
    </row>
    <row r="4" spans="1:47" x14ac:dyDescent="0.25">
      <c r="A4" s="1">
        <v>574</v>
      </c>
      <c r="B4" s="1">
        <v>1E-3</v>
      </c>
      <c r="C4" s="1">
        <v>28</v>
      </c>
      <c r="D4" s="1">
        <f t="shared" ref="D4:D24" si="0">LN(B4)</f>
        <v>-6.9077552789821368</v>
      </c>
      <c r="E4" s="1">
        <f>ABS(D4-$C$28)</f>
        <v>3.1950362712316678</v>
      </c>
      <c r="G4" s="1">
        <v>125</v>
      </c>
      <c r="H4" s="1">
        <v>3.0000000000000001E-3</v>
      </c>
      <c r="I4" s="1">
        <v>75</v>
      </c>
      <c r="J4" s="1">
        <f t="shared" ref="J4:J23" si="1">LN(H4)</f>
        <v>-5.8091429903140277</v>
      </c>
      <c r="K4" s="1">
        <f t="shared" ref="K4:K23" si="2">ABS(J4-$C$28)</f>
        <v>2.0964239825635587</v>
      </c>
      <c r="M4" s="1">
        <v>125</v>
      </c>
      <c r="N4" s="1">
        <v>3.0000000000000001E-3</v>
      </c>
      <c r="O4" s="1">
        <v>75</v>
      </c>
      <c r="P4" s="1">
        <f t="shared" ref="P4:P22" si="3">LN(N4)</f>
        <v>-5.8091429903140277</v>
      </c>
      <c r="Q4" s="1">
        <f t="shared" ref="Q4:Q22" si="4">ABS(P4-$C$28)</f>
        <v>2.0964239825635587</v>
      </c>
      <c r="S4" s="1">
        <v>125</v>
      </c>
      <c r="T4" s="1">
        <v>3.0000000000000001E-3</v>
      </c>
      <c r="U4" s="1">
        <v>75</v>
      </c>
      <c r="V4" s="1">
        <f t="shared" ref="V4:V21" si="5">LN(T4)</f>
        <v>-5.8091429903140277</v>
      </c>
      <c r="W4" s="1">
        <f t="shared" ref="W4:W21" si="6">ABS(V4-$C$28)</f>
        <v>2.0964239825635587</v>
      </c>
      <c r="Y4" s="1">
        <v>125</v>
      </c>
      <c r="Z4" s="1">
        <v>3.0000000000000001E-3</v>
      </c>
      <c r="AA4" s="1">
        <v>75</v>
      </c>
      <c r="AB4" s="1">
        <f t="shared" ref="AB4:AB20" si="7">LN(Z4)</f>
        <v>-5.8091429903140277</v>
      </c>
      <c r="AC4" s="1">
        <f t="shared" ref="AC4:AC20" si="8">ABS(AB4-$C$28)</f>
        <v>2.0964239825635587</v>
      </c>
      <c r="AE4" s="1">
        <v>125</v>
      </c>
      <c r="AF4" s="1">
        <v>3.0000000000000001E-3</v>
      </c>
      <c r="AG4" s="1">
        <v>75</v>
      </c>
      <c r="AH4" s="1">
        <f t="shared" ref="AH4:AH19" si="9">LN(AF4)</f>
        <v>-5.8091429903140277</v>
      </c>
      <c r="AI4" s="1">
        <f t="shared" ref="AI4:AI19" si="10">ABS(AH4-$C$28)</f>
        <v>2.0964239825635587</v>
      </c>
      <c r="AK4" s="1">
        <v>574</v>
      </c>
      <c r="AL4" s="1">
        <v>5.0000000000000001E-3</v>
      </c>
      <c r="AM4" s="1">
        <v>88</v>
      </c>
      <c r="AN4" s="1">
        <f t="shared" ref="AN4:AN18" si="11">LN(AL4)</f>
        <v>-5.2983173665480363</v>
      </c>
      <c r="AO4" s="1">
        <f t="shared" ref="AO4:AO18" si="12">ABS(AN4-$C$28)</f>
        <v>1.5855983587975673</v>
      </c>
      <c r="AQ4" s="1">
        <v>574</v>
      </c>
      <c r="AR4" s="1">
        <v>5.0000000000000001E-3</v>
      </c>
      <c r="AS4" s="1">
        <v>88</v>
      </c>
      <c r="AT4" s="1">
        <f t="shared" ref="AT4:AT17" si="13">LN(AR4)</f>
        <v>-5.2983173665480363</v>
      </c>
      <c r="AU4" s="1">
        <f t="shared" ref="AU4:AU17" si="14">ABS(AT4-$C$28)</f>
        <v>1.5855983587975673</v>
      </c>
    </row>
    <row r="5" spans="1:47" ht="15" customHeight="1" x14ac:dyDescent="0.25">
      <c r="A5" s="1">
        <v>125</v>
      </c>
      <c r="B5" s="1">
        <v>3.0000000000000001E-3</v>
      </c>
      <c r="C5" s="1">
        <v>75</v>
      </c>
      <c r="D5" s="1">
        <f t="shared" si="0"/>
        <v>-5.8091429903140277</v>
      </c>
      <c r="E5" s="1">
        <f t="shared" ref="E5:E24" si="15">ABS(D5-$C$28)</f>
        <v>2.0964239825635587</v>
      </c>
      <c r="G5" s="1">
        <v>574</v>
      </c>
      <c r="H5" s="1">
        <v>5.0000000000000001E-3</v>
      </c>
      <c r="I5" s="1">
        <v>88</v>
      </c>
      <c r="J5" s="1">
        <f t="shared" si="1"/>
        <v>-5.2983173665480363</v>
      </c>
      <c r="K5" s="1">
        <f t="shared" si="2"/>
        <v>1.5855983587975673</v>
      </c>
      <c r="M5" s="1">
        <v>574</v>
      </c>
      <c r="N5" s="1">
        <v>5.0000000000000001E-3</v>
      </c>
      <c r="O5" s="1">
        <v>88</v>
      </c>
      <c r="P5" s="1">
        <f t="shared" si="3"/>
        <v>-5.2983173665480363</v>
      </c>
      <c r="Q5" s="1">
        <f t="shared" si="4"/>
        <v>1.5855983587975673</v>
      </c>
      <c r="S5" s="1">
        <v>574</v>
      </c>
      <c r="T5" s="1">
        <v>5.0000000000000001E-3</v>
      </c>
      <c r="U5" s="1">
        <v>88</v>
      </c>
      <c r="V5" s="1">
        <f t="shared" si="5"/>
        <v>-5.2983173665480363</v>
      </c>
      <c r="W5" s="1">
        <f t="shared" si="6"/>
        <v>1.5855983587975673</v>
      </c>
      <c r="Y5" s="1">
        <v>574</v>
      </c>
      <c r="Z5" s="1">
        <v>5.0000000000000001E-3</v>
      </c>
      <c r="AA5" s="1">
        <v>88</v>
      </c>
      <c r="AB5" s="1">
        <f t="shared" si="7"/>
        <v>-5.2983173665480363</v>
      </c>
      <c r="AC5" s="1">
        <f t="shared" si="8"/>
        <v>1.5855983587975673</v>
      </c>
      <c r="AE5" s="1">
        <v>574</v>
      </c>
      <c r="AF5" s="1">
        <v>5.0000000000000001E-3</v>
      </c>
      <c r="AG5" s="1">
        <v>88</v>
      </c>
      <c r="AH5" s="1">
        <f t="shared" si="9"/>
        <v>-5.2983173665480363</v>
      </c>
      <c r="AI5" s="1">
        <f t="shared" si="10"/>
        <v>1.5855983587975673</v>
      </c>
      <c r="AK5" s="1">
        <v>684</v>
      </c>
      <c r="AL5" s="1">
        <v>5.0000000000000001E-3</v>
      </c>
      <c r="AM5" s="1">
        <v>92</v>
      </c>
      <c r="AN5" s="1">
        <f t="shared" si="11"/>
        <v>-5.2983173665480363</v>
      </c>
      <c r="AO5" s="1">
        <f t="shared" si="12"/>
        <v>1.5855983587975673</v>
      </c>
      <c r="AQ5" s="1">
        <v>684</v>
      </c>
      <c r="AR5" s="1">
        <v>5.0000000000000001E-3</v>
      </c>
      <c r="AS5" s="1">
        <v>92</v>
      </c>
      <c r="AT5" s="1">
        <f t="shared" si="13"/>
        <v>-5.2983173665480363</v>
      </c>
      <c r="AU5" s="1">
        <f t="shared" si="14"/>
        <v>1.5855983587975673</v>
      </c>
    </row>
    <row r="6" spans="1:47" x14ac:dyDescent="0.25">
      <c r="A6" s="1">
        <v>574</v>
      </c>
      <c r="B6" s="1">
        <v>5.0000000000000001E-3</v>
      </c>
      <c r="C6" s="1">
        <v>88</v>
      </c>
      <c r="D6" s="1">
        <f t="shared" si="0"/>
        <v>-5.2983173665480363</v>
      </c>
      <c r="E6" s="1">
        <f t="shared" si="15"/>
        <v>1.5855983587975673</v>
      </c>
      <c r="G6" s="1">
        <v>684</v>
      </c>
      <c r="H6" s="1">
        <v>5.0000000000000001E-3</v>
      </c>
      <c r="I6" s="1">
        <v>92</v>
      </c>
      <c r="J6" s="1">
        <f t="shared" si="1"/>
        <v>-5.2983173665480363</v>
      </c>
      <c r="K6" s="1">
        <f t="shared" si="2"/>
        <v>1.5855983587975673</v>
      </c>
      <c r="M6" s="1">
        <v>684</v>
      </c>
      <c r="N6" s="1">
        <v>5.0000000000000001E-3</v>
      </c>
      <c r="O6" s="1">
        <v>92</v>
      </c>
      <c r="P6" s="1">
        <f t="shared" si="3"/>
        <v>-5.2983173665480363</v>
      </c>
      <c r="Q6" s="1">
        <f t="shared" si="4"/>
        <v>1.5855983587975673</v>
      </c>
      <c r="S6" s="1">
        <v>684</v>
      </c>
      <c r="T6" s="1">
        <v>5.0000000000000001E-3</v>
      </c>
      <c r="U6" s="1">
        <v>92</v>
      </c>
      <c r="V6" s="1">
        <f t="shared" si="5"/>
        <v>-5.2983173665480363</v>
      </c>
      <c r="W6" s="1">
        <f t="shared" si="6"/>
        <v>1.5855983587975673</v>
      </c>
      <c r="Y6" s="1">
        <v>684</v>
      </c>
      <c r="Z6" s="1">
        <v>5.0000000000000001E-3</v>
      </c>
      <c r="AA6" s="1">
        <v>92</v>
      </c>
      <c r="AB6" s="1">
        <f t="shared" si="7"/>
        <v>-5.2983173665480363</v>
      </c>
      <c r="AC6" s="1">
        <f t="shared" si="8"/>
        <v>1.5855983587975673</v>
      </c>
      <c r="AE6" s="1">
        <v>684</v>
      </c>
      <c r="AF6" s="1">
        <v>5.0000000000000001E-3</v>
      </c>
      <c r="AG6" s="1">
        <v>92</v>
      </c>
      <c r="AH6" s="1">
        <f t="shared" si="9"/>
        <v>-5.2983173665480363</v>
      </c>
      <c r="AI6" s="1">
        <f t="shared" si="10"/>
        <v>1.5855983587975673</v>
      </c>
      <c r="AK6" s="1">
        <v>589</v>
      </c>
      <c r="AL6" s="1">
        <v>7.0000000000000001E-3</v>
      </c>
      <c r="AM6" s="1">
        <v>15</v>
      </c>
      <c r="AN6" s="1">
        <f t="shared" si="11"/>
        <v>-4.9618451299268234</v>
      </c>
      <c r="AO6" s="1">
        <f t="shared" si="12"/>
        <v>1.2491261221763543</v>
      </c>
      <c r="AQ6" s="1">
        <v>589</v>
      </c>
      <c r="AR6" s="1">
        <v>7.0000000000000001E-3</v>
      </c>
      <c r="AS6" s="1">
        <v>15</v>
      </c>
      <c r="AT6" s="1">
        <f t="shared" si="13"/>
        <v>-4.9618451299268234</v>
      </c>
      <c r="AU6" s="1">
        <f t="shared" si="14"/>
        <v>1.2491261221763543</v>
      </c>
    </row>
    <row r="7" spans="1:47" x14ac:dyDescent="0.25">
      <c r="A7" s="1">
        <v>684</v>
      </c>
      <c r="B7" s="1">
        <v>5.0000000000000001E-3</v>
      </c>
      <c r="C7" s="1">
        <v>92</v>
      </c>
      <c r="D7" s="1">
        <f t="shared" si="0"/>
        <v>-5.2983173665480363</v>
      </c>
      <c r="E7" s="1">
        <f t="shared" si="15"/>
        <v>1.5855983587975673</v>
      </c>
      <c r="G7" s="1">
        <v>589</v>
      </c>
      <c r="H7" s="1">
        <v>7.0000000000000001E-3</v>
      </c>
      <c r="I7" s="1">
        <v>15</v>
      </c>
      <c r="J7" s="1">
        <f t="shared" si="1"/>
        <v>-4.9618451299268234</v>
      </c>
      <c r="K7" s="1">
        <f t="shared" si="2"/>
        <v>1.2491261221763543</v>
      </c>
      <c r="M7" s="1">
        <v>589</v>
      </c>
      <c r="N7" s="1">
        <v>7.0000000000000001E-3</v>
      </c>
      <c r="O7" s="1">
        <v>15</v>
      </c>
      <c r="P7" s="1">
        <f t="shared" si="3"/>
        <v>-4.9618451299268234</v>
      </c>
      <c r="Q7" s="1">
        <f t="shared" si="4"/>
        <v>1.2491261221763543</v>
      </c>
      <c r="S7" s="1">
        <v>589</v>
      </c>
      <c r="T7" s="1">
        <v>7.0000000000000001E-3</v>
      </c>
      <c r="U7" s="1">
        <v>15</v>
      </c>
      <c r="V7" s="1">
        <f t="shared" si="5"/>
        <v>-4.9618451299268234</v>
      </c>
      <c r="W7" s="1">
        <f t="shared" si="6"/>
        <v>1.2491261221763543</v>
      </c>
      <c r="Y7" s="1">
        <v>589</v>
      </c>
      <c r="Z7" s="1">
        <v>7.0000000000000001E-3</v>
      </c>
      <c r="AA7" s="1">
        <v>15</v>
      </c>
      <c r="AB7" s="1">
        <f t="shared" si="7"/>
        <v>-4.9618451299268234</v>
      </c>
      <c r="AC7" s="1">
        <f t="shared" si="8"/>
        <v>1.2491261221763543</v>
      </c>
      <c r="AE7" s="1">
        <v>589</v>
      </c>
      <c r="AF7" s="1">
        <v>7.0000000000000001E-3</v>
      </c>
      <c r="AG7" s="1">
        <v>15</v>
      </c>
      <c r="AH7" s="1">
        <f t="shared" si="9"/>
        <v>-4.9618451299268234</v>
      </c>
      <c r="AI7" s="1">
        <f t="shared" si="10"/>
        <v>1.2491261221763543</v>
      </c>
      <c r="AK7" s="1">
        <v>512</v>
      </c>
      <c r="AL7" s="1">
        <v>1.2E-2</v>
      </c>
      <c r="AM7" s="1">
        <v>75</v>
      </c>
      <c r="AN7" s="1">
        <f t="shared" si="11"/>
        <v>-4.4228486291941369</v>
      </c>
      <c r="AO7" s="1">
        <f t="shared" si="12"/>
        <v>0.71012962144366787</v>
      </c>
      <c r="AQ7" s="1">
        <v>512</v>
      </c>
      <c r="AR7" s="1">
        <v>1.2E-2</v>
      </c>
      <c r="AS7" s="1">
        <v>75</v>
      </c>
      <c r="AT7" s="1">
        <f t="shared" si="13"/>
        <v>-4.4228486291941369</v>
      </c>
      <c r="AU7" s="1">
        <f t="shared" si="14"/>
        <v>0.71012962144366787</v>
      </c>
    </row>
    <row r="8" spans="1:47" x14ac:dyDescent="0.25">
      <c r="A8" s="1">
        <v>589</v>
      </c>
      <c r="B8" s="1">
        <v>7.0000000000000001E-3</v>
      </c>
      <c r="C8" s="1">
        <v>15</v>
      </c>
      <c r="D8" s="1">
        <f t="shared" si="0"/>
        <v>-4.9618451299268234</v>
      </c>
      <c r="E8" s="1">
        <f t="shared" si="15"/>
        <v>1.2491261221763543</v>
      </c>
      <c r="G8" s="1">
        <v>512</v>
      </c>
      <c r="H8" s="1">
        <v>1.2E-2</v>
      </c>
      <c r="I8" s="1">
        <v>75</v>
      </c>
      <c r="J8" s="1">
        <f t="shared" si="1"/>
        <v>-4.4228486291941369</v>
      </c>
      <c r="K8" s="1">
        <f t="shared" si="2"/>
        <v>0.71012962144366787</v>
      </c>
      <c r="M8" s="1">
        <v>512</v>
      </c>
      <c r="N8" s="1">
        <v>1.2E-2</v>
      </c>
      <c r="O8" s="1">
        <v>75</v>
      </c>
      <c r="P8" s="1">
        <f t="shared" si="3"/>
        <v>-4.4228486291941369</v>
      </c>
      <c r="Q8" s="1">
        <f t="shared" si="4"/>
        <v>0.71012962144366787</v>
      </c>
      <c r="S8" s="1">
        <v>512</v>
      </c>
      <c r="T8" s="1">
        <v>1.2E-2</v>
      </c>
      <c r="U8" s="1">
        <v>75</v>
      </c>
      <c r="V8" s="1">
        <f t="shared" si="5"/>
        <v>-4.4228486291941369</v>
      </c>
      <c r="W8" s="1">
        <f t="shared" si="6"/>
        <v>0.71012962144366787</v>
      </c>
      <c r="Y8" s="1">
        <v>512</v>
      </c>
      <c r="Z8" s="1">
        <v>1.2E-2</v>
      </c>
      <c r="AA8" s="1">
        <v>75</v>
      </c>
      <c r="AB8" s="1">
        <f t="shared" si="7"/>
        <v>-4.4228486291941369</v>
      </c>
      <c r="AC8" s="1">
        <f t="shared" si="8"/>
        <v>0.71012962144366787</v>
      </c>
      <c r="AE8" s="1">
        <v>512</v>
      </c>
      <c r="AF8" s="1">
        <v>1.2E-2</v>
      </c>
      <c r="AG8" s="1">
        <v>75</v>
      </c>
      <c r="AH8" s="1">
        <f t="shared" si="9"/>
        <v>-4.4228486291941369</v>
      </c>
      <c r="AI8" s="1">
        <f t="shared" si="10"/>
        <v>0.71012962144366787</v>
      </c>
      <c r="AK8" s="1">
        <v>783</v>
      </c>
      <c r="AL8" s="1">
        <v>1.2E-2</v>
      </c>
      <c r="AM8" s="1">
        <v>86</v>
      </c>
      <c r="AN8" s="1">
        <f t="shared" si="11"/>
        <v>-4.4228486291941369</v>
      </c>
      <c r="AO8" s="1">
        <f t="shared" si="12"/>
        <v>0.71012962144366787</v>
      </c>
      <c r="AQ8" s="1">
        <v>783</v>
      </c>
      <c r="AR8" s="1">
        <v>1.2E-2</v>
      </c>
      <c r="AS8" s="1">
        <v>86</v>
      </c>
      <c r="AT8" s="1">
        <f t="shared" si="13"/>
        <v>-4.4228486291941369</v>
      </c>
      <c r="AU8" s="1">
        <f t="shared" si="14"/>
        <v>0.71012962144366787</v>
      </c>
    </row>
    <row r="9" spans="1:47" x14ac:dyDescent="0.25">
      <c r="A9" s="1">
        <v>512</v>
      </c>
      <c r="B9" s="1">
        <v>1.2E-2</v>
      </c>
      <c r="C9" s="1">
        <v>75</v>
      </c>
      <c r="D9" s="1">
        <f t="shared" si="0"/>
        <v>-4.4228486291941369</v>
      </c>
      <c r="E9" s="1">
        <f t="shared" si="15"/>
        <v>0.71012962144366787</v>
      </c>
      <c r="G9" s="1">
        <v>783</v>
      </c>
      <c r="H9" s="1">
        <v>1.2E-2</v>
      </c>
      <c r="I9" s="1">
        <v>86</v>
      </c>
      <c r="J9" s="1">
        <f t="shared" si="1"/>
        <v>-4.4228486291941369</v>
      </c>
      <c r="K9" s="1">
        <f t="shared" si="2"/>
        <v>0.71012962144366787</v>
      </c>
      <c r="M9" s="1">
        <v>783</v>
      </c>
      <c r="N9" s="1">
        <v>1.2E-2</v>
      </c>
      <c r="O9" s="1">
        <v>86</v>
      </c>
      <c r="P9" s="1">
        <f t="shared" si="3"/>
        <v>-4.4228486291941369</v>
      </c>
      <c r="Q9" s="1">
        <f t="shared" si="4"/>
        <v>0.71012962144366787</v>
      </c>
      <c r="S9" s="1">
        <v>783</v>
      </c>
      <c r="T9" s="1">
        <v>1.2E-2</v>
      </c>
      <c r="U9" s="1">
        <v>86</v>
      </c>
      <c r="V9" s="1">
        <f t="shared" si="5"/>
        <v>-4.4228486291941369</v>
      </c>
      <c r="W9" s="1">
        <f t="shared" si="6"/>
        <v>0.71012962144366787</v>
      </c>
      <c r="Y9" s="1">
        <v>783</v>
      </c>
      <c r="Z9" s="1">
        <v>1.2E-2</v>
      </c>
      <c r="AA9" s="1">
        <v>86</v>
      </c>
      <c r="AB9" s="1">
        <f t="shared" si="7"/>
        <v>-4.4228486291941369</v>
      </c>
      <c r="AC9" s="1">
        <f t="shared" si="8"/>
        <v>0.71012962144366787</v>
      </c>
      <c r="AE9" s="1">
        <v>783</v>
      </c>
      <c r="AF9" s="1">
        <v>1.2E-2</v>
      </c>
      <c r="AG9" s="1">
        <v>86</v>
      </c>
      <c r="AH9" s="1">
        <f t="shared" si="9"/>
        <v>-4.4228486291941369</v>
      </c>
      <c r="AI9" s="1">
        <f t="shared" si="10"/>
        <v>0.71012962144366787</v>
      </c>
      <c r="AK9" s="1">
        <v>846</v>
      </c>
      <c r="AL9" s="1">
        <v>1.4E-2</v>
      </c>
      <c r="AM9" s="1">
        <v>85</v>
      </c>
      <c r="AN9" s="1">
        <f t="shared" si="11"/>
        <v>-4.2686979493668789</v>
      </c>
      <c r="AO9" s="1">
        <f t="shared" si="12"/>
        <v>0.55597894161640982</v>
      </c>
      <c r="AQ9" s="1">
        <v>846</v>
      </c>
      <c r="AR9" s="1">
        <v>1.4E-2</v>
      </c>
      <c r="AS9" s="1">
        <v>85</v>
      </c>
      <c r="AT9" s="1">
        <f t="shared" si="13"/>
        <v>-4.2686979493668789</v>
      </c>
      <c r="AU9" s="1">
        <f t="shared" si="14"/>
        <v>0.55597894161640982</v>
      </c>
    </row>
    <row r="10" spans="1:47" ht="15" customHeight="1" x14ac:dyDescent="0.25">
      <c r="A10" s="1">
        <v>783</v>
      </c>
      <c r="B10" s="1">
        <v>1.2E-2</v>
      </c>
      <c r="C10" s="1">
        <v>86</v>
      </c>
      <c r="D10" s="1">
        <f t="shared" si="0"/>
        <v>-4.4228486291941369</v>
      </c>
      <c r="E10" s="1">
        <f t="shared" si="15"/>
        <v>0.71012962144366787</v>
      </c>
      <c r="G10" s="1">
        <v>846</v>
      </c>
      <c r="H10" s="1">
        <v>1.4E-2</v>
      </c>
      <c r="I10" s="1">
        <v>85</v>
      </c>
      <c r="J10" s="1">
        <f t="shared" si="1"/>
        <v>-4.2686979493668789</v>
      </c>
      <c r="K10" s="1">
        <f t="shared" si="2"/>
        <v>0.55597894161640982</v>
      </c>
      <c r="M10" s="1">
        <v>846</v>
      </c>
      <c r="N10" s="1">
        <v>1.4E-2</v>
      </c>
      <c r="O10" s="1">
        <v>85</v>
      </c>
      <c r="P10" s="1">
        <f t="shared" si="3"/>
        <v>-4.2686979493668789</v>
      </c>
      <c r="Q10" s="1">
        <f t="shared" si="4"/>
        <v>0.55597894161640982</v>
      </c>
      <c r="S10" s="1">
        <v>846</v>
      </c>
      <c r="T10" s="1">
        <v>1.4E-2</v>
      </c>
      <c r="U10" s="1">
        <v>85</v>
      </c>
      <c r="V10" s="1">
        <f t="shared" si="5"/>
        <v>-4.2686979493668789</v>
      </c>
      <c r="W10" s="1">
        <f t="shared" si="6"/>
        <v>0.55597894161640982</v>
      </c>
      <c r="Y10" s="1">
        <v>846</v>
      </c>
      <c r="Z10" s="1">
        <v>1.4E-2</v>
      </c>
      <c r="AA10" s="1">
        <v>85</v>
      </c>
      <c r="AB10" s="1">
        <f t="shared" si="7"/>
        <v>-4.2686979493668789</v>
      </c>
      <c r="AC10" s="1">
        <f t="shared" si="8"/>
        <v>0.55597894161640982</v>
      </c>
      <c r="AE10" s="1">
        <v>846</v>
      </c>
      <c r="AF10" s="1">
        <v>1.4E-2</v>
      </c>
      <c r="AG10" s="1">
        <v>85</v>
      </c>
      <c r="AH10" s="1">
        <f t="shared" si="9"/>
        <v>-4.2686979493668789</v>
      </c>
      <c r="AI10" s="1">
        <f t="shared" si="10"/>
        <v>0.55597894161640982</v>
      </c>
      <c r="AK10" s="1">
        <v>298</v>
      </c>
      <c r="AL10" s="1">
        <v>1.4999999999999999E-2</v>
      </c>
      <c r="AM10" s="1">
        <v>71</v>
      </c>
      <c r="AN10" s="1">
        <f t="shared" si="11"/>
        <v>-4.1997050778799272</v>
      </c>
      <c r="AO10" s="1">
        <f t="shared" si="12"/>
        <v>0.48698607012945816</v>
      </c>
      <c r="AQ10" s="1">
        <v>298</v>
      </c>
      <c r="AR10" s="1">
        <v>1.4999999999999999E-2</v>
      </c>
      <c r="AS10" s="1">
        <v>71</v>
      </c>
      <c r="AT10" s="1">
        <f t="shared" si="13"/>
        <v>-4.1997050778799272</v>
      </c>
      <c r="AU10" s="1">
        <f t="shared" si="14"/>
        <v>0.48698607012945816</v>
      </c>
    </row>
    <row r="11" spans="1:47" x14ac:dyDescent="0.25">
      <c r="A11" s="1">
        <v>846</v>
      </c>
      <c r="B11" s="1">
        <v>1.4E-2</v>
      </c>
      <c r="C11" s="1">
        <v>85</v>
      </c>
      <c r="D11" s="1">
        <f t="shared" si="0"/>
        <v>-4.2686979493668789</v>
      </c>
      <c r="E11" s="1">
        <f t="shared" si="15"/>
        <v>0.55597894161640982</v>
      </c>
      <c r="G11" s="1">
        <v>298</v>
      </c>
      <c r="H11" s="1">
        <v>1.4999999999999999E-2</v>
      </c>
      <c r="I11" s="1">
        <v>71</v>
      </c>
      <c r="J11" s="1">
        <f t="shared" si="1"/>
        <v>-4.1997050778799272</v>
      </c>
      <c r="K11" s="1">
        <f t="shared" si="2"/>
        <v>0.48698607012945816</v>
      </c>
      <c r="M11" s="1">
        <v>298</v>
      </c>
      <c r="N11" s="1">
        <v>1.4999999999999999E-2</v>
      </c>
      <c r="O11" s="1">
        <v>71</v>
      </c>
      <c r="P11" s="1">
        <f t="shared" si="3"/>
        <v>-4.1997050778799272</v>
      </c>
      <c r="Q11" s="1">
        <f t="shared" si="4"/>
        <v>0.48698607012945816</v>
      </c>
      <c r="S11" s="1">
        <v>298</v>
      </c>
      <c r="T11" s="1">
        <v>1.4999999999999999E-2</v>
      </c>
      <c r="U11" s="1">
        <v>71</v>
      </c>
      <c r="V11" s="1">
        <f t="shared" si="5"/>
        <v>-4.1997050778799272</v>
      </c>
      <c r="W11" s="1">
        <f t="shared" si="6"/>
        <v>0.48698607012945816</v>
      </c>
      <c r="Y11" s="1">
        <v>298</v>
      </c>
      <c r="Z11" s="1">
        <v>1.4999999999999999E-2</v>
      </c>
      <c r="AA11" s="1">
        <v>71</v>
      </c>
      <c r="AB11" s="1">
        <f t="shared" si="7"/>
        <v>-4.1997050778799272</v>
      </c>
      <c r="AC11" s="1">
        <f t="shared" si="8"/>
        <v>0.48698607012945816</v>
      </c>
      <c r="AE11" s="1">
        <v>298</v>
      </c>
      <c r="AF11" s="1">
        <v>1.4999999999999999E-2</v>
      </c>
      <c r="AG11" s="1">
        <v>71</v>
      </c>
      <c r="AH11" s="1">
        <f t="shared" si="9"/>
        <v>-4.1997050778799272</v>
      </c>
      <c r="AI11" s="1">
        <f t="shared" si="10"/>
        <v>0.48698607012945816</v>
      </c>
      <c r="AK11" s="1">
        <v>253</v>
      </c>
      <c r="AL11" s="1">
        <v>1.4999999999999999E-2</v>
      </c>
      <c r="AM11" s="1">
        <v>68</v>
      </c>
      <c r="AN11" s="1">
        <f t="shared" si="11"/>
        <v>-4.1997050778799272</v>
      </c>
      <c r="AO11" s="1">
        <f t="shared" si="12"/>
        <v>0.48698607012945816</v>
      </c>
      <c r="AQ11" s="1">
        <v>253</v>
      </c>
      <c r="AR11" s="1">
        <v>1.4999999999999999E-2</v>
      </c>
      <c r="AS11" s="1">
        <v>68</v>
      </c>
      <c r="AT11" s="1">
        <f t="shared" si="13"/>
        <v>-4.1997050778799272</v>
      </c>
      <c r="AU11" s="1">
        <f t="shared" si="14"/>
        <v>0.48698607012945816</v>
      </c>
    </row>
    <row r="12" spans="1:47" x14ac:dyDescent="0.25">
      <c r="A12" s="1">
        <v>298</v>
      </c>
      <c r="B12" s="1">
        <v>1.4999999999999999E-2</v>
      </c>
      <c r="C12" s="1">
        <v>71</v>
      </c>
      <c r="D12" s="1">
        <f t="shared" si="0"/>
        <v>-4.1997050778799272</v>
      </c>
      <c r="E12" s="1">
        <f t="shared" si="15"/>
        <v>0.48698607012945816</v>
      </c>
      <c r="G12" s="1">
        <v>253</v>
      </c>
      <c r="H12" s="1">
        <v>1.4999999999999999E-2</v>
      </c>
      <c r="I12" s="1">
        <v>68</v>
      </c>
      <c r="J12" s="1">
        <f t="shared" si="1"/>
        <v>-4.1997050778799272</v>
      </c>
      <c r="K12" s="1">
        <f t="shared" si="2"/>
        <v>0.48698607012945816</v>
      </c>
      <c r="M12" s="1">
        <v>253</v>
      </c>
      <c r="N12" s="1">
        <v>1.4999999999999999E-2</v>
      </c>
      <c r="O12" s="1">
        <v>68</v>
      </c>
      <c r="P12" s="1">
        <f t="shared" si="3"/>
        <v>-4.1997050778799272</v>
      </c>
      <c r="Q12" s="1">
        <f t="shared" si="4"/>
        <v>0.48698607012945816</v>
      </c>
      <c r="S12" s="1">
        <v>253</v>
      </c>
      <c r="T12" s="1">
        <v>1.4999999999999999E-2</v>
      </c>
      <c r="U12" s="1">
        <v>68</v>
      </c>
      <c r="V12" s="1">
        <f t="shared" si="5"/>
        <v>-4.1997050778799272</v>
      </c>
      <c r="W12" s="1">
        <f t="shared" si="6"/>
        <v>0.48698607012945816</v>
      </c>
      <c r="Y12" s="1">
        <v>253</v>
      </c>
      <c r="Z12" s="1">
        <v>1.4999999999999999E-2</v>
      </c>
      <c r="AA12" s="1">
        <v>68</v>
      </c>
      <c r="AB12" s="1">
        <f t="shared" si="7"/>
        <v>-4.1997050778799272</v>
      </c>
      <c r="AC12" s="1">
        <f t="shared" si="8"/>
        <v>0.48698607012945816</v>
      </c>
      <c r="AE12" s="1">
        <v>253</v>
      </c>
      <c r="AF12" s="1">
        <v>1.4999999999999999E-2</v>
      </c>
      <c r="AG12" s="1">
        <v>68</v>
      </c>
      <c r="AH12" s="1">
        <f t="shared" si="9"/>
        <v>-4.1997050778799272</v>
      </c>
      <c r="AI12" s="1">
        <f t="shared" si="10"/>
        <v>0.48698607012945816</v>
      </c>
      <c r="AK12" s="1">
        <v>513</v>
      </c>
      <c r="AL12" s="1">
        <v>0.02</v>
      </c>
      <c r="AM12" s="1">
        <v>67</v>
      </c>
      <c r="AN12" s="1">
        <f t="shared" si="11"/>
        <v>-3.912023005428146</v>
      </c>
      <c r="AO12" s="1">
        <f t="shared" si="12"/>
        <v>0.19930399767767693</v>
      </c>
      <c r="AQ12" s="1">
        <v>513</v>
      </c>
      <c r="AR12" s="1">
        <v>0.02</v>
      </c>
      <c r="AS12" s="1">
        <v>67</v>
      </c>
      <c r="AT12" s="1">
        <f t="shared" si="13"/>
        <v>-3.912023005428146</v>
      </c>
      <c r="AU12" s="1">
        <f t="shared" si="14"/>
        <v>0.19930399767767693</v>
      </c>
    </row>
    <row r="13" spans="1:47" ht="15" customHeight="1" x14ac:dyDescent="0.25">
      <c r="A13" s="1">
        <v>253</v>
      </c>
      <c r="B13" s="1">
        <v>1.4999999999999999E-2</v>
      </c>
      <c r="C13" s="1">
        <v>68</v>
      </c>
      <c r="D13" s="1">
        <f t="shared" si="0"/>
        <v>-4.1997050778799272</v>
      </c>
      <c r="E13" s="1">
        <f t="shared" si="15"/>
        <v>0.48698607012945816</v>
      </c>
      <c r="G13" s="1">
        <v>513</v>
      </c>
      <c r="H13" s="1">
        <v>0.02</v>
      </c>
      <c r="I13" s="1">
        <v>67</v>
      </c>
      <c r="J13" s="1">
        <f t="shared" si="1"/>
        <v>-3.912023005428146</v>
      </c>
      <c r="K13" s="1">
        <f t="shared" si="2"/>
        <v>0.19930399767767693</v>
      </c>
      <c r="M13" s="1">
        <v>513</v>
      </c>
      <c r="N13" s="1">
        <v>0.02</v>
      </c>
      <c r="O13" s="1">
        <v>67</v>
      </c>
      <c r="P13" s="1">
        <f t="shared" si="3"/>
        <v>-3.912023005428146</v>
      </c>
      <c r="Q13" s="1">
        <f t="shared" si="4"/>
        <v>0.19930399767767693</v>
      </c>
      <c r="S13" s="1">
        <v>513</v>
      </c>
      <c r="T13" s="1">
        <v>0.02</v>
      </c>
      <c r="U13" s="1">
        <v>67</v>
      </c>
      <c r="V13" s="1">
        <f t="shared" si="5"/>
        <v>-3.912023005428146</v>
      </c>
      <c r="W13" s="1">
        <f t="shared" si="6"/>
        <v>0.19930399767767693</v>
      </c>
      <c r="Y13" s="1">
        <v>513</v>
      </c>
      <c r="Z13" s="1">
        <v>0.02</v>
      </c>
      <c r="AA13" s="1">
        <v>67</v>
      </c>
      <c r="AB13" s="1">
        <f t="shared" si="7"/>
        <v>-3.912023005428146</v>
      </c>
      <c r="AC13" s="1">
        <f t="shared" si="8"/>
        <v>0.19930399767767693</v>
      </c>
      <c r="AE13" s="1">
        <v>513</v>
      </c>
      <c r="AF13" s="1">
        <v>0.02</v>
      </c>
      <c r="AG13" s="1">
        <v>67</v>
      </c>
      <c r="AH13" s="1">
        <f t="shared" si="9"/>
        <v>-3.912023005428146</v>
      </c>
      <c r="AI13" s="1">
        <f t="shared" si="10"/>
        <v>0.19930399767767693</v>
      </c>
      <c r="AK13" s="1">
        <v>576</v>
      </c>
      <c r="AL13" s="1">
        <v>2.1000000000000001E-2</v>
      </c>
      <c r="AM13" s="1">
        <v>58</v>
      </c>
      <c r="AN13" s="1">
        <f t="shared" si="11"/>
        <v>-3.8632328412587138</v>
      </c>
      <c r="AO13" s="1">
        <f t="shared" si="12"/>
        <v>0.15051383350824477</v>
      </c>
      <c r="AQ13" s="1">
        <v>576</v>
      </c>
      <c r="AR13" s="1">
        <v>2.1000000000000001E-2</v>
      </c>
      <c r="AS13" s="1">
        <v>58</v>
      </c>
      <c r="AT13" s="1">
        <f t="shared" si="13"/>
        <v>-3.8632328412587138</v>
      </c>
      <c r="AU13" s="1">
        <f t="shared" si="14"/>
        <v>0.15051383350824477</v>
      </c>
    </row>
    <row r="14" spans="1:47" ht="15" customHeight="1" x14ac:dyDescent="0.25">
      <c r="A14" s="1">
        <v>513</v>
      </c>
      <c r="B14" s="1">
        <v>0.02</v>
      </c>
      <c r="C14" s="1">
        <v>67</v>
      </c>
      <c r="D14" s="1">
        <f t="shared" si="0"/>
        <v>-3.912023005428146</v>
      </c>
      <c r="E14" s="1">
        <f t="shared" si="15"/>
        <v>0.19930399767767693</v>
      </c>
      <c r="G14" s="1">
        <v>576</v>
      </c>
      <c r="H14" s="1">
        <v>2.1000000000000001E-2</v>
      </c>
      <c r="I14" s="1">
        <v>58</v>
      </c>
      <c r="J14" s="1">
        <f t="shared" si="1"/>
        <v>-3.8632328412587138</v>
      </c>
      <c r="K14" s="1">
        <f t="shared" si="2"/>
        <v>0.15051383350824477</v>
      </c>
      <c r="M14" s="1">
        <v>576</v>
      </c>
      <c r="N14" s="1">
        <v>2.1000000000000001E-2</v>
      </c>
      <c r="O14" s="1">
        <v>58</v>
      </c>
      <c r="P14" s="1">
        <f t="shared" si="3"/>
        <v>-3.8632328412587138</v>
      </c>
      <c r="Q14" s="1">
        <f t="shared" si="4"/>
        <v>0.15051383350824477</v>
      </c>
      <c r="S14" s="1">
        <v>576</v>
      </c>
      <c r="T14" s="1">
        <v>2.1000000000000001E-2</v>
      </c>
      <c r="U14" s="1">
        <v>58</v>
      </c>
      <c r="V14" s="1">
        <f t="shared" si="5"/>
        <v>-3.8632328412587138</v>
      </c>
      <c r="W14" s="1">
        <f t="shared" si="6"/>
        <v>0.15051383350824477</v>
      </c>
      <c r="Y14" s="1">
        <v>576</v>
      </c>
      <c r="Z14" s="1">
        <v>2.1000000000000001E-2</v>
      </c>
      <c r="AA14" s="1">
        <v>58</v>
      </c>
      <c r="AB14" s="1">
        <f t="shared" si="7"/>
        <v>-3.8632328412587138</v>
      </c>
      <c r="AC14" s="1">
        <f t="shared" si="8"/>
        <v>0.15051383350824477</v>
      </c>
      <c r="AE14" s="1">
        <v>576</v>
      </c>
      <c r="AF14" s="1">
        <v>2.1000000000000001E-2</v>
      </c>
      <c r="AG14" s="1">
        <v>58</v>
      </c>
      <c r="AH14" s="1">
        <f t="shared" si="9"/>
        <v>-3.8632328412587138</v>
      </c>
      <c r="AI14" s="1">
        <f t="shared" si="10"/>
        <v>0.15051383350824477</v>
      </c>
      <c r="AK14" s="1">
        <v>934</v>
      </c>
      <c r="AL14" s="1">
        <v>2.5000000000000001E-2</v>
      </c>
      <c r="AM14" s="1">
        <v>59</v>
      </c>
      <c r="AN14" s="1">
        <f t="shared" si="11"/>
        <v>-3.6888794541139363</v>
      </c>
      <c r="AO14" s="1">
        <f t="shared" si="12"/>
        <v>2.3839553636532784E-2</v>
      </c>
      <c r="AQ14" s="1">
        <v>934</v>
      </c>
      <c r="AR14" s="1">
        <v>2.5000000000000001E-2</v>
      </c>
      <c r="AS14" s="1">
        <v>59</v>
      </c>
      <c r="AT14" s="1">
        <f t="shared" si="13"/>
        <v>-3.6888794541139363</v>
      </c>
      <c r="AU14" s="1">
        <f t="shared" si="14"/>
        <v>2.3839553636532784E-2</v>
      </c>
    </row>
    <row r="15" spans="1:47" ht="15" customHeight="1" x14ac:dyDescent="0.25">
      <c r="A15" s="1">
        <v>576</v>
      </c>
      <c r="B15" s="1">
        <v>2.1000000000000001E-2</v>
      </c>
      <c r="C15" s="1">
        <v>58</v>
      </c>
      <c r="D15" s="1">
        <f t="shared" si="0"/>
        <v>-3.8632328412587138</v>
      </c>
      <c r="E15" s="1">
        <f t="shared" si="15"/>
        <v>0.15051383350824477</v>
      </c>
      <c r="G15" s="1">
        <v>934</v>
      </c>
      <c r="H15" s="1">
        <v>2.5000000000000001E-2</v>
      </c>
      <c r="I15" s="1">
        <v>59</v>
      </c>
      <c r="J15" s="1">
        <f t="shared" si="1"/>
        <v>-3.6888794541139363</v>
      </c>
      <c r="K15" s="1">
        <f t="shared" si="2"/>
        <v>2.3839553636532784E-2</v>
      </c>
      <c r="M15" s="1">
        <v>934</v>
      </c>
      <c r="N15" s="1">
        <v>2.5000000000000001E-2</v>
      </c>
      <c r="O15" s="1">
        <v>59</v>
      </c>
      <c r="P15" s="1">
        <f t="shared" si="3"/>
        <v>-3.6888794541139363</v>
      </c>
      <c r="Q15" s="1">
        <f t="shared" si="4"/>
        <v>2.3839553636532784E-2</v>
      </c>
      <c r="S15" s="1">
        <v>934</v>
      </c>
      <c r="T15" s="1">
        <v>2.5000000000000001E-2</v>
      </c>
      <c r="U15" s="1">
        <v>59</v>
      </c>
      <c r="V15" s="1">
        <f t="shared" si="5"/>
        <v>-3.6888794541139363</v>
      </c>
      <c r="W15" s="1">
        <f t="shared" si="6"/>
        <v>2.3839553636532784E-2</v>
      </c>
      <c r="Y15" s="1">
        <v>934</v>
      </c>
      <c r="Z15" s="1">
        <v>2.5000000000000001E-2</v>
      </c>
      <c r="AA15" s="1">
        <v>59</v>
      </c>
      <c r="AB15" s="1">
        <f t="shared" si="7"/>
        <v>-3.6888794541139363</v>
      </c>
      <c r="AC15" s="1">
        <f t="shared" si="8"/>
        <v>2.3839553636532784E-2</v>
      </c>
      <c r="AE15" s="1">
        <v>934</v>
      </c>
      <c r="AF15" s="1">
        <v>2.5000000000000001E-2</v>
      </c>
      <c r="AG15" s="1">
        <v>59</v>
      </c>
      <c r="AH15" s="1">
        <f t="shared" si="9"/>
        <v>-3.6888794541139363</v>
      </c>
      <c r="AI15" s="1">
        <f t="shared" si="10"/>
        <v>2.3839553636532784E-2</v>
      </c>
      <c r="AK15" s="1">
        <v>943</v>
      </c>
      <c r="AL15" s="1">
        <v>0.03</v>
      </c>
      <c r="AM15" s="1">
        <v>55</v>
      </c>
      <c r="AN15" s="1">
        <f t="shared" si="11"/>
        <v>-3.5065578973199818</v>
      </c>
      <c r="AO15" s="1">
        <f t="shared" si="12"/>
        <v>0.20616111043048724</v>
      </c>
      <c r="AQ15" s="1">
        <v>943</v>
      </c>
      <c r="AR15" s="1">
        <v>0.03</v>
      </c>
      <c r="AS15" s="1">
        <v>55</v>
      </c>
      <c r="AT15" s="1">
        <f t="shared" si="13"/>
        <v>-3.5065578973199818</v>
      </c>
      <c r="AU15" s="1">
        <f t="shared" si="14"/>
        <v>0.20616111043048724</v>
      </c>
    </row>
    <row r="16" spans="1:47" ht="15" customHeight="1" x14ac:dyDescent="0.25">
      <c r="A16" s="1">
        <v>934</v>
      </c>
      <c r="B16" s="1">
        <v>2.5000000000000001E-2</v>
      </c>
      <c r="C16" s="1">
        <v>59</v>
      </c>
      <c r="D16" s="1">
        <f t="shared" si="0"/>
        <v>-3.6888794541139363</v>
      </c>
      <c r="E16" s="1">
        <f t="shared" si="15"/>
        <v>2.3839553636532784E-2</v>
      </c>
      <c r="G16" s="1">
        <v>943</v>
      </c>
      <c r="H16" s="1">
        <v>0.03</v>
      </c>
      <c r="I16" s="1">
        <v>55</v>
      </c>
      <c r="J16" s="1">
        <f t="shared" si="1"/>
        <v>-3.5065578973199818</v>
      </c>
      <c r="K16" s="1">
        <f t="shared" si="2"/>
        <v>0.20616111043048724</v>
      </c>
      <c r="M16" s="1">
        <v>943</v>
      </c>
      <c r="N16" s="1">
        <v>0.03</v>
      </c>
      <c r="O16" s="1">
        <v>55</v>
      </c>
      <c r="P16" s="1">
        <f t="shared" si="3"/>
        <v>-3.5065578973199818</v>
      </c>
      <c r="Q16" s="1">
        <f t="shared" si="4"/>
        <v>0.20616111043048724</v>
      </c>
      <c r="S16" s="1">
        <v>943</v>
      </c>
      <c r="T16" s="1">
        <v>0.03</v>
      </c>
      <c r="U16" s="1">
        <v>55</v>
      </c>
      <c r="V16" s="1">
        <f t="shared" si="5"/>
        <v>-3.5065578973199818</v>
      </c>
      <c r="W16" s="1">
        <f t="shared" si="6"/>
        <v>0.20616111043048724</v>
      </c>
      <c r="Y16" s="1">
        <v>943</v>
      </c>
      <c r="Z16" s="1">
        <v>0.03</v>
      </c>
      <c r="AA16" s="1">
        <v>55</v>
      </c>
      <c r="AB16" s="1">
        <f t="shared" si="7"/>
        <v>-3.5065578973199818</v>
      </c>
      <c r="AC16" s="1">
        <f t="shared" si="8"/>
        <v>0.20616111043048724</v>
      </c>
      <c r="AE16" s="1">
        <v>943</v>
      </c>
      <c r="AF16" s="1">
        <v>0.03</v>
      </c>
      <c r="AG16" s="1">
        <v>55</v>
      </c>
      <c r="AH16" s="1">
        <f t="shared" si="9"/>
        <v>-3.5065578973199818</v>
      </c>
      <c r="AI16" s="1">
        <f t="shared" si="10"/>
        <v>0.20616111043048724</v>
      </c>
      <c r="AK16" s="1">
        <v>358</v>
      </c>
      <c r="AL16" s="1">
        <v>4.2000000000000003E-2</v>
      </c>
      <c r="AM16" s="1">
        <v>45</v>
      </c>
      <c r="AN16" s="1">
        <f t="shared" si="11"/>
        <v>-3.1700856606987688</v>
      </c>
      <c r="AO16" s="1">
        <f t="shared" si="12"/>
        <v>0.54263334705170019</v>
      </c>
      <c r="AQ16" s="1">
        <v>358</v>
      </c>
      <c r="AR16" s="1">
        <v>4.2000000000000003E-2</v>
      </c>
      <c r="AS16" s="1">
        <v>45</v>
      </c>
      <c r="AT16" s="1">
        <f t="shared" si="13"/>
        <v>-3.1700856606987688</v>
      </c>
      <c r="AU16" s="1">
        <f t="shared" si="14"/>
        <v>0.54263334705170019</v>
      </c>
    </row>
    <row r="17" spans="1:47" x14ac:dyDescent="0.25">
      <c r="A17" s="1">
        <v>943</v>
      </c>
      <c r="B17" s="1">
        <v>0.03</v>
      </c>
      <c r="C17" s="1">
        <v>55</v>
      </c>
      <c r="D17" s="1">
        <f t="shared" si="0"/>
        <v>-3.5065578973199818</v>
      </c>
      <c r="E17" s="1">
        <f t="shared" si="15"/>
        <v>0.20616111043048724</v>
      </c>
      <c r="G17" s="1">
        <v>358</v>
      </c>
      <c r="H17" s="1">
        <v>4.2000000000000003E-2</v>
      </c>
      <c r="I17" s="1">
        <v>45</v>
      </c>
      <c r="J17" s="1">
        <f t="shared" si="1"/>
        <v>-3.1700856606987688</v>
      </c>
      <c r="K17" s="1">
        <f t="shared" si="2"/>
        <v>0.54263334705170019</v>
      </c>
      <c r="M17" s="1">
        <v>358</v>
      </c>
      <c r="N17" s="1">
        <v>4.2000000000000003E-2</v>
      </c>
      <c r="O17" s="1">
        <v>45</v>
      </c>
      <c r="P17" s="1">
        <f t="shared" si="3"/>
        <v>-3.1700856606987688</v>
      </c>
      <c r="Q17" s="1">
        <f t="shared" si="4"/>
        <v>0.54263334705170019</v>
      </c>
      <c r="S17" s="1">
        <v>358</v>
      </c>
      <c r="T17" s="1">
        <v>4.2000000000000003E-2</v>
      </c>
      <c r="U17" s="1">
        <v>45</v>
      </c>
      <c r="V17" s="1">
        <f t="shared" si="5"/>
        <v>-3.1700856606987688</v>
      </c>
      <c r="W17" s="1">
        <f t="shared" si="6"/>
        <v>0.54263334705170019</v>
      </c>
      <c r="Y17" s="1">
        <v>358</v>
      </c>
      <c r="Z17" s="1">
        <v>4.2000000000000003E-2</v>
      </c>
      <c r="AA17" s="1">
        <v>45</v>
      </c>
      <c r="AB17" s="1">
        <f t="shared" si="7"/>
        <v>-3.1700856606987688</v>
      </c>
      <c r="AC17" s="1">
        <f t="shared" si="8"/>
        <v>0.54263334705170019</v>
      </c>
      <c r="AE17" s="1">
        <v>358</v>
      </c>
      <c r="AF17" s="1">
        <v>4.2000000000000003E-2</v>
      </c>
      <c r="AG17" s="1">
        <v>45</v>
      </c>
      <c r="AH17" s="1">
        <f t="shared" si="9"/>
        <v>-3.1700856606987688</v>
      </c>
      <c r="AI17" s="1">
        <f t="shared" si="10"/>
        <v>0.54263334705170019</v>
      </c>
      <c r="AK17" s="1">
        <v>387</v>
      </c>
      <c r="AL17" s="1">
        <v>4.4999999999999998E-2</v>
      </c>
      <c r="AM17" s="1">
        <v>67</v>
      </c>
      <c r="AN17" s="1">
        <f t="shared" si="11"/>
        <v>-3.1010927892118172</v>
      </c>
      <c r="AO17" s="1">
        <f t="shared" si="12"/>
        <v>0.61162621853865184</v>
      </c>
      <c r="AQ17" s="1">
        <v>387</v>
      </c>
      <c r="AR17" s="1">
        <v>4.4999999999999998E-2</v>
      </c>
      <c r="AS17" s="1">
        <v>67</v>
      </c>
      <c r="AT17" s="1">
        <f t="shared" si="13"/>
        <v>-3.1010927892118172</v>
      </c>
      <c r="AU17" s="1">
        <f t="shared" si="14"/>
        <v>0.61162621853865184</v>
      </c>
    </row>
    <row r="18" spans="1:47" x14ac:dyDescent="0.25">
      <c r="A18" s="1">
        <v>358</v>
      </c>
      <c r="B18" s="1">
        <v>4.2000000000000003E-2</v>
      </c>
      <c r="C18" s="1">
        <v>45</v>
      </c>
      <c r="D18" s="1">
        <f t="shared" si="0"/>
        <v>-3.1700856606987688</v>
      </c>
      <c r="E18" s="1">
        <f t="shared" si="15"/>
        <v>0.54263334705170019</v>
      </c>
      <c r="G18" s="1">
        <v>387</v>
      </c>
      <c r="H18" s="1">
        <v>4.4999999999999998E-2</v>
      </c>
      <c r="I18" s="1">
        <v>67</v>
      </c>
      <c r="J18" s="1">
        <f t="shared" si="1"/>
        <v>-3.1010927892118172</v>
      </c>
      <c r="K18" s="1">
        <f t="shared" si="2"/>
        <v>0.61162621853865184</v>
      </c>
      <c r="M18" s="1">
        <v>387</v>
      </c>
      <c r="N18" s="1">
        <v>4.4999999999999998E-2</v>
      </c>
      <c r="O18" s="1">
        <v>67</v>
      </c>
      <c r="P18" s="1">
        <f t="shared" si="3"/>
        <v>-3.1010927892118172</v>
      </c>
      <c r="Q18" s="1">
        <f t="shared" si="4"/>
        <v>0.61162621853865184</v>
      </c>
      <c r="S18" s="1">
        <v>387</v>
      </c>
      <c r="T18" s="1">
        <v>4.4999999999999998E-2</v>
      </c>
      <c r="U18" s="1">
        <v>67</v>
      </c>
      <c r="V18" s="1">
        <f t="shared" si="5"/>
        <v>-3.1010927892118172</v>
      </c>
      <c r="W18" s="1">
        <f t="shared" si="6"/>
        <v>0.61162621853865184</v>
      </c>
      <c r="Y18" s="1">
        <v>387</v>
      </c>
      <c r="Z18" s="1">
        <v>4.4999999999999998E-2</v>
      </c>
      <c r="AA18" s="1">
        <v>67</v>
      </c>
      <c r="AB18" s="1">
        <f t="shared" si="7"/>
        <v>-3.1010927892118172</v>
      </c>
      <c r="AC18" s="1">
        <f t="shared" si="8"/>
        <v>0.61162621853865184</v>
      </c>
      <c r="AE18" s="1">
        <v>387</v>
      </c>
      <c r="AF18" s="1">
        <v>4.4999999999999998E-2</v>
      </c>
      <c r="AG18" s="1">
        <v>67</v>
      </c>
      <c r="AH18" s="1">
        <f t="shared" si="9"/>
        <v>-3.1010927892118172</v>
      </c>
      <c r="AI18" s="1">
        <f t="shared" si="10"/>
        <v>0.61162621853865184</v>
      </c>
      <c r="AK18" s="1">
        <v>158</v>
      </c>
      <c r="AL18" s="1">
        <v>0.158</v>
      </c>
      <c r="AM18" s="1">
        <v>25</v>
      </c>
      <c r="AN18" s="1">
        <f t="shared" si="11"/>
        <v>-1.8451602459551701</v>
      </c>
      <c r="AO18" s="1">
        <f t="shared" si="12"/>
        <v>1.8675587617952989</v>
      </c>
    </row>
    <row r="19" spans="1:47" ht="15" customHeight="1" x14ac:dyDescent="0.25">
      <c r="A19" s="1">
        <v>387</v>
      </c>
      <c r="B19" s="1">
        <v>4.4999999999999998E-2</v>
      </c>
      <c r="C19" s="1">
        <v>67</v>
      </c>
      <c r="D19" s="1">
        <f t="shared" si="0"/>
        <v>-3.1010927892118172</v>
      </c>
      <c r="E19" s="1">
        <f t="shared" si="15"/>
        <v>0.61162621853865184</v>
      </c>
      <c r="G19" s="1">
        <v>158</v>
      </c>
      <c r="H19" s="1">
        <v>0.158</v>
      </c>
      <c r="I19" s="1">
        <v>25</v>
      </c>
      <c r="J19" s="1">
        <f t="shared" si="1"/>
        <v>-1.8451602459551701</v>
      </c>
      <c r="K19" s="1">
        <f t="shared" si="2"/>
        <v>1.8675587617952989</v>
      </c>
      <c r="M19" s="1">
        <v>158</v>
      </c>
      <c r="N19" s="1">
        <v>0.158</v>
      </c>
      <c r="O19" s="1">
        <v>25</v>
      </c>
      <c r="P19" s="1">
        <f t="shared" si="3"/>
        <v>-1.8451602459551701</v>
      </c>
      <c r="Q19" s="1">
        <f t="shared" si="4"/>
        <v>1.8675587617952989</v>
      </c>
      <c r="S19" s="1">
        <v>158</v>
      </c>
      <c r="T19" s="1">
        <v>0.158</v>
      </c>
      <c r="U19" s="1">
        <v>25</v>
      </c>
      <c r="V19" s="1">
        <f t="shared" si="5"/>
        <v>-1.8451602459551701</v>
      </c>
      <c r="W19" s="1">
        <f t="shared" si="6"/>
        <v>1.8675587617952989</v>
      </c>
      <c r="Y19" s="1">
        <v>158</v>
      </c>
      <c r="Z19" s="1">
        <v>0.158</v>
      </c>
      <c r="AA19" s="1">
        <v>25</v>
      </c>
      <c r="AB19" s="1">
        <f t="shared" si="7"/>
        <v>-1.8451602459551701</v>
      </c>
      <c r="AC19" s="1">
        <f t="shared" si="8"/>
        <v>1.8675587617952989</v>
      </c>
      <c r="AE19" s="1">
        <v>158</v>
      </c>
      <c r="AF19" s="1">
        <v>0.158</v>
      </c>
      <c r="AG19" s="1">
        <v>25</v>
      </c>
      <c r="AH19" s="1">
        <f t="shared" si="9"/>
        <v>-1.8451602459551701</v>
      </c>
      <c r="AI19" s="1">
        <f t="shared" si="10"/>
        <v>1.8675587617952989</v>
      </c>
    </row>
    <row r="20" spans="1:47" ht="15" customHeight="1" x14ac:dyDescent="0.25">
      <c r="A20" s="1">
        <v>158</v>
      </c>
      <c r="B20" s="1">
        <v>0.158</v>
      </c>
      <c r="C20" s="1">
        <v>25</v>
      </c>
      <c r="D20" s="1">
        <f t="shared" si="0"/>
        <v>-1.8451602459551701</v>
      </c>
      <c r="E20" s="1">
        <f t="shared" si="15"/>
        <v>1.8675587617952989</v>
      </c>
      <c r="G20" s="1">
        <v>197</v>
      </c>
      <c r="H20" s="1">
        <v>0.21</v>
      </c>
      <c r="I20" s="1">
        <v>43</v>
      </c>
      <c r="J20" s="1">
        <f t="shared" si="1"/>
        <v>-1.5606477482646683</v>
      </c>
      <c r="K20" s="1">
        <f t="shared" si="2"/>
        <v>2.1520712594858007</v>
      </c>
      <c r="M20" s="1">
        <v>197</v>
      </c>
      <c r="N20" s="1">
        <v>0.21</v>
      </c>
      <c r="O20" s="1">
        <v>43</v>
      </c>
      <c r="P20" s="1">
        <f t="shared" si="3"/>
        <v>-1.5606477482646683</v>
      </c>
      <c r="Q20" s="1">
        <f t="shared" si="4"/>
        <v>2.1520712594858007</v>
      </c>
      <c r="S20" s="1">
        <v>197</v>
      </c>
      <c r="T20" s="1">
        <v>0.21</v>
      </c>
      <c r="U20" s="1">
        <v>43</v>
      </c>
      <c r="V20" s="1">
        <f t="shared" si="5"/>
        <v>-1.5606477482646683</v>
      </c>
      <c r="W20" s="1">
        <f t="shared" si="6"/>
        <v>2.1520712594858007</v>
      </c>
      <c r="Y20" s="1">
        <v>197</v>
      </c>
      <c r="Z20" s="1">
        <v>0.21</v>
      </c>
      <c r="AA20" s="1">
        <v>43</v>
      </c>
      <c r="AB20" s="1">
        <f t="shared" si="7"/>
        <v>-1.5606477482646683</v>
      </c>
      <c r="AC20" s="1">
        <f t="shared" si="8"/>
        <v>2.1520712594858007</v>
      </c>
    </row>
    <row r="21" spans="1:47" x14ac:dyDescent="0.25">
      <c r="A21" s="1">
        <v>197</v>
      </c>
      <c r="B21" s="1">
        <v>0.21</v>
      </c>
      <c r="C21" s="1">
        <v>43</v>
      </c>
      <c r="D21" s="1">
        <f t="shared" si="0"/>
        <v>-1.5606477482646683</v>
      </c>
      <c r="E21" s="1">
        <f t="shared" si="15"/>
        <v>2.1520712594858007</v>
      </c>
      <c r="G21" s="1">
        <v>497</v>
      </c>
      <c r="H21" s="1">
        <v>0.25</v>
      </c>
      <c r="I21" s="1">
        <v>24</v>
      </c>
      <c r="J21" s="1">
        <f t="shared" si="1"/>
        <v>-1.3862943611198906</v>
      </c>
      <c r="K21" s="1">
        <f t="shared" si="2"/>
        <v>2.3264246466305787</v>
      </c>
      <c r="M21" s="1">
        <v>497</v>
      </c>
      <c r="N21" s="1">
        <v>0.25</v>
      </c>
      <c r="O21" s="1">
        <v>24</v>
      </c>
      <c r="P21" s="1">
        <f t="shared" si="3"/>
        <v>-1.3862943611198906</v>
      </c>
      <c r="Q21" s="1">
        <f t="shared" si="4"/>
        <v>2.3264246466305787</v>
      </c>
      <c r="S21" s="1">
        <v>497</v>
      </c>
      <c r="T21" s="1">
        <v>0.25</v>
      </c>
      <c r="U21" s="1">
        <v>24</v>
      </c>
      <c r="V21" s="1">
        <f t="shared" si="5"/>
        <v>-1.3862943611198906</v>
      </c>
      <c r="W21" s="1">
        <f t="shared" si="6"/>
        <v>2.3264246466305787</v>
      </c>
    </row>
    <row r="22" spans="1:47" x14ac:dyDescent="0.25">
      <c r="A22" s="1">
        <v>497</v>
      </c>
      <c r="B22" s="1">
        <v>0.25</v>
      </c>
      <c r="C22" s="1">
        <v>24</v>
      </c>
      <c r="D22" s="1">
        <f t="shared" si="0"/>
        <v>-1.3862943611198906</v>
      </c>
      <c r="E22" s="1">
        <f t="shared" si="15"/>
        <v>2.3264246466305787</v>
      </c>
      <c r="G22" s="1">
        <v>793</v>
      </c>
      <c r="H22" s="1">
        <v>0.25700000000000001</v>
      </c>
      <c r="I22" s="1">
        <v>21</v>
      </c>
      <c r="J22" s="1">
        <f t="shared" si="1"/>
        <v>-1.3586791940869172</v>
      </c>
      <c r="K22" s="1">
        <f t="shared" si="2"/>
        <v>2.3540398136635519</v>
      </c>
      <c r="M22" s="1">
        <v>793</v>
      </c>
      <c r="N22" s="1">
        <v>0.25700000000000001</v>
      </c>
      <c r="O22" s="1">
        <v>21</v>
      </c>
      <c r="P22" s="1">
        <f t="shared" si="3"/>
        <v>-1.3586791940869172</v>
      </c>
      <c r="Q22" s="1">
        <f t="shared" si="4"/>
        <v>2.3540398136635519</v>
      </c>
    </row>
    <row r="23" spans="1:47" x14ac:dyDescent="0.25">
      <c r="A23" s="1">
        <v>793</v>
      </c>
      <c r="B23" s="1">
        <v>0.25700000000000001</v>
      </c>
      <c r="C23" s="1">
        <v>21</v>
      </c>
      <c r="D23" s="1">
        <f t="shared" si="0"/>
        <v>-1.3586791940869172</v>
      </c>
      <c r="E23" s="1">
        <f t="shared" si="15"/>
        <v>2.3540398136635519</v>
      </c>
      <c r="G23" s="1">
        <v>248</v>
      </c>
      <c r="H23" s="1">
        <v>0.45600000000000002</v>
      </c>
      <c r="I23" s="1">
        <v>23</v>
      </c>
      <c r="J23" s="1">
        <f t="shared" si="1"/>
        <v>-0.78526246946775091</v>
      </c>
      <c r="K23" s="1">
        <f t="shared" si="2"/>
        <v>2.9274565382827182</v>
      </c>
    </row>
    <row r="24" spans="1:47" ht="15" customHeight="1" x14ac:dyDescent="0.25">
      <c r="A24" s="1">
        <v>248</v>
      </c>
      <c r="B24" s="1">
        <v>0.45600000000000002</v>
      </c>
      <c r="C24" s="1">
        <v>23</v>
      </c>
      <c r="D24" s="1">
        <f t="shared" si="0"/>
        <v>-0.78526246946775091</v>
      </c>
      <c r="E24" s="1">
        <f t="shared" si="15"/>
        <v>2.9274565382827182</v>
      </c>
    </row>
    <row r="25" spans="1:47" x14ac:dyDescent="0.25">
      <c r="A25" s="1"/>
      <c r="B25" s="1"/>
      <c r="C25" s="1"/>
    </row>
    <row r="26" spans="1:47" x14ac:dyDescent="0.25">
      <c r="A26" t="s">
        <v>26</v>
      </c>
      <c r="C26" s="1">
        <v>0.05</v>
      </c>
      <c r="G26" t="s">
        <v>26</v>
      </c>
      <c r="I26" s="1">
        <v>0.05</v>
      </c>
      <c r="M26" t="s">
        <v>26</v>
      </c>
      <c r="O26" s="1">
        <v>0.05</v>
      </c>
      <c r="S26" t="s">
        <v>26</v>
      </c>
      <c r="U26" s="1">
        <v>0.05</v>
      </c>
      <c r="Y26" t="s">
        <v>26</v>
      </c>
      <c r="AA26" s="1">
        <v>0.05</v>
      </c>
      <c r="AE26" t="s">
        <v>26</v>
      </c>
      <c r="AG26" s="1">
        <v>0.05</v>
      </c>
      <c r="AK26" t="s">
        <v>26</v>
      </c>
      <c r="AM26" s="1">
        <v>0.05</v>
      </c>
      <c r="AQ26" t="s">
        <v>26</v>
      </c>
      <c r="AS26" s="1">
        <v>0.05</v>
      </c>
    </row>
    <row r="27" spans="1:47" x14ac:dyDescent="0.25">
      <c r="A27" t="s">
        <v>13</v>
      </c>
      <c r="C27">
        <f>COUNT(B4:B24)</f>
        <v>21</v>
      </c>
      <c r="G27" t="s">
        <v>13</v>
      </c>
      <c r="I27">
        <f>COUNT(H4:H23)</f>
        <v>20</v>
      </c>
      <c r="M27" t="s">
        <v>13</v>
      </c>
      <c r="O27">
        <f>COUNT(N4:N22)</f>
        <v>19</v>
      </c>
      <c r="S27" t="s">
        <v>13</v>
      </c>
      <c r="U27">
        <f>COUNT(T4:T21)</f>
        <v>18</v>
      </c>
      <c r="Y27" t="s">
        <v>13</v>
      </c>
      <c r="AA27">
        <f>COUNT(Z4:Z20)</f>
        <v>17</v>
      </c>
      <c r="AE27" t="s">
        <v>13</v>
      </c>
      <c r="AG27">
        <f>COUNT(AF4:AF19)</f>
        <v>16</v>
      </c>
      <c r="AK27" t="s">
        <v>13</v>
      </c>
      <c r="AM27">
        <f>COUNT(AL4:AL18)</f>
        <v>15</v>
      </c>
      <c r="AQ27" t="s">
        <v>13</v>
      </c>
      <c r="AS27">
        <f>COUNT(AR4:AR17)</f>
        <v>14</v>
      </c>
    </row>
    <row r="28" spans="1:47" x14ac:dyDescent="0.25">
      <c r="A28" t="s">
        <v>23</v>
      </c>
      <c r="C28">
        <f>AVERAGE(D4:D24)</f>
        <v>-3.712719007750469</v>
      </c>
      <c r="G28" t="s">
        <v>23</v>
      </c>
      <c r="I28">
        <f>AVERAGE(J4:J23)</f>
        <v>-3.5529671941888852</v>
      </c>
      <c r="M28" t="s">
        <v>23</v>
      </c>
      <c r="O28">
        <f>AVERAGE(P4:P22)</f>
        <v>-3.6986358639110497</v>
      </c>
      <c r="S28" t="s">
        <v>23</v>
      </c>
      <c r="U28">
        <f>AVERAGE(V4:V21)</f>
        <v>-3.8286334566790572</v>
      </c>
      <c r="Y28" t="s">
        <v>23</v>
      </c>
      <c r="AA28">
        <f>AVERAGE(AB4:AB20)</f>
        <v>-3.9723004623001845</v>
      </c>
      <c r="AE28" t="s">
        <v>23</v>
      </c>
      <c r="AG28">
        <f>AVERAGE(AH4:AH19)</f>
        <v>-4.123028756927404</v>
      </c>
      <c r="AK28" t="s">
        <v>23</v>
      </c>
      <c r="AM28">
        <f>AVERAGE(AN4:AN18)</f>
        <v>-4.0106211413682953</v>
      </c>
      <c r="AQ28" t="s">
        <v>23</v>
      </c>
      <c r="AS28">
        <f>AVERAGE(AT4:AT17)</f>
        <v>-4.1652969196120901</v>
      </c>
    </row>
    <row r="29" spans="1:47" x14ac:dyDescent="0.25">
      <c r="A29" t="s">
        <v>24</v>
      </c>
      <c r="C29">
        <f>STDEV(D4:D24)</f>
        <v>1.6031333441258233</v>
      </c>
      <c r="G29" t="s">
        <v>24</v>
      </c>
      <c r="I29">
        <f>STDEV(J4:J23)</f>
        <v>1.4632706834483877</v>
      </c>
      <c r="M29" t="s">
        <v>24</v>
      </c>
      <c r="O29">
        <f>STDEV(P4:P22)</f>
        <v>1.3461612801483824</v>
      </c>
      <c r="S29" t="s">
        <v>24</v>
      </c>
      <c r="U29">
        <f>STDEV(V4:V21)</f>
        <v>1.2564917899163013</v>
      </c>
      <c r="Y29" t="s">
        <v>24</v>
      </c>
      <c r="AA29">
        <f>STDEV(AB4:AB20)</f>
        <v>1.132563842182114</v>
      </c>
      <c r="AE29" t="s">
        <v>24</v>
      </c>
      <c r="AG29">
        <f>STDEV(AH4:AH19)</f>
        <v>0.97787663134495961</v>
      </c>
      <c r="AK29" t="s">
        <v>24</v>
      </c>
      <c r="AM29">
        <f>STDEV(AN4:AN18)</f>
        <v>0.89885352784987183</v>
      </c>
      <c r="AQ29" t="s">
        <v>24</v>
      </c>
      <c r="AS29">
        <f>STDEV(AT4:AT17)</f>
        <v>0.69542250934656213</v>
      </c>
    </row>
    <row r="30" spans="1:47" x14ac:dyDescent="0.25">
      <c r="B30" t="s">
        <v>29</v>
      </c>
      <c r="C30">
        <v>1</v>
      </c>
      <c r="H30" t="s">
        <v>29</v>
      </c>
      <c r="I30">
        <v>2</v>
      </c>
      <c r="N30" t="s">
        <v>29</v>
      </c>
      <c r="O30">
        <v>3</v>
      </c>
      <c r="T30" t="s">
        <v>29</v>
      </c>
      <c r="U30">
        <v>4</v>
      </c>
      <c r="Z30" t="s">
        <v>29</v>
      </c>
      <c r="AA30">
        <v>5</v>
      </c>
      <c r="AF30" t="s">
        <v>29</v>
      </c>
      <c r="AG30">
        <v>6</v>
      </c>
      <c r="AL30" t="s">
        <v>29</v>
      </c>
      <c r="AM30">
        <v>7</v>
      </c>
      <c r="AR30" t="s">
        <v>29</v>
      </c>
      <c r="AS30">
        <v>8</v>
      </c>
    </row>
    <row r="31" spans="1:47" x14ac:dyDescent="0.25">
      <c r="B31" t="s">
        <v>30</v>
      </c>
      <c r="C31">
        <f>E4/C29</f>
        <v>1.992994708106391</v>
      </c>
      <c r="H31" t="s">
        <v>30</v>
      </c>
      <c r="I31">
        <f>K23/I29</f>
        <v>2.0006254286348346</v>
      </c>
      <c r="N31" t="s">
        <v>30</v>
      </c>
      <c r="O31">
        <f>Q22/O29</f>
        <v>1.7487056331051765</v>
      </c>
      <c r="T31" t="s">
        <v>30</v>
      </c>
      <c r="U31">
        <f>W21/U29</f>
        <v>1.8515239536786379</v>
      </c>
      <c r="Z31" t="s">
        <v>30</v>
      </c>
      <c r="AA31">
        <f>AC20/AA29</f>
        <v>1.9001765545855664</v>
      </c>
      <c r="AF31" t="s">
        <v>30</v>
      </c>
      <c r="AG31">
        <f>AI4/AG29</f>
        <v>2.143853238092174</v>
      </c>
      <c r="AL31" t="s">
        <v>30</v>
      </c>
      <c r="AM31">
        <f>AO18/AM29</f>
        <v>2.0777120008224768</v>
      </c>
      <c r="AR31" t="s">
        <v>30</v>
      </c>
      <c r="AS31">
        <f>AU4/AS29</f>
        <v>2.280050383021738</v>
      </c>
    </row>
    <row r="32" spans="1:47" x14ac:dyDescent="0.25">
      <c r="B32" t="s">
        <v>31</v>
      </c>
      <c r="C32" s="4">
        <f>(C27-C30)*C33/SQRT((C27-C30-1+(C33^2))*(C27-C30+1))</f>
        <v>2.8570945751142025</v>
      </c>
      <c r="H32" t="s">
        <v>31</v>
      </c>
      <c r="I32" s="4">
        <f>(I27-I30)*I33/SQRT((I27-I30-1+(I33^2))*(I27-I30+1))</f>
        <v>2.7838245742453105</v>
      </c>
      <c r="N32" t="s">
        <v>31</v>
      </c>
      <c r="O32" s="4">
        <f>(O27-O30)*O33/SQRT((O27-O30-1+(O33^2))*(O27-O30+1))</f>
        <v>2.6988292159194867</v>
      </c>
      <c r="T32" t="s">
        <v>31</v>
      </c>
      <c r="U32" s="4">
        <f>(U27-U30)*U33/SQRT((U27-U30-1+(U33^2))*(U27-U30+1))</f>
        <v>2.5989395436004439</v>
      </c>
      <c r="Z32" t="s">
        <v>31</v>
      </c>
      <c r="AA32" s="4">
        <f>(AA27-AA30)*AA33/SQRT((AA27-AA30-1+(AA33^2))*(AA27-AA30+1))</f>
        <v>2.4796909890652814</v>
      </c>
      <c r="AF32" t="s">
        <v>31</v>
      </c>
      <c r="AG32" s="4">
        <f>(AG27-AG30)*AG33/SQRT((AG27-AG30-1+(AG33^2))*(AG27-AG30+1))</f>
        <v>2.3345256686549791</v>
      </c>
      <c r="AL32" t="s">
        <v>31</v>
      </c>
      <c r="AM32" s="4">
        <f>(AM27-AM30)*AM33/SQRT((AM27-AM30-1+(AM33^2))*(AM27-AM30+1))</f>
        <v>2.1532375642041552</v>
      </c>
      <c r="AR32" t="s">
        <v>31</v>
      </c>
      <c r="AS32" s="4">
        <f>(AS27-AS30)*AS33/SQRT((AS27-AS30-1+(AS33^2))*(AS27-AS30+1))</f>
        <v>1.9185225265471526</v>
      </c>
    </row>
    <row r="33" spans="2:45" x14ac:dyDescent="0.25">
      <c r="B33" t="s">
        <v>27</v>
      </c>
      <c r="C33">
        <f>TINV(1-C34,C27-1)</f>
        <v>3.7748055851025808</v>
      </c>
      <c r="H33" t="s">
        <v>27</v>
      </c>
      <c r="I33">
        <f>TINV(1-I34,I27-1)</f>
        <v>3.7631881060551944</v>
      </c>
      <c r="N33" t="s">
        <v>27</v>
      </c>
      <c r="O33">
        <f>TINV(1-O34,O27-1)</f>
        <v>3.748580148186079</v>
      </c>
      <c r="T33" t="s">
        <v>27</v>
      </c>
      <c r="U33">
        <f>TINV(1-U34,U27-1)</f>
        <v>3.7297366550166222</v>
      </c>
      <c r="Z33" t="s">
        <v>27</v>
      </c>
      <c r="AA33">
        <f>TINV(1-AA34,AA27-1)</f>
        <v>3.7047260879387949</v>
      </c>
      <c r="AF33" t="s">
        <v>27</v>
      </c>
      <c r="AG33">
        <f>TINV(1-AG34,AG27-1)</f>
        <v>3.6704185640854288</v>
      </c>
      <c r="AL33" t="s">
        <v>27</v>
      </c>
      <c r="AM33">
        <f>TINV(1-AM34,AM27-1)</f>
        <v>3.6214419007804155</v>
      </c>
      <c r="AR33" t="s">
        <v>27</v>
      </c>
      <c r="AS33">
        <f>TINV(1-AS34,AS27-1)</f>
        <v>3.5478000869770701</v>
      </c>
    </row>
    <row r="34" spans="2:45" x14ac:dyDescent="0.25">
      <c r="B34" t="s">
        <v>28</v>
      </c>
      <c r="C34">
        <f>1-(C26/(2*(C27-C30+1)))</f>
        <v>0.99880952380952381</v>
      </c>
      <c r="H34" t="s">
        <v>28</v>
      </c>
      <c r="I34">
        <f>1-(I26/(2*(I27-I30+1)))</f>
        <v>0.99868421052631584</v>
      </c>
      <c r="N34" t="s">
        <v>28</v>
      </c>
      <c r="O34">
        <f>1-(O26/(2*(O27-O30+1)))</f>
        <v>0.99852941176470589</v>
      </c>
      <c r="T34" t="s">
        <v>28</v>
      </c>
      <c r="U34">
        <f>1-(U26/(2*(U27-U30+1)))</f>
        <v>0.99833333333333329</v>
      </c>
      <c r="Z34" t="s">
        <v>28</v>
      </c>
      <c r="AA34">
        <f>1-(AA26/(2*(AA27-AA30+1)))</f>
        <v>0.99807692307692308</v>
      </c>
      <c r="AF34" t="s">
        <v>28</v>
      </c>
      <c r="AG34">
        <f>1-(AG26/(2*(AG27-AG30+1)))</f>
        <v>0.99772727272727268</v>
      </c>
      <c r="AL34" t="s">
        <v>28</v>
      </c>
      <c r="AM34">
        <f>1-(AM26/(2*(AM27-AM30+1)))</f>
        <v>0.99722222222222223</v>
      </c>
      <c r="AR34" t="s">
        <v>28</v>
      </c>
      <c r="AS34">
        <f>1-(AS26/(2*(AS27-AS30+1)))</f>
        <v>0.99642857142857144</v>
      </c>
    </row>
    <row r="35" spans="2:45" x14ac:dyDescent="0.25">
      <c r="B35" t="s">
        <v>17</v>
      </c>
      <c r="C35" t="b">
        <f>C31&gt;C32</f>
        <v>0</v>
      </c>
      <c r="H35" t="s">
        <v>17</v>
      </c>
      <c r="I35" t="b">
        <f>I31&gt;I32</f>
        <v>0</v>
      </c>
      <c r="N35" t="s">
        <v>17</v>
      </c>
      <c r="O35" t="b">
        <f>O31&gt;O32</f>
        <v>0</v>
      </c>
      <c r="T35" t="s">
        <v>17</v>
      </c>
      <c r="U35" t="b">
        <f>U31&gt;U32</f>
        <v>0</v>
      </c>
      <c r="Z35" t="s">
        <v>17</v>
      </c>
      <c r="AA35" t="b">
        <f>AA31&gt;AA32</f>
        <v>0</v>
      </c>
      <c r="AF35" t="s">
        <v>17</v>
      </c>
      <c r="AG35" t="b">
        <f>AG31&gt;AG32</f>
        <v>0</v>
      </c>
      <c r="AL35" t="s">
        <v>17</v>
      </c>
      <c r="AM35" t="b">
        <f>AM31&gt;AM32</f>
        <v>0</v>
      </c>
      <c r="AR35" t="s">
        <v>17</v>
      </c>
      <c r="AS35" t="b">
        <f>AS31&gt;AS32</f>
        <v>1</v>
      </c>
    </row>
  </sheetData>
  <conditionalFormatting sqref="E4:E24">
    <cfRule type="top10" dxfId="8" priority="8" rank="1"/>
  </conditionalFormatting>
  <conditionalFormatting sqref="K4:K23">
    <cfRule type="top10" dxfId="7" priority="10" rank="1"/>
  </conditionalFormatting>
  <conditionalFormatting sqref="Q4:Q22">
    <cfRule type="top10" dxfId="6" priority="13" rank="1"/>
  </conditionalFormatting>
  <conditionalFormatting sqref="W4:W21">
    <cfRule type="top10" dxfId="5" priority="17" rank="1"/>
  </conditionalFormatting>
  <conditionalFormatting sqref="AC4:AC20">
    <cfRule type="top10" dxfId="4" priority="22" rank="1"/>
  </conditionalFormatting>
  <conditionalFormatting sqref="AI4:AI19">
    <cfRule type="top10" dxfId="3" priority="28" rank="1"/>
  </conditionalFormatting>
  <conditionalFormatting sqref="AO4:AO18">
    <cfRule type="top10" dxfId="2" priority="35" rank="1"/>
  </conditionalFormatting>
  <conditionalFormatting sqref="AU4:AU17">
    <cfRule type="top10" dxfId="1" priority="43" rank="1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374"/>
  <sheetViews>
    <sheetView tabSelected="1" zoomScaleNormal="100" workbookViewId="0"/>
  </sheetViews>
  <sheetFormatPr defaultRowHeight="15" x14ac:dyDescent="0.25"/>
  <cols>
    <col min="2" max="2" width="17.5703125" bestFit="1" customWidth="1"/>
    <col min="6" max="6" width="9.140625" style="1"/>
    <col min="7" max="7" width="12" style="1" bestFit="1" customWidth="1"/>
    <col min="8" max="8" width="5.5703125" style="1" bestFit="1" customWidth="1"/>
    <col min="9" max="9" width="9.140625" style="1" hidden="1" customWidth="1"/>
    <col min="10" max="10" width="20.85546875" style="1" bestFit="1" customWidth="1"/>
    <col min="11" max="11" width="25.28515625" style="1" bestFit="1" customWidth="1"/>
    <col min="12" max="12" width="4.85546875" style="1" customWidth="1"/>
    <col min="13" max="15" width="9.140625" style="1"/>
    <col min="16" max="16" width="22.7109375" style="1" customWidth="1"/>
    <col min="17" max="18" width="9.140625" style="1"/>
  </cols>
  <sheetData>
    <row r="1" spans="1:16" ht="15.75" thickBot="1" x14ac:dyDescent="0.3">
      <c r="B1" s="1" t="s">
        <v>32</v>
      </c>
      <c r="C1" s="1" t="s">
        <v>2</v>
      </c>
      <c r="D1" s="3" t="s">
        <v>1</v>
      </c>
      <c r="E1" s="3" t="s">
        <v>9</v>
      </c>
      <c r="F1" s="1" t="s">
        <v>7</v>
      </c>
      <c r="G1" s="1" t="s">
        <v>8</v>
      </c>
      <c r="J1" s="1" t="s">
        <v>10</v>
      </c>
      <c r="K1" s="1" t="s">
        <v>11</v>
      </c>
      <c r="M1" s="8" t="s">
        <v>16</v>
      </c>
      <c r="N1" s="9"/>
      <c r="O1" s="16">
        <f>AVERAGE(I2:I22)</f>
        <v>0.31420000000000003</v>
      </c>
      <c r="P1" s="14" t="s">
        <v>50</v>
      </c>
    </row>
    <row r="2" spans="1:16" x14ac:dyDescent="0.25">
      <c r="A2" s="1">
        <f>1</f>
        <v>1</v>
      </c>
      <c r="B2" s="18" t="s">
        <v>43</v>
      </c>
      <c r="C2" s="1">
        <v>80</v>
      </c>
      <c r="D2" s="1">
        <v>1.2E-2</v>
      </c>
      <c r="E2" s="1">
        <f>IF(C2=0,"",(1/C2)^2)</f>
        <v>1.5625000000000003E-4</v>
      </c>
      <c r="H2" s="1" t="s">
        <v>15</v>
      </c>
      <c r="I2" s="1">
        <f>IF(H2="USE",D2,"")</f>
        <v>1.2E-2</v>
      </c>
      <c r="J2" s="1" t="str">
        <f>IF(G2="","",IF(OR(J1="Poorly Representative",J1="Moderately Representative",J1="Highly Representative"),"",IF(AND(H2="USE",OR(H3="STOP",G3="")),IF(A2*F2^2&lt;10000,"Poorly Representative",IF(A2*F2^2&gt;30000,"Highly Representative","Moderately Representative")),"")))</f>
        <v/>
      </c>
      <c r="K2" s="1" t="str">
        <f>IF(G2="","",IF(OR(J1="Poorly Representative",J1="Moderately Representative",J1="Highly Representative"),"",IF(AND(H2="USE",OR(H3="STOP",G3="")),IF(A2*F2^2&lt;30000,"Poorly Representative",IF(A2*F2^2&gt;110000,"Highly Representative","Moderately Representative")),"")))</f>
        <v/>
      </c>
    </row>
    <row r="3" spans="1:16" x14ac:dyDescent="0.25">
      <c r="A3" s="1">
        <f>A2+1</f>
        <v>2</v>
      </c>
      <c r="B3" s="19" t="s">
        <v>44</v>
      </c>
      <c r="C3" s="1">
        <v>80</v>
      </c>
      <c r="D3" s="1">
        <v>0.04</v>
      </c>
      <c r="E3" s="1">
        <f t="shared" ref="E3:E66" si="0">IF(C3=0,"",(1/C3)^2)</f>
        <v>1.5625000000000003E-4</v>
      </c>
      <c r="F3" s="1">
        <f>IF(E3="","",1/SQRT(AVERAGE($E$2:E3)))</f>
        <v>80</v>
      </c>
      <c r="G3" s="1">
        <f>IF(F3="","",100/(F3*SQRT(A3)))</f>
        <v>0.88388347648318433</v>
      </c>
      <c r="H3" s="1" t="s">
        <v>15</v>
      </c>
      <c r="I3" s="1">
        <f t="shared" ref="I3:I22" si="1">IF(H3="USE",D3,"")</f>
        <v>0.04</v>
      </c>
      <c r="J3" s="1" t="str">
        <f t="shared" ref="J3:J66" si="2">IF(G3="","",IF(OR(J2="Poorly Representative",J2="Moderately Representative",J2="Highly Representative"),"",IF(AND(H3="USE",OR(H4="STOP",G4="")),IF(A3*F3^2&lt;10000,"Poorly Representative",IF(A3*F3^2&gt;30000,"Highly Representative","Moderately Representative")),"")))</f>
        <v/>
      </c>
      <c r="K3" s="1" t="str">
        <f t="shared" ref="K3:K66" si="3">IF(G3="","",IF(OR(J2="Poorly Representative",J2="Moderately Representative",J2="Highly Representative"),"",IF(AND(H3="USE",OR(H4="STOP",G4="")),IF(A3*F3^2&lt;30000,"Poorly Representative",IF(A3*F3^2&gt;110000,"Highly Representative","Moderately Representative")),"")))</f>
        <v/>
      </c>
    </row>
    <row r="4" spans="1:16" x14ac:dyDescent="0.25">
      <c r="A4" s="1">
        <f t="shared" ref="A4:A11" si="4">A3+1</f>
        <v>3</v>
      </c>
      <c r="B4" s="1" t="str">
        <f>IF('Outlier Test n&lt;25'!I8="no",'Outlier Test n&lt;25'!A8,0)</f>
        <v>TCEQ, steam PFTIR</v>
      </c>
      <c r="C4" s="1">
        <v>52</v>
      </c>
      <c r="D4" s="1">
        <v>0.41</v>
      </c>
      <c r="E4" s="1">
        <f t="shared" si="0"/>
        <v>3.6982248520710064E-4</v>
      </c>
      <c r="F4" s="1">
        <f>IF(E4="","",1/SQRT(AVERAGE($E$2:E4)))</f>
        <v>66.307978158587176</v>
      </c>
      <c r="G4" s="1">
        <f t="shared" ref="G4:G67" si="5">IF(F4="","",100/(F4*SQRT(A4)))</f>
        <v>0.87071010943629024</v>
      </c>
      <c r="H4" s="1" t="str">
        <f>IF(G4&gt;G3,"STOP","USE")</f>
        <v>USE</v>
      </c>
      <c r="I4" s="1">
        <f t="shared" si="1"/>
        <v>0.41</v>
      </c>
      <c r="J4" s="1" t="str">
        <f t="shared" si="2"/>
        <v/>
      </c>
      <c r="K4" s="1" t="str">
        <f t="shared" si="3"/>
        <v/>
      </c>
    </row>
    <row r="5" spans="1:16" x14ac:dyDescent="0.25">
      <c r="A5" s="1">
        <f t="shared" si="4"/>
        <v>4</v>
      </c>
      <c r="B5" s="20" t="s">
        <v>42</v>
      </c>
      <c r="C5" s="1">
        <v>52</v>
      </c>
      <c r="D5" s="1">
        <v>0.43</v>
      </c>
      <c r="E5" s="1">
        <f t="shared" si="0"/>
        <v>3.6982248520710064E-4</v>
      </c>
      <c r="F5" s="1">
        <f>IF(E5="","",1/SQRT(AVERAGE($E$2:E5)))</f>
        <v>61.658393339790223</v>
      </c>
      <c r="G5" s="1">
        <f t="shared" si="5"/>
        <v>0.81091960545350972</v>
      </c>
      <c r="H5" s="1" t="str">
        <f t="shared" ref="H5:H12" si="6">IF(G5&gt;G4,"STOP","USE")</f>
        <v>USE</v>
      </c>
      <c r="I5" s="1">
        <f t="shared" si="1"/>
        <v>0.43</v>
      </c>
      <c r="J5" s="1" t="str">
        <f t="shared" si="2"/>
        <v/>
      </c>
      <c r="K5" s="1" t="str">
        <f t="shared" si="3"/>
        <v/>
      </c>
    </row>
    <row r="6" spans="1:16" x14ac:dyDescent="0.25">
      <c r="A6" s="1">
        <f t="shared" si="4"/>
        <v>5</v>
      </c>
      <c r="B6" s="21" t="s">
        <v>38</v>
      </c>
      <c r="C6" s="1">
        <v>51</v>
      </c>
      <c r="D6" s="1">
        <v>0.3</v>
      </c>
      <c r="E6" s="1">
        <f t="shared" si="0"/>
        <v>3.8446751249519417E-4</v>
      </c>
      <c r="F6" s="1">
        <f>IF(E6="","",1/SQRT(AVERAGE($E$2:E6)))</f>
        <v>58.994997123651778</v>
      </c>
      <c r="G6" s="1">
        <f t="shared" si="5"/>
        <v>0.75805342368711603</v>
      </c>
      <c r="H6" s="1" t="str">
        <f t="shared" si="6"/>
        <v>USE</v>
      </c>
      <c r="I6" s="1">
        <f t="shared" si="1"/>
        <v>0.3</v>
      </c>
      <c r="J6" s="1" t="str">
        <f t="shared" si="2"/>
        <v/>
      </c>
      <c r="K6" s="1" t="str">
        <f t="shared" si="3"/>
        <v/>
      </c>
    </row>
    <row r="7" spans="1:16" x14ac:dyDescent="0.25">
      <c r="A7" s="1">
        <f t="shared" si="4"/>
        <v>6</v>
      </c>
      <c r="B7" s="21" t="s">
        <v>37</v>
      </c>
      <c r="C7" s="1">
        <v>51</v>
      </c>
      <c r="D7" s="1">
        <v>0.78</v>
      </c>
      <c r="E7" s="1">
        <f t="shared" si="0"/>
        <v>3.8446751249519417E-4</v>
      </c>
      <c r="F7" s="1">
        <f>IF(E7="","",1/SQRT(AVERAGE($E$2:E7)))</f>
        <v>57.399897035873749</v>
      </c>
      <c r="G7" s="1">
        <f t="shared" si="5"/>
        <v>0.71123523132579203</v>
      </c>
      <c r="H7" s="1" t="str">
        <f t="shared" si="6"/>
        <v>USE</v>
      </c>
      <c r="I7" s="1">
        <f t="shared" si="1"/>
        <v>0.78</v>
      </c>
      <c r="J7" s="1" t="str">
        <f t="shared" si="2"/>
        <v/>
      </c>
      <c r="K7" s="1" t="str">
        <f t="shared" si="3"/>
        <v/>
      </c>
    </row>
    <row r="8" spans="1:16" x14ac:dyDescent="0.25">
      <c r="A8" s="1">
        <f t="shared" si="4"/>
        <v>7</v>
      </c>
      <c r="B8" s="21" t="s">
        <v>40</v>
      </c>
      <c r="C8" s="1">
        <v>41</v>
      </c>
      <c r="D8" s="1">
        <v>0.37</v>
      </c>
      <c r="E8" s="1">
        <f t="shared" si="0"/>
        <v>5.9488399762046404E-4</v>
      </c>
      <c r="F8" s="1">
        <f>IF(E8="","",1/SQRT(AVERAGE($E$2:E8)))</f>
        <v>53.827448154582015</v>
      </c>
      <c r="G8" s="1">
        <f t="shared" si="5"/>
        <v>0.70217795189507481</v>
      </c>
      <c r="H8" s="1" t="str">
        <f t="shared" si="6"/>
        <v>USE</v>
      </c>
      <c r="I8" s="1">
        <f t="shared" si="1"/>
        <v>0.37</v>
      </c>
      <c r="J8" s="1" t="str">
        <f t="shared" si="2"/>
        <v/>
      </c>
      <c r="K8" s="1" t="str">
        <f t="shared" si="3"/>
        <v/>
      </c>
    </row>
    <row r="9" spans="1:16" x14ac:dyDescent="0.25">
      <c r="A9" s="1">
        <f t="shared" si="4"/>
        <v>8</v>
      </c>
      <c r="B9" s="21" t="s">
        <v>39</v>
      </c>
      <c r="C9" s="1">
        <v>38</v>
      </c>
      <c r="D9" s="1">
        <v>0.55000000000000004</v>
      </c>
      <c r="E9" s="1">
        <f t="shared" si="0"/>
        <v>6.9252077562326859E-4</v>
      </c>
      <c r="F9" s="1">
        <f>IF(E9="","",1/SQRT(AVERAGE($E$2:E9)))</f>
        <v>50.730672752582819</v>
      </c>
      <c r="G9" s="1">
        <f t="shared" si="5"/>
        <v>0.69692233792675951</v>
      </c>
      <c r="H9" s="1" t="str">
        <f t="shared" si="6"/>
        <v>USE</v>
      </c>
      <c r="I9" s="1">
        <f t="shared" si="1"/>
        <v>0.55000000000000004</v>
      </c>
      <c r="J9" s="1" t="str">
        <f t="shared" si="2"/>
        <v/>
      </c>
      <c r="K9" s="1" t="str">
        <f t="shared" si="3"/>
        <v/>
      </c>
    </row>
    <row r="10" spans="1:16" ht="15.75" thickBot="1" x14ac:dyDescent="0.3">
      <c r="A10" s="1">
        <f t="shared" si="4"/>
        <v>9</v>
      </c>
      <c r="B10" s="1" t="s">
        <v>36</v>
      </c>
      <c r="C10" s="1">
        <v>38</v>
      </c>
      <c r="D10" s="1">
        <v>0.13</v>
      </c>
      <c r="E10" s="1">
        <f t="shared" si="0"/>
        <v>6.9252077562326859E-4</v>
      </c>
      <c r="F10" s="1">
        <f>IF(E10="","",1/SQRT(AVERAGE($E$2:E10)))</f>
        <v>48.659988637077902</v>
      </c>
      <c r="G10" s="1">
        <f t="shared" si="5"/>
        <v>0.68502550590268785</v>
      </c>
      <c r="H10" s="1" t="str">
        <f t="shared" si="6"/>
        <v>USE</v>
      </c>
      <c r="I10" s="1">
        <f t="shared" si="1"/>
        <v>0.13</v>
      </c>
      <c r="J10" s="1" t="str">
        <f t="shared" si="2"/>
        <v/>
      </c>
      <c r="K10" s="1" t="str">
        <f t="shared" si="3"/>
        <v/>
      </c>
    </row>
    <row r="11" spans="1:16" ht="15.75" thickBot="1" x14ac:dyDescent="0.3">
      <c r="A11" s="1">
        <f t="shared" si="4"/>
        <v>10</v>
      </c>
      <c r="B11" s="1" t="s">
        <v>49</v>
      </c>
      <c r="C11" s="1">
        <v>38</v>
      </c>
      <c r="D11" s="1">
        <v>0.12</v>
      </c>
      <c r="E11" s="1">
        <f t="shared" si="0"/>
        <v>6.9252077562326859E-4</v>
      </c>
      <c r="F11" s="1">
        <f>IF(E11="","",1/SQRT(AVERAGE($E$2:E11)))</f>
        <v>47.174396730941169</v>
      </c>
      <c r="G11" s="1">
        <f t="shared" si="5"/>
        <v>0.67033769996135972</v>
      </c>
      <c r="H11" s="1" t="str">
        <f t="shared" si="6"/>
        <v>USE</v>
      </c>
      <c r="I11" s="1">
        <f t="shared" si="1"/>
        <v>0.12</v>
      </c>
      <c r="K11" s="15" t="str">
        <f>IF(G11="","",IF(OR(J10="Poorly Representative",J10="Moderately Representative",J10="Highly Representative"),"",IF(AND(H11="USE",OR(H12="STOP",G12="")),IF(A11*F11^2&lt;30000,"Poorly Representative",IF(A11*F11^2&gt;110000,"Highly Representative","Moderately Representative")),"")))</f>
        <v>Poorly Representative</v>
      </c>
    </row>
    <row r="12" spans="1:16" x14ac:dyDescent="0.25">
      <c r="A12" s="1"/>
      <c r="B12" s="1"/>
      <c r="C12" s="1"/>
      <c r="D12" s="1"/>
      <c r="E12" s="1" t="str">
        <f t="shared" si="0"/>
        <v/>
      </c>
      <c r="F12" s="1" t="str">
        <f>IF(E12="","",1/SQRT(AVERAGE($E$2:E12)))</f>
        <v/>
      </c>
      <c r="G12" s="1" t="str">
        <f t="shared" si="5"/>
        <v/>
      </c>
      <c r="H12" s="1" t="str">
        <f t="shared" si="6"/>
        <v>STOP</v>
      </c>
      <c r="I12" s="1" t="str">
        <f t="shared" si="1"/>
        <v/>
      </c>
      <c r="J12" s="1" t="str">
        <f t="shared" si="2"/>
        <v/>
      </c>
      <c r="K12" s="1" t="str">
        <f t="shared" si="3"/>
        <v/>
      </c>
    </row>
    <row r="13" spans="1:16" x14ac:dyDescent="0.25">
      <c r="A13" s="1"/>
      <c r="B13" s="1"/>
      <c r="C13" s="1"/>
      <c r="D13" s="1"/>
      <c r="E13" s="1" t="str">
        <f t="shared" si="0"/>
        <v/>
      </c>
      <c r="F13" s="1" t="str">
        <f>IF(E13="","",1/SQRT(AVERAGE($E$2:E13)))</f>
        <v/>
      </c>
      <c r="G13" s="1" t="str">
        <f t="shared" si="5"/>
        <v/>
      </c>
      <c r="K13" s="1" t="str">
        <f t="shared" si="3"/>
        <v/>
      </c>
    </row>
    <row r="14" spans="1:16" x14ac:dyDescent="0.25">
      <c r="A14" s="1"/>
      <c r="B14" s="1"/>
      <c r="C14" s="1"/>
      <c r="D14" s="1"/>
      <c r="E14" s="1" t="str">
        <f>IF(C14=0,"",(1/C14)^2)</f>
        <v/>
      </c>
      <c r="F14" s="1" t="str">
        <f>IF(E14="","",1/SQRT(AVERAGE($E$2:E14)))</f>
        <v/>
      </c>
      <c r="G14" s="1" t="str">
        <f>IF(F14="","",100/(F14*SQRT(A14)))</f>
        <v/>
      </c>
      <c r="K14" s="1" t="str">
        <f>IF(G14="","",IF(OR(J13="Poorly Representative",J13="Moderately Representative",J13="Highly Representative"),"",IF(AND(H14="USE",OR(H15="STOP",G15="")),IF(A14*F14^2&lt;30000,"Poorly Representative",IF(A14*F14^2&gt;110000,"Highly Representative","Moderately Representative")),"")))</f>
        <v/>
      </c>
    </row>
    <row r="15" spans="1:16" x14ac:dyDescent="0.25">
      <c r="A15" s="1"/>
      <c r="B15" s="1"/>
      <c r="C15" s="1"/>
      <c r="D15" s="1"/>
      <c r="E15" s="1" t="str">
        <f t="shared" si="0"/>
        <v/>
      </c>
      <c r="F15" s="1" t="str">
        <f>IF(E15="","",1/SQRT(AVERAGE($E$2:E15)))</f>
        <v/>
      </c>
      <c r="G15" s="1" t="str">
        <f t="shared" si="5"/>
        <v/>
      </c>
      <c r="K15" s="1" t="str">
        <f>IF(G15="","",IF(OR(J14="Poorly Representative",J14="Moderately Representative",J14="Highly Representative"),"",IF(AND(H15="USE",OR(H16="STOP",G16="")),IF(A15*F15^2&lt;30000,"Poorly Representative",IF(A15*F15^2&gt;110000,"Highly Representative","Moderately Representative")),"")))</f>
        <v/>
      </c>
    </row>
    <row r="16" spans="1:16" x14ac:dyDescent="0.25">
      <c r="A16" s="1"/>
      <c r="B16" s="1"/>
      <c r="C16" s="1"/>
      <c r="D16" s="1"/>
      <c r="E16" s="1" t="str">
        <f t="shared" si="0"/>
        <v/>
      </c>
      <c r="F16" s="1" t="str">
        <f>IF(E16="","",1/SQRT(AVERAGE($E$2:E16)))</f>
        <v/>
      </c>
      <c r="G16" s="1" t="str">
        <f t="shared" si="5"/>
        <v/>
      </c>
      <c r="K16" s="1" t="str">
        <f>IF(G16="","",IF(OR(J15="Poorly Representative",J15="Moderately Representative",J15="Highly Representative"),"",IF(AND(H16="USE",OR(H17="STOP",G17="")),IF(A16*F16^2&lt;30000,"Poorly Representative",IF(A16*F16^2&gt;110000,"Highly Representative","Moderately Representative")),"")))</f>
        <v/>
      </c>
    </row>
    <row r="17" spans="1:16" x14ac:dyDescent="0.25">
      <c r="A17" s="1"/>
      <c r="B17" s="1"/>
      <c r="C17" s="1"/>
      <c r="D17" s="1"/>
      <c r="E17" s="1" t="str">
        <f t="shared" si="0"/>
        <v/>
      </c>
      <c r="F17" s="1" t="str">
        <f>IF(E17="","",1/SQRT(AVERAGE($E$2:E17)))</f>
        <v/>
      </c>
      <c r="G17" s="1" t="str">
        <f t="shared" si="5"/>
        <v/>
      </c>
      <c r="K17" s="3"/>
    </row>
    <row r="18" spans="1:16" x14ac:dyDescent="0.25">
      <c r="A18" s="1"/>
      <c r="B18" s="1"/>
      <c r="C18" s="1"/>
      <c r="D18" s="1"/>
      <c r="E18" s="1" t="str">
        <f t="shared" si="0"/>
        <v/>
      </c>
      <c r="F18" s="1" t="str">
        <f>IF(E18="","",1/SQRT(AVERAGE($E$2:E18)))</f>
        <v/>
      </c>
      <c r="G18" s="1" t="str">
        <f t="shared" si="5"/>
        <v/>
      </c>
      <c r="H18" s="1" t="str">
        <f t="shared" ref="H18:H22" si="7">IF(G18&gt;G17,"STOP","")</f>
        <v/>
      </c>
      <c r="I18" s="1" t="str">
        <f t="shared" si="1"/>
        <v/>
      </c>
      <c r="J18" s="12"/>
    </row>
    <row r="19" spans="1:16" x14ac:dyDescent="0.25">
      <c r="A19" s="1"/>
      <c r="B19" s="1"/>
      <c r="C19" s="1"/>
      <c r="D19" s="1"/>
      <c r="E19" s="1" t="str">
        <f t="shared" si="0"/>
        <v/>
      </c>
      <c r="F19" s="1" t="str">
        <f>IF(E19="","",1/SQRT(AVERAGE($E$2:E19)))</f>
        <v/>
      </c>
      <c r="G19" s="1" t="str">
        <f t="shared" si="5"/>
        <v/>
      </c>
      <c r="H19" s="1" t="str">
        <f t="shared" si="7"/>
        <v/>
      </c>
      <c r="I19" s="1" t="str">
        <f t="shared" si="1"/>
        <v/>
      </c>
      <c r="J19" s="13"/>
      <c r="K19" s="17"/>
    </row>
    <row r="20" spans="1:16" x14ac:dyDescent="0.25">
      <c r="A20" s="1"/>
      <c r="B20" s="1"/>
      <c r="C20" s="1"/>
      <c r="D20" s="1"/>
      <c r="E20" s="1" t="str">
        <f t="shared" si="0"/>
        <v/>
      </c>
      <c r="F20" s="1" t="str">
        <f>IF(E20="","",1/SQRT(AVERAGE($E$2:E20)))</f>
        <v/>
      </c>
      <c r="G20" s="1" t="str">
        <f t="shared" si="5"/>
        <v/>
      </c>
      <c r="H20" s="1" t="str">
        <f t="shared" si="7"/>
        <v/>
      </c>
      <c r="I20" s="1" t="str">
        <f t="shared" si="1"/>
        <v/>
      </c>
      <c r="J20" s="10"/>
      <c r="O20" s="10"/>
    </row>
    <row r="21" spans="1:16" x14ac:dyDescent="0.25">
      <c r="A21" s="1"/>
      <c r="B21" s="1"/>
      <c r="C21" s="1"/>
      <c r="D21" s="1"/>
      <c r="E21" s="1" t="str">
        <f t="shared" si="0"/>
        <v/>
      </c>
      <c r="F21" s="1" t="str">
        <f>IF(E21="","",1/SQRT(AVERAGE($E$2:E21)))</f>
        <v/>
      </c>
      <c r="G21" s="1" t="str">
        <f t="shared" si="5"/>
        <v/>
      </c>
      <c r="H21" s="1" t="str">
        <f t="shared" si="7"/>
        <v/>
      </c>
      <c r="I21" s="1" t="str">
        <f t="shared" si="1"/>
        <v/>
      </c>
      <c r="J21" s="10"/>
      <c r="K21" s="7"/>
      <c r="O21" s="10"/>
    </row>
    <row r="22" spans="1:16" x14ac:dyDescent="0.25">
      <c r="A22" s="1"/>
      <c r="B22" s="1"/>
      <c r="C22" s="1"/>
      <c r="D22" s="1"/>
      <c r="E22" s="1" t="str">
        <f t="shared" si="0"/>
        <v/>
      </c>
      <c r="F22" s="1" t="str">
        <f>IF(E22="","",1/SQRT(AVERAGE($E$2:E22)))</f>
        <v/>
      </c>
      <c r="G22" s="1" t="str">
        <f t="shared" si="5"/>
        <v/>
      </c>
      <c r="H22" s="1" t="str">
        <f t="shared" si="7"/>
        <v/>
      </c>
      <c r="I22" s="1" t="str">
        <f t="shared" si="1"/>
        <v/>
      </c>
      <c r="J22" s="10"/>
      <c r="K22" s="7"/>
      <c r="O22" s="13"/>
    </row>
    <row r="23" spans="1:16" x14ac:dyDescent="0.25">
      <c r="A23" s="1"/>
      <c r="B23" s="1"/>
      <c r="C23" s="1"/>
      <c r="D23" s="1"/>
      <c r="E23" s="1" t="str">
        <f t="shared" si="0"/>
        <v/>
      </c>
      <c r="F23" s="1" t="str">
        <f>IF(E23="","",1/SQRT(AVERAGE($E$2:E23)))</f>
        <v/>
      </c>
      <c r="G23" s="1" t="str">
        <f t="shared" si="5"/>
        <v/>
      </c>
      <c r="H23" s="1" t="str">
        <f t="shared" ref="H23:H86" si="8">IF(G23&gt;G22,"STOP","")</f>
        <v/>
      </c>
      <c r="I23" s="1" t="str">
        <f t="shared" ref="I23:I86" si="9">IF(H23="USE",D23,"")</f>
        <v/>
      </c>
      <c r="J23" s="10"/>
      <c r="O23" s="10"/>
      <c r="P23" s="7"/>
    </row>
    <row r="24" spans="1:16" x14ac:dyDescent="0.25">
      <c r="A24" s="1"/>
      <c r="B24" s="1"/>
      <c r="C24" s="1"/>
      <c r="D24" s="1"/>
      <c r="E24" s="1" t="str">
        <f t="shared" si="0"/>
        <v/>
      </c>
      <c r="F24" s="1" t="str">
        <f>IF(E24="","",1/SQRT(AVERAGE($E$2:E24)))</f>
        <v/>
      </c>
      <c r="G24" s="1" t="str">
        <f t="shared" si="5"/>
        <v/>
      </c>
      <c r="H24" s="1" t="str">
        <f t="shared" si="8"/>
        <v/>
      </c>
      <c r="I24" s="1" t="str">
        <f t="shared" si="9"/>
        <v/>
      </c>
      <c r="J24" s="10"/>
      <c r="O24" s="10"/>
    </row>
    <row r="25" spans="1:16" x14ac:dyDescent="0.25">
      <c r="A25" s="1"/>
      <c r="B25" s="1"/>
      <c r="C25" s="1"/>
      <c r="D25" s="1"/>
      <c r="E25" s="1" t="str">
        <f t="shared" si="0"/>
        <v/>
      </c>
      <c r="F25" s="1" t="str">
        <f>IF(E25="","",1/SQRT(AVERAGE($E$2:E25)))</f>
        <v/>
      </c>
      <c r="G25" s="1" t="str">
        <f t="shared" si="5"/>
        <v/>
      </c>
      <c r="H25" s="1" t="str">
        <f t="shared" si="8"/>
        <v/>
      </c>
      <c r="I25" s="1" t="str">
        <f t="shared" si="9"/>
        <v/>
      </c>
      <c r="J25" s="11"/>
      <c r="O25" s="10"/>
    </row>
    <row r="26" spans="1:16" x14ac:dyDescent="0.25">
      <c r="A26" s="1"/>
      <c r="B26" s="1"/>
      <c r="C26" s="1"/>
      <c r="D26" s="1"/>
      <c r="E26" s="1" t="str">
        <f t="shared" si="0"/>
        <v/>
      </c>
      <c r="F26" s="1" t="str">
        <f>IF(E26="","",1/SQRT(AVERAGE($E$2:E26)))</f>
        <v/>
      </c>
      <c r="G26" s="1" t="str">
        <f t="shared" si="5"/>
        <v/>
      </c>
      <c r="H26" s="1" t="str">
        <f t="shared" si="8"/>
        <v/>
      </c>
      <c r="I26" s="1" t="str">
        <f t="shared" si="9"/>
        <v/>
      </c>
      <c r="J26" s="10"/>
      <c r="O26" s="11"/>
    </row>
    <row r="27" spans="1:16" x14ac:dyDescent="0.25">
      <c r="A27" s="1"/>
      <c r="B27" s="1"/>
      <c r="C27" s="1"/>
      <c r="D27" s="1"/>
      <c r="E27" s="1" t="str">
        <f t="shared" si="0"/>
        <v/>
      </c>
      <c r="F27" s="1" t="str">
        <f>IF(E27="","",1/SQRT(AVERAGE($E$2:E27)))</f>
        <v/>
      </c>
      <c r="G27" s="1" t="str">
        <f t="shared" si="5"/>
        <v/>
      </c>
      <c r="H27" s="1" t="str">
        <f t="shared" si="8"/>
        <v/>
      </c>
      <c r="I27" s="1" t="str">
        <f t="shared" si="9"/>
        <v/>
      </c>
      <c r="J27" s="10"/>
      <c r="K27" s="7"/>
      <c r="O27" s="10"/>
    </row>
    <row r="28" spans="1:16" x14ac:dyDescent="0.25">
      <c r="A28" s="1"/>
      <c r="B28" s="1"/>
      <c r="C28" s="1"/>
      <c r="D28" s="1"/>
      <c r="E28" s="1" t="str">
        <f t="shared" si="0"/>
        <v/>
      </c>
      <c r="F28" s="1" t="str">
        <f>IF(E28="","",1/SQRT(AVERAGE($E$2:E28)))</f>
        <v/>
      </c>
      <c r="G28" s="1" t="str">
        <f t="shared" si="5"/>
        <v/>
      </c>
      <c r="H28" s="1" t="str">
        <f t="shared" si="8"/>
        <v/>
      </c>
      <c r="I28" s="1" t="str">
        <f t="shared" si="9"/>
        <v/>
      </c>
      <c r="J28" s="1" t="str">
        <f t="shared" si="2"/>
        <v/>
      </c>
      <c r="K28" s="1" t="str">
        <f t="shared" si="3"/>
        <v/>
      </c>
      <c r="O28" s="10"/>
    </row>
    <row r="29" spans="1:16" x14ac:dyDescent="0.25">
      <c r="A29" s="1"/>
      <c r="B29" s="1"/>
      <c r="C29" s="1"/>
      <c r="D29" s="1"/>
      <c r="E29" s="1" t="str">
        <f t="shared" si="0"/>
        <v/>
      </c>
      <c r="F29" s="1" t="str">
        <f>IF(E29="","",1/SQRT(AVERAGE($E$2:E29)))</f>
        <v/>
      </c>
      <c r="G29" s="1" t="str">
        <f t="shared" si="5"/>
        <v/>
      </c>
      <c r="H29" s="1" t="str">
        <f t="shared" si="8"/>
        <v/>
      </c>
      <c r="I29" s="1" t="str">
        <f t="shared" si="9"/>
        <v/>
      </c>
      <c r="J29" s="1" t="str">
        <f t="shared" si="2"/>
        <v/>
      </c>
      <c r="K29" s="1" t="str">
        <f t="shared" si="3"/>
        <v/>
      </c>
      <c r="O29" s="12"/>
      <c r="P29" s="7"/>
    </row>
    <row r="30" spans="1:16" x14ac:dyDescent="0.25">
      <c r="A30" s="1"/>
      <c r="B30" s="1"/>
      <c r="C30" s="1"/>
      <c r="D30" s="1"/>
      <c r="E30" s="1" t="str">
        <f t="shared" si="0"/>
        <v/>
      </c>
      <c r="F30" s="1" t="str">
        <f>IF(E30="","",1/SQRT(AVERAGE($E$2:E30)))</f>
        <v/>
      </c>
      <c r="G30" s="1" t="str">
        <f t="shared" si="5"/>
        <v/>
      </c>
      <c r="H30" s="1" t="str">
        <f t="shared" si="8"/>
        <v/>
      </c>
      <c r="I30" s="1" t="str">
        <f t="shared" si="9"/>
        <v/>
      </c>
      <c r="J30" s="1" t="str">
        <f t="shared" si="2"/>
        <v/>
      </c>
      <c r="K30" s="1" t="str">
        <f t="shared" si="3"/>
        <v/>
      </c>
    </row>
    <row r="31" spans="1:16" x14ac:dyDescent="0.25">
      <c r="A31" s="1"/>
      <c r="B31" s="1"/>
      <c r="C31" s="1"/>
      <c r="D31" s="1"/>
      <c r="E31" s="1" t="str">
        <f t="shared" si="0"/>
        <v/>
      </c>
      <c r="F31" s="1" t="str">
        <f>IF(E31="","",1/SQRT(AVERAGE($E$2:E31)))</f>
        <v/>
      </c>
      <c r="G31" s="1" t="str">
        <f t="shared" si="5"/>
        <v/>
      </c>
      <c r="H31" s="1" t="str">
        <f t="shared" si="8"/>
        <v/>
      </c>
      <c r="I31" s="1" t="str">
        <f t="shared" si="9"/>
        <v/>
      </c>
      <c r="J31" s="1" t="str">
        <f t="shared" si="2"/>
        <v/>
      </c>
      <c r="K31" s="1" t="str">
        <f t="shared" si="3"/>
        <v/>
      </c>
    </row>
    <row r="32" spans="1:16" x14ac:dyDescent="0.25">
      <c r="A32" s="1"/>
      <c r="B32" s="1"/>
      <c r="C32" s="1"/>
      <c r="D32" s="1"/>
      <c r="E32" s="1" t="str">
        <f t="shared" si="0"/>
        <v/>
      </c>
      <c r="F32" s="1" t="str">
        <f>IF(E32="","",1/SQRT(AVERAGE($E$2:E32)))</f>
        <v/>
      </c>
      <c r="G32" s="1" t="str">
        <f t="shared" si="5"/>
        <v/>
      </c>
      <c r="H32" s="1" t="str">
        <f t="shared" si="8"/>
        <v/>
      </c>
      <c r="I32" s="1" t="str">
        <f t="shared" si="9"/>
        <v/>
      </c>
      <c r="J32" s="1" t="str">
        <f t="shared" si="2"/>
        <v/>
      </c>
      <c r="K32" s="1" t="str">
        <f t="shared" si="3"/>
        <v/>
      </c>
    </row>
    <row r="33" spans="1:11" x14ac:dyDescent="0.25">
      <c r="A33" s="1"/>
      <c r="B33" s="1"/>
      <c r="C33" s="1"/>
      <c r="D33" s="1"/>
      <c r="E33" s="1" t="str">
        <f t="shared" si="0"/>
        <v/>
      </c>
      <c r="F33" s="1" t="str">
        <f>IF(E33="","",1/SQRT(AVERAGE($E$2:E33)))</f>
        <v/>
      </c>
      <c r="G33" s="1" t="str">
        <f t="shared" si="5"/>
        <v/>
      </c>
      <c r="H33" s="1" t="str">
        <f t="shared" si="8"/>
        <v/>
      </c>
      <c r="I33" s="1" t="str">
        <f t="shared" si="9"/>
        <v/>
      </c>
      <c r="J33" s="1" t="str">
        <f t="shared" si="2"/>
        <v/>
      </c>
      <c r="K33" s="1" t="str">
        <f t="shared" si="3"/>
        <v/>
      </c>
    </row>
    <row r="34" spans="1:11" x14ac:dyDescent="0.25">
      <c r="A34" s="1"/>
      <c r="B34" s="1"/>
      <c r="C34" s="1"/>
      <c r="D34" s="1"/>
      <c r="E34" s="1" t="str">
        <f t="shared" si="0"/>
        <v/>
      </c>
      <c r="F34" s="1" t="str">
        <f>IF(E34="","",1/SQRT(AVERAGE($E$2:E34)))</f>
        <v/>
      </c>
      <c r="G34" s="1" t="str">
        <f t="shared" si="5"/>
        <v/>
      </c>
      <c r="H34" s="1" t="str">
        <f t="shared" si="8"/>
        <v/>
      </c>
      <c r="I34" s="1" t="str">
        <f t="shared" si="9"/>
        <v/>
      </c>
      <c r="J34" s="1" t="str">
        <f t="shared" si="2"/>
        <v/>
      </c>
      <c r="K34" s="1" t="str">
        <f t="shared" si="3"/>
        <v/>
      </c>
    </row>
    <row r="35" spans="1:11" x14ac:dyDescent="0.25">
      <c r="A35" s="1"/>
      <c r="B35" s="1"/>
      <c r="C35" s="1"/>
      <c r="D35" s="1"/>
      <c r="E35" s="1" t="str">
        <f t="shared" si="0"/>
        <v/>
      </c>
      <c r="F35" s="1" t="str">
        <f>IF(E35="","",1/SQRT(AVERAGE($E$2:E35)))</f>
        <v/>
      </c>
      <c r="G35" s="1" t="str">
        <f t="shared" si="5"/>
        <v/>
      </c>
      <c r="H35" s="1" t="str">
        <f t="shared" si="8"/>
        <v/>
      </c>
      <c r="I35" s="1" t="str">
        <f t="shared" si="9"/>
        <v/>
      </c>
      <c r="J35" s="1" t="str">
        <f t="shared" si="2"/>
        <v/>
      </c>
      <c r="K35" s="1" t="str">
        <f t="shared" si="3"/>
        <v/>
      </c>
    </row>
    <row r="36" spans="1:11" x14ac:dyDescent="0.25">
      <c r="A36" s="1"/>
      <c r="B36" s="1"/>
      <c r="C36" s="1"/>
      <c r="D36" s="1"/>
      <c r="E36" s="1" t="str">
        <f t="shared" si="0"/>
        <v/>
      </c>
      <c r="F36" s="1" t="str">
        <f>IF(E36="","",1/SQRT(AVERAGE($E$2:E36)))</f>
        <v/>
      </c>
      <c r="G36" s="1" t="str">
        <f t="shared" si="5"/>
        <v/>
      </c>
      <c r="H36" s="1" t="str">
        <f t="shared" si="8"/>
        <v/>
      </c>
      <c r="I36" s="1" t="str">
        <f t="shared" si="9"/>
        <v/>
      </c>
      <c r="J36" s="1" t="str">
        <f t="shared" si="2"/>
        <v/>
      </c>
      <c r="K36" s="1" t="str">
        <f t="shared" si="3"/>
        <v/>
      </c>
    </row>
    <row r="37" spans="1:11" x14ac:dyDescent="0.25">
      <c r="A37" s="1"/>
      <c r="B37" s="1"/>
      <c r="C37" s="1"/>
      <c r="D37" s="1"/>
      <c r="E37" s="1" t="str">
        <f t="shared" si="0"/>
        <v/>
      </c>
      <c r="F37" s="1" t="str">
        <f>IF(E37="","",1/SQRT(AVERAGE($E$2:E37)))</f>
        <v/>
      </c>
      <c r="G37" s="1" t="str">
        <f t="shared" si="5"/>
        <v/>
      </c>
      <c r="H37" s="1" t="str">
        <f t="shared" si="8"/>
        <v/>
      </c>
      <c r="I37" s="1" t="str">
        <f t="shared" si="9"/>
        <v/>
      </c>
      <c r="J37" s="1" t="str">
        <f t="shared" si="2"/>
        <v/>
      </c>
      <c r="K37" s="1" t="str">
        <f t="shared" si="3"/>
        <v/>
      </c>
    </row>
    <row r="38" spans="1:11" x14ac:dyDescent="0.25">
      <c r="A38" s="1"/>
      <c r="B38" s="1"/>
      <c r="C38" s="1"/>
      <c r="D38" s="1"/>
      <c r="E38" s="1" t="str">
        <f t="shared" si="0"/>
        <v/>
      </c>
      <c r="F38" s="1" t="str">
        <f>IF(E38="","",1/SQRT(AVERAGE($E$2:E38)))</f>
        <v/>
      </c>
      <c r="G38" s="1" t="str">
        <f t="shared" si="5"/>
        <v/>
      </c>
      <c r="H38" s="1" t="str">
        <f t="shared" si="8"/>
        <v/>
      </c>
      <c r="I38" s="1" t="str">
        <f t="shared" si="9"/>
        <v/>
      </c>
      <c r="J38" s="1" t="str">
        <f t="shared" si="2"/>
        <v/>
      </c>
      <c r="K38" s="1" t="str">
        <f t="shared" si="3"/>
        <v/>
      </c>
    </row>
    <row r="39" spans="1:11" x14ac:dyDescent="0.25">
      <c r="A39" s="1"/>
      <c r="B39" s="1"/>
      <c r="C39" s="1"/>
      <c r="D39" s="1"/>
      <c r="E39" s="1" t="str">
        <f t="shared" si="0"/>
        <v/>
      </c>
      <c r="F39" s="1" t="str">
        <f>IF(E39="","",1/SQRT(AVERAGE($E$2:E39)))</f>
        <v/>
      </c>
      <c r="G39" s="1" t="str">
        <f t="shared" si="5"/>
        <v/>
      </c>
      <c r="H39" s="1" t="str">
        <f t="shared" si="8"/>
        <v/>
      </c>
      <c r="I39" s="1" t="str">
        <f t="shared" si="9"/>
        <v/>
      </c>
      <c r="J39" s="1" t="str">
        <f t="shared" si="2"/>
        <v/>
      </c>
      <c r="K39" s="1" t="str">
        <f t="shared" si="3"/>
        <v/>
      </c>
    </row>
    <row r="40" spans="1:11" x14ac:dyDescent="0.25">
      <c r="A40" s="1"/>
      <c r="B40" s="1"/>
      <c r="C40" s="1"/>
      <c r="D40" s="1"/>
      <c r="E40" s="1" t="str">
        <f t="shared" si="0"/>
        <v/>
      </c>
      <c r="F40" s="1" t="str">
        <f>IF(E40="","",1/SQRT(AVERAGE($E$2:E40)))</f>
        <v/>
      </c>
      <c r="G40" s="1" t="str">
        <f t="shared" si="5"/>
        <v/>
      </c>
      <c r="H40" s="1" t="str">
        <f t="shared" si="8"/>
        <v/>
      </c>
      <c r="I40" s="1" t="str">
        <f t="shared" si="9"/>
        <v/>
      </c>
      <c r="J40" s="1" t="str">
        <f t="shared" si="2"/>
        <v/>
      </c>
      <c r="K40" s="1" t="str">
        <f t="shared" si="3"/>
        <v/>
      </c>
    </row>
    <row r="41" spans="1:11" x14ac:dyDescent="0.25">
      <c r="A41" s="1"/>
      <c r="B41" s="1"/>
      <c r="C41" s="1"/>
      <c r="D41" s="1"/>
      <c r="E41" s="1" t="str">
        <f t="shared" si="0"/>
        <v/>
      </c>
      <c r="F41" s="1" t="str">
        <f>IF(E41="","",1/SQRT(AVERAGE($E$2:E41)))</f>
        <v/>
      </c>
      <c r="G41" s="1" t="str">
        <f t="shared" si="5"/>
        <v/>
      </c>
      <c r="H41" s="1" t="str">
        <f t="shared" si="8"/>
        <v/>
      </c>
      <c r="I41" s="1" t="str">
        <f t="shared" si="9"/>
        <v/>
      </c>
      <c r="J41" s="1" t="str">
        <f t="shared" si="2"/>
        <v/>
      </c>
      <c r="K41" s="1" t="str">
        <f t="shared" si="3"/>
        <v/>
      </c>
    </row>
    <row r="42" spans="1:11" x14ac:dyDescent="0.25">
      <c r="A42" s="1"/>
      <c r="B42" s="1"/>
      <c r="C42" s="1"/>
      <c r="D42" s="1"/>
      <c r="E42" s="1" t="str">
        <f t="shared" si="0"/>
        <v/>
      </c>
      <c r="F42" s="1" t="str">
        <f>IF(E42="","",1/SQRT(AVERAGE($E$2:E42)))</f>
        <v/>
      </c>
      <c r="G42" s="1" t="str">
        <f t="shared" si="5"/>
        <v/>
      </c>
      <c r="H42" s="1" t="str">
        <f t="shared" si="8"/>
        <v/>
      </c>
      <c r="I42" s="1" t="str">
        <f t="shared" si="9"/>
        <v/>
      </c>
      <c r="J42" s="1" t="str">
        <f t="shared" si="2"/>
        <v/>
      </c>
      <c r="K42" s="1" t="str">
        <f t="shared" si="3"/>
        <v/>
      </c>
    </row>
    <row r="43" spans="1:11" x14ac:dyDescent="0.25">
      <c r="A43" s="1"/>
      <c r="B43" s="1"/>
      <c r="C43" s="1"/>
      <c r="D43" s="1"/>
      <c r="E43" s="1" t="str">
        <f t="shared" si="0"/>
        <v/>
      </c>
      <c r="F43" s="1" t="str">
        <f>IF(E43="","",1/SQRT(AVERAGE($E$2:E43)))</f>
        <v/>
      </c>
      <c r="G43" s="1" t="str">
        <f t="shared" si="5"/>
        <v/>
      </c>
      <c r="H43" s="1" t="str">
        <f t="shared" si="8"/>
        <v/>
      </c>
      <c r="I43" s="1" t="str">
        <f t="shared" si="9"/>
        <v/>
      </c>
      <c r="J43" s="1" t="str">
        <f t="shared" si="2"/>
        <v/>
      </c>
      <c r="K43" s="1" t="str">
        <f t="shared" si="3"/>
        <v/>
      </c>
    </row>
    <row r="44" spans="1:11" x14ac:dyDescent="0.25">
      <c r="A44" s="1"/>
      <c r="B44" s="1"/>
      <c r="C44" s="1"/>
      <c r="D44" s="1"/>
      <c r="E44" s="1" t="str">
        <f t="shared" si="0"/>
        <v/>
      </c>
      <c r="F44" s="1" t="str">
        <f>IF(E44="","",1/SQRT(AVERAGE($E$2:E44)))</f>
        <v/>
      </c>
      <c r="G44" s="1" t="str">
        <f t="shared" si="5"/>
        <v/>
      </c>
      <c r="H44" s="1" t="str">
        <f t="shared" si="8"/>
        <v/>
      </c>
      <c r="I44" s="1" t="str">
        <f t="shared" si="9"/>
        <v/>
      </c>
      <c r="J44" s="1" t="str">
        <f t="shared" si="2"/>
        <v/>
      </c>
      <c r="K44" s="1" t="str">
        <f t="shared" si="3"/>
        <v/>
      </c>
    </row>
    <row r="45" spans="1:11" x14ac:dyDescent="0.25">
      <c r="A45" s="1"/>
      <c r="B45" s="1"/>
      <c r="C45" s="1"/>
      <c r="D45" s="1"/>
      <c r="E45" s="1" t="str">
        <f t="shared" si="0"/>
        <v/>
      </c>
      <c r="F45" s="1" t="str">
        <f>IF(E45="","",1/SQRT(AVERAGE($E$2:E45)))</f>
        <v/>
      </c>
      <c r="G45" s="1" t="str">
        <f t="shared" si="5"/>
        <v/>
      </c>
      <c r="H45" s="1" t="str">
        <f t="shared" si="8"/>
        <v/>
      </c>
      <c r="I45" s="1" t="str">
        <f t="shared" si="9"/>
        <v/>
      </c>
      <c r="J45" s="1" t="str">
        <f t="shared" si="2"/>
        <v/>
      </c>
      <c r="K45" s="1" t="str">
        <f t="shared" si="3"/>
        <v/>
      </c>
    </row>
    <row r="46" spans="1:11" x14ac:dyDescent="0.25">
      <c r="A46" s="1"/>
      <c r="B46" s="1"/>
      <c r="C46" s="1"/>
      <c r="D46" s="1"/>
      <c r="E46" s="1" t="str">
        <f t="shared" si="0"/>
        <v/>
      </c>
      <c r="F46" s="1" t="str">
        <f>IF(E46="","",1/SQRT(AVERAGE($E$2:E46)))</f>
        <v/>
      </c>
      <c r="G46" s="1" t="str">
        <f t="shared" si="5"/>
        <v/>
      </c>
      <c r="H46" s="1" t="str">
        <f t="shared" si="8"/>
        <v/>
      </c>
      <c r="I46" s="1" t="str">
        <f t="shared" si="9"/>
        <v/>
      </c>
      <c r="J46" s="1" t="str">
        <f t="shared" si="2"/>
        <v/>
      </c>
      <c r="K46" s="1" t="str">
        <f t="shared" si="3"/>
        <v/>
      </c>
    </row>
    <row r="47" spans="1:11" x14ac:dyDescent="0.25">
      <c r="A47" s="1"/>
      <c r="B47" s="1"/>
      <c r="C47" s="1"/>
      <c r="D47" s="1"/>
      <c r="E47" s="1" t="str">
        <f t="shared" si="0"/>
        <v/>
      </c>
      <c r="F47" s="1" t="str">
        <f>IF(E47="","",1/SQRT(AVERAGE($E$2:E47)))</f>
        <v/>
      </c>
      <c r="G47" s="1" t="str">
        <f t="shared" si="5"/>
        <v/>
      </c>
      <c r="H47" s="1" t="str">
        <f t="shared" si="8"/>
        <v/>
      </c>
      <c r="I47" s="1" t="str">
        <f t="shared" si="9"/>
        <v/>
      </c>
      <c r="J47" s="1" t="str">
        <f t="shared" si="2"/>
        <v/>
      </c>
      <c r="K47" s="1" t="str">
        <f t="shared" si="3"/>
        <v/>
      </c>
    </row>
    <row r="48" spans="1:11" x14ac:dyDescent="0.25">
      <c r="A48" s="1"/>
      <c r="B48" s="1"/>
      <c r="C48" s="1"/>
      <c r="D48" s="1"/>
      <c r="E48" s="1" t="str">
        <f t="shared" si="0"/>
        <v/>
      </c>
      <c r="F48" s="1" t="str">
        <f>IF(E48="","",1/SQRT(AVERAGE($E$2:E48)))</f>
        <v/>
      </c>
      <c r="G48" s="1" t="str">
        <f t="shared" si="5"/>
        <v/>
      </c>
      <c r="H48" s="1" t="str">
        <f t="shared" si="8"/>
        <v/>
      </c>
      <c r="I48" s="1" t="str">
        <f t="shared" si="9"/>
        <v/>
      </c>
      <c r="J48" s="1" t="str">
        <f t="shared" si="2"/>
        <v/>
      </c>
      <c r="K48" s="1" t="str">
        <f t="shared" si="3"/>
        <v/>
      </c>
    </row>
    <row r="49" spans="1:11" x14ac:dyDescent="0.25">
      <c r="A49" s="1"/>
      <c r="B49" s="1"/>
      <c r="C49" s="1"/>
      <c r="D49" s="1"/>
      <c r="E49" s="1" t="str">
        <f t="shared" si="0"/>
        <v/>
      </c>
      <c r="F49" s="1" t="str">
        <f>IF(E49="","",1/SQRT(AVERAGE($E$2:E49)))</f>
        <v/>
      </c>
      <c r="G49" s="1" t="str">
        <f t="shared" si="5"/>
        <v/>
      </c>
      <c r="H49" s="1" t="str">
        <f t="shared" si="8"/>
        <v/>
      </c>
      <c r="I49" s="1" t="str">
        <f t="shared" si="9"/>
        <v/>
      </c>
      <c r="J49" s="1" t="str">
        <f t="shared" si="2"/>
        <v/>
      </c>
      <c r="K49" s="1" t="str">
        <f t="shared" si="3"/>
        <v/>
      </c>
    </row>
    <row r="50" spans="1:11" x14ac:dyDescent="0.25">
      <c r="A50" s="1"/>
      <c r="B50" s="1"/>
      <c r="C50" s="1"/>
      <c r="D50" s="1"/>
      <c r="E50" s="1" t="str">
        <f t="shared" si="0"/>
        <v/>
      </c>
      <c r="F50" s="1" t="str">
        <f>IF(E50="","",1/SQRT(AVERAGE($E$2:E50)))</f>
        <v/>
      </c>
      <c r="G50" s="1" t="str">
        <f t="shared" si="5"/>
        <v/>
      </c>
      <c r="H50" s="1" t="str">
        <f t="shared" si="8"/>
        <v/>
      </c>
      <c r="I50" s="1" t="str">
        <f t="shared" si="9"/>
        <v/>
      </c>
      <c r="J50" s="1" t="str">
        <f t="shared" si="2"/>
        <v/>
      </c>
      <c r="K50" s="1" t="str">
        <f t="shared" si="3"/>
        <v/>
      </c>
    </row>
    <row r="51" spans="1:11" x14ac:dyDescent="0.25">
      <c r="A51" s="1"/>
      <c r="B51" s="1"/>
      <c r="C51" s="1"/>
      <c r="D51" s="1"/>
      <c r="E51" s="1" t="str">
        <f t="shared" si="0"/>
        <v/>
      </c>
      <c r="F51" s="1" t="str">
        <f>IF(E51="","",1/SQRT(AVERAGE($E$2:E51)))</f>
        <v/>
      </c>
      <c r="G51" s="1" t="str">
        <f t="shared" si="5"/>
        <v/>
      </c>
      <c r="H51" s="1" t="str">
        <f t="shared" si="8"/>
        <v/>
      </c>
      <c r="I51" s="1" t="str">
        <f t="shared" si="9"/>
        <v/>
      </c>
      <c r="J51" s="1" t="str">
        <f t="shared" si="2"/>
        <v/>
      </c>
      <c r="K51" s="1" t="str">
        <f t="shared" si="3"/>
        <v/>
      </c>
    </row>
    <row r="52" spans="1:11" x14ac:dyDescent="0.25">
      <c r="A52" s="1"/>
      <c r="B52" s="1"/>
      <c r="C52" s="1"/>
      <c r="D52" s="1"/>
      <c r="E52" s="1" t="str">
        <f t="shared" si="0"/>
        <v/>
      </c>
      <c r="F52" s="1" t="str">
        <f>IF(E52="","",1/SQRT(AVERAGE($E$2:E52)))</f>
        <v/>
      </c>
      <c r="G52" s="1" t="str">
        <f t="shared" si="5"/>
        <v/>
      </c>
      <c r="H52" s="1" t="str">
        <f t="shared" si="8"/>
        <v/>
      </c>
      <c r="I52" s="1" t="str">
        <f t="shared" si="9"/>
        <v/>
      </c>
      <c r="J52" s="1" t="str">
        <f t="shared" si="2"/>
        <v/>
      </c>
      <c r="K52" s="1" t="str">
        <f t="shared" si="3"/>
        <v/>
      </c>
    </row>
    <row r="53" spans="1:11" x14ac:dyDescent="0.25">
      <c r="A53" s="1"/>
      <c r="B53" s="1"/>
      <c r="C53" s="1"/>
      <c r="D53" s="1"/>
      <c r="E53" s="1" t="str">
        <f t="shared" si="0"/>
        <v/>
      </c>
      <c r="F53" s="1" t="str">
        <f>IF(E53="","",1/SQRT(AVERAGE($E$2:E53)))</f>
        <v/>
      </c>
      <c r="G53" s="1" t="str">
        <f t="shared" si="5"/>
        <v/>
      </c>
      <c r="H53" s="1" t="str">
        <f t="shared" si="8"/>
        <v/>
      </c>
      <c r="I53" s="1" t="str">
        <f t="shared" si="9"/>
        <v/>
      </c>
      <c r="J53" s="1" t="str">
        <f t="shared" si="2"/>
        <v/>
      </c>
      <c r="K53" s="1" t="str">
        <f t="shared" si="3"/>
        <v/>
      </c>
    </row>
    <row r="54" spans="1:11" x14ac:dyDescent="0.25">
      <c r="A54" s="1"/>
      <c r="B54" s="1"/>
      <c r="C54" s="1"/>
      <c r="D54" s="1"/>
      <c r="E54" s="1" t="str">
        <f t="shared" si="0"/>
        <v/>
      </c>
      <c r="F54" s="1" t="str">
        <f>IF(E54="","",1/SQRT(AVERAGE($E$2:E54)))</f>
        <v/>
      </c>
      <c r="G54" s="1" t="str">
        <f t="shared" si="5"/>
        <v/>
      </c>
      <c r="H54" s="1" t="str">
        <f t="shared" si="8"/>
        <v/>
      </c>
      <c r="I54" s="1" t="str">
        <f t="shared" si="9"/>
        <v/>
      </c>
      <c r="J54" s="1" t="str">
        <f t="shared" si="2"/>
        <v/>
      </c>
      <c r="K54" s="1" t="str">
        <f t="shared" si="3"/>
        <v/>
      </c>
    </row>
    <row r="55" spans="1:11" x14ac:dyDescent="0.25">
      <c r="A55" s="1"/>
      <c r="B55" s="1"/>
      <c r="C55" s="1"/>
      <c r="D55" s="1"/>
      <c r="E55" s="1" t="str">
        <f t="shared" si="0"/>
        <v/>
      </c>
      <c r="F55" s="1" t="str">
        <f>IF(E55="","",1/SQRT(AVERAGE($E$2:E55)))</f>
        <v/>
      </c>
      <c r="G55" s="1" t="str">
        <f t="shared" si="5"/>
        <v/>
      </c>
      <c r="H55" s="1" t="str">
        <f t="shared" si="8"/>
        <v/>
      </c>
      <c r="I55" s="1" t="str">
        <f t="shared" si="9"/>
        <v/>
      </c>
      <c r="J55" s="1" t="str">
        <f t="shared" si="2"/>
        <v/>
      </c>
      <c r="K55" s="1" t="str">
        <f t="shared" si="3"/>
        <v/>
      </c>
    </row>
    <row r="56" spans="1:11" x14ac:dyDescent="0.25">
      <c r="A56" s="1"/>
      <c r="B56" s="1"/>
      <c r="C56" s="1"/>
      <c r="D56" s="1"/>
      <c r="E56" s="1" t="str">
        <f t="shared" si="0"/>
        <v/>
      </c>
      <c r="F56" s="1" t="str">
        <f>IF(E56="","",1/SQRT(AVERAGE($E$2:E56)))</f>
        <v/>
      </c>
      <c r="G56" s="1" t="str">
        <f t="shared" si="5"/>
        <v/>
      </c>
      <c r="H56" s="1" t="str">
        <f t="shared" si="8"/>
        <v/>
      </c>
      <c r="I56" s="1" t="str">
        <f t="shared" si="9"/>
        <v/>
      </c>
      <c r="J56" s="1" t="str">
        <f t="shared" si="2"/>
        <v/>
      </c>
      <c r="K56" s="1" t="str">
        <f t="shared" si="3"/>
        <v/>
      </c>
    </row>
    <row r="57" spans="1:11" x14ac:dyDescent="0.25">
      <c r="A57" s="1"/>
      <c r="B57" s="1"/>
      <c r="C57" s="1"/>
      <c r="D57" s="1"/>
      <c r="E57" s="1" t="str">
        <f t="shared" si="0"/>
        <v/>
      </c>
      <c r="F57" s="1" t="str">
        <f>IF(E57="","",1/SQRT(AVERAGE($E$2:E57)))</f>
        <v/>
      </c>
      <c r="G57" s="1" t="str">
        <f t="shared" si="5"/>
        <v/>
      </c>
      <c r="H57" s="1" t="str">
        <f t="shared" si="8"/>
        <v/>
      </c>
      <c r="I57" s="1" t="str">
        <f t="shared" si="9"/>
        <v/>
      </c>
      <c r="J57" s="1" t="str">
        <f t="shared" si="2"/>
        <v/>
      </c>
      <c r="K57" s="1" t="str">
        <f t="shared" si="3"/>
        <v/>
      </c>
    </row>
    <row r="58" spans="1:11" x14ac:dyDescent="0.25">
      <c r="A58" s="1"/>
      <c r="B58" s="1"/>
      <c r="C58" s="1"/>
      <c r="D58" s="1"/>
      <c r="E58" s="1" t="str">
        <f t="shared" si="0"/>
        <v/>
      </c>
      <c r="F58" s="1" t="str">
        <f>IF(E58="","",1/SQRT(AVERAGE($E$2:E58)))</f>
        <v/>
      </c>
      <c r="G58" s="1" t="str">
        <f t="shared" si="5"/>
        <v/>
      </c>
      <c r="H58" s="1" t="str">
        <f t="shared" si="8"/>
        <v/>
      </c>
      <c r="I58" s="1" t="str">
        <f t="shared" si="9"/>
        <v/>
      </c>
      <c r="J58" s="1" t="str">
        <f t="shared" si="2"/>
        <v/>
      </c>
      <c r="K58" s="1" t="str">
        <f t="shared" si="3"/>
        <v/>
      </c>
    </row>
    <row r="59" spans="1:11" x14ac:dyDescent="0.25">
      <c r="A59" s="1"/>
      <c r="B59" s="1"/>
      <c r="C59" s="1"/>
      <c r="D59" s="1"/>
      <c r="E59" s="1" t="str">
        <f t="shared" si="0"/>
        <v/>
      </c>
      <c r="F59" s="1" t="str">
        <f>IF(E59="","",1/SQRT(AVERAGE($E$2:E59)))</f>
        <v/>
      </c>
      <c r="G59" s="1" t="str">
        <f t="shared" si="5"/>
        <v/>
      </c>
      <c r="H59" s="1" t="str">
        <f t="shared" si="8"/>
        <v/>
      </c>
      <c r="I59" s="1" t="str">
        <f t="shared" si="9"/>
        <v/>
      </c>
      <c r="J59" s="1" t="str">
        <f t="shared" si="2"/>
        <v/>
      </c>
      <c r="K59" s="1" t="str">
        <f t="shared" si="3"/>
        <v/>
      </c>
    </row>
    <row r="60" spans="1:11" x14ac:dyDescent="0.25">
      <c r="A60" s="1"/>
      <c r="B60" s="1"/>
      <c r="C60" s="1"/>
      <c r="D60" s="1"/>
      <c r="E60" s="1" t="str">
        <f t="shared" si="0"/>
        <v/>
      </c>
      <c r="F60" s="1" t="str">
        <f>IF(E60="","",1/SQRT(AVERAGE($E$2:E60)))</f>
        <v/>
      </c>
      <c r="G60" s="1" t="str">
        <f t="shared" si="5"/>
        <v/>
      </c>
      <c r="H60" s="1" t="str">
        <f t="shared" si="8"/>
        <v/>
      </c>
      <c r="I60" s="1" t="str">
        <f t="shared" si="9"/>
        <v/>
      </c>
      <c r="J60" s="1" t="str">
        <f t="shared" si="2"/>
        <v/>
      </c>
      <c r="K60" s="1" t="str">
        <f t="shared" si="3"/>
        <v/>
      </c>
    </row>
    <row r="61" spans="1:11" x14ac:dyDescent="0.25">
      <c r="A61" s="1"/>
      <c r="B61" s="1"/>
      <c r="C61" s="1"/>
      <c r="D61" s="1"/>
      <c r="E61" s="1" t="str">
        <f t="shared" si="0"/>
        <v/>
      </c>
      <c r="F61" s="1" t="str">
        <f>IF(E61="","",1/SQRT(AVERAGE($E$2:E61)))</f>
        <v/>
      </c>
      <c r="G61" s="1" t="str">
        <f t="shared" si="5"/>
        <v/>
      </c>
      <c r="H61" s="1" t="str">
        <f t="shared" si="8"/>
        <v/>
      </c>
      <c r="I61" s="1" t="str">
        <f t="shared" si="9"/>
        <v/>
      </c>
      <c r="J61" s="1" t="str">
        <f t="shared" si="2"/>
        <v/>
      </c>
      <c r="K61" s="1" t="str">
        <f t="shared" si="3"/>
        <v/>
      </c>
    </row>
    <row r="62" spans="1:11" x14ac:dyDescent="0.25">
      <c r="A62" s="1"/>
      <c r="B62" s="1"/>
      <c r="C62" s="1"/>
      <c r="D62" s="1"/>
      <c r="E62" s="1" t="str">
        <f t="shared" si="0"/>
        <v/>
      </c>
      <c r="F62" s="1" t="str">
        <f>IF(E62="","",1/SQRT(AVERAGE($E$2:E62)))</f>
        <v/>
      </c>
      <c r="G62" s="1" t="str">
        <f t="shared" si="5"/>
        <v/>
      </c>
      <c r="H62" s="1" t="str">
        <f t="shared" si="8"/>
        <v/>
      </c>
      <c r="I62" s="1" t="str">
        <f t="shared" si="9"/>
        <v/>
      </c>
      <c r="J62" s="1" t="str">
        <f t="shared" si="2"/>
        <v/>
      </c>
      <c r="K62" s="1" t="str">
        <f t="shared" si="3"/>
        <v/>
      </c>
    </row>
    <row r="63" spans="1:11" x14ac:dyDescent="0.25">
      <c r="A63" s="1"/>
      <c r="B63" s="1"/>
      <c r="C63" s="1"/>
      <c r="D63" s="1"/>
      <c r="E63" s="1" t="str">
        <f t="shared" si="0"/>
        <v/>
      </c>
      <c r="F63" s="1" t="str">
        <f>IF(E63="","",1/SQRT(AVERAGE($E$2:E63)))</f>
        <v/>
      </c>
      <c r="G63" s="1" t="str">
        <f t="shared" si="5"/>
        <v/>
      </c>
      <c r="H63" s="1" t="str">
        <f t="shared" si="8"/>
        <v/>
      </c>
      <c r="I63" s="1" t="str">
        <f t="shared" si="9"/>
        <v/>
      </c>
      <c r="J63" s="1" t="str">
        <f t="shared" si="2"/>
        <v/>
      </c>
      <c r="K63" s="1" t="str">
        <f t="shared" si="3"/>
        <v/>
      </c>
    </row>
    <row r="64" spans="1:11" x14ac:dyDescent="0.25">
      <c r="A64" s="1"/>
      <c r="B64" s="1"/>
      <c r="C64" s="1"/>
      <c r="D64" s="1"/>
      <c r="E64" s="1" t="str">
        <f t="shared" si="0"/>
        <v/>
      </c>
      <c r="F64" s="1" t="str">
        <f>IF(E64="","",1/SQRT(AVERAGE($E$2:E64)))</f>
        <v/>
      </c>
      <c r="G64" s="1" t="str">
        <f t="shared" si="5"/>
        <v/>
      </c>
      <c r="H64" s="1" t="str">
        <f t="shared" si="8"/>
        <v/>
      </c>
      <c r="I64" s="1" t="str">
        <f t="shared" si="9"/>
        <v/>
      </c>
      <c r="J64" s="1" t="str">
        <f t="shared" si="2"/>
        <v/>
      </c>
      <c r="K64" s="1" t="str">
        <f t="shared" si="3"/>
        <v/>
      </c>
    </row>
    <row r="65" spans="1:11" x14ac:dyDescent="0.25">
      <c r="A65" s="1"/>
      <c r="B65" s="1"/>
      <c r="C65" s="1"/>
      <c r="D65" s="1"/>
      <c r="E65" s="1" t="str">
        <f t="shared" si="0"/>
        <v/>
      </c>
      <c r="F65" s="1" t="str">
        <f>IF(E65="","",1/SQRT(AVERAGE($E$2:E65)))</f>
        <v/>
      </c>
      <c r="G65" s="1" t="str">
        <f t="shared" si="5"/>
        <v/>
      </c>
      <c r="H65" s="1" t="str">
        <f t="shared" si="8"/>
        <v/>
      </c>
      <c r="I65" s="1" t="str">
        <f t="shared" si="9"/>
        <v/>
      </c>
      <c r="J65" s="1" t="str">
        <f t="shared" si="2"/>
        <v/>
      </c>
      <c r="K65" s="1" t="str">
        <f t="shared" si="3"/>
        <v/>
      </c>
    </row>
    <row r="66" spans="1:11" x14ac:dyDescent="0.25">
      <c r="A66" s="1"/>
      <c r="B66" s="1"/>
      <c r="C66" s="1"/>
      <c r="D66" s="1"/>
      <c r="E66" s="1" t="str">
        <f t="shared" si="0"/>
        <v/>
      </c>
      <c r="F66" s="1" t="str">
        <f>IF(E66="","",1/SQRT(AVERAGE($E$2:E66)))</f>
        <v/>
      </c>
      <c r="G66" s="1" t="str">
        <f t="shared" si="5"/>
        <v/>
      </c>
      <c r="H66" s="1" t="str">
        <f t="shared" si="8"/>
        <v/>
      </c>
      <c r="I66" s="1" t="str">
        <f t="shared" si="9"/>
        <v/>
      </c>
      <c r="J66" s="1" t="str">
        <f t="shared" si="2"/>
        <v/>
      </c>
      <c r="K66" s="1" t="str">
        <f t="shared" si="3"/>
        <v/>
      </c>
    </row>
    <row r="67" spans="1:11" x14ac:dyDescent="0.25">
      <c r="A67" s="1"/>
      <c r="B67" s="1"/>
      <c r="C67" s="1"/>
      <c r="D67" s="1"/>
      <c r="E67" s="1" t="str">
        <f t="shared" ref="E67:E130" si="10">IF(C67=0,"",(1/C67)^2)</f>
        <v/>
      </c>
      <c r="F67" s="1" t="str">
        <f>IF(E67="","",1/SQRT(AVERAGE($E$2:E67)))</f>
        <v/>
      </c>
      <c r="G67" s="1" t="str">
        <f t="shared" si="5"/>
        <v/>
      </c>
      <c r="H67" s="1" t="str">
        <f t="shared" si="8"/>
        <v/>
      </c>
      <c r="I67" s="1" t="str">
        <f t="shared" si="9"/>
        <v/>
      </c>
      <c r="J67" s="1" t="str">
        <f t="shared" ref="J67:J130" si="11">IF(G67="","",IF(OR(J66="Poorly Representative",J66="Moderately Representative",J66="Highly Representative"),"",IF(AND(H67="USE",OR(H68="STOP",G68="")),IF(A67*F67^2&lt;10000,"Poorly Representative",IF(A67*F67^2&gt;30000,"Highly Representative","Moderately Representative")),"")))</f>
        <v/>
      </c>
      <c r="K67" s="1" t="str">
        <f t="shared" ref="K67:K130" si="12">IF(G67="","",IF(OR(J66="Poorly Representative",J66="Moderately Representative",J66="Highly Representative"),"",IF(AND(H67="USE",OR(H68="STOP",G68="")),IF(A67*F67^2&lt;30000,"Poorly Representative",IF(A67*F67^2&gt;110000,"Highly Representative","Moderately Representative")),"")))</f>
        <v/>
      </c>
    </row>
    <row r="68" spans="1:11" x14ac:dyDescent="0.25">
      <c r="A68" s="1"/>
      <c r="B68" s="1"/>
      <c r="C68" s="1"/>
      <c r="D68" s="1"/>
      <c r="E68" s="1" t="str">
        <f t="shared" si="10"/>
        <v/>
      </c>
      <c r="F68" s="1" t="str">
        <f>IF(E68="","",1/SQRT(AVERAGE($E$2:E68)))</f>
        <v/>
      </c>
      <c r="G68" s="1" t="str">
        <f t="shared" ref="G68:G131" si="13">IF(F68="","",100/(F68*SQRT(A68)))</f>
        <v/>
      </c>
      <c r="H68" s="1" t="str">
        <f t="shared" si="8"/>
        <v/>
      </c>
      <c r="I68" s="1" t="str">
        <f t="shared" si="9"/>
        <v/>
      </c>
      <c r="J68" s="1" t="str">
        <f t="shared" si="11"/>
        <v/>
      </c>
      <c r="K68" s="1" t="str">
        <f t="shared" si="12"/>
        <v/>
      </c>
    </row>
    <row r="69" spans="1:11" x14ac:dyDescent="0.25">
      <c r="A69" s="1"/>
      <c r="B69" s="1"/>
      <c r="C69" s="1"/>
      <c r="D69" s="1"/>
      <c r="E69" s="1" t="str">
        <f t="shared" si="10"/>
        <v/>
      </c>
      <c r="F69" s="1" t="str">
        <f>IF(E69="","",1/SQRT(AVERAGE($E$2:E69)))</f>
        <v/>
      </c>
      <c r="G69" s="1" t="str">
        <f t="shared" si="13"/>
        <v/>
      </c>
      <c r="H69" s="1" t="str">
        <f t="shared" si="8"/>
        <v/>
      </c>
      <c r="I69" s="1" t="str">
        <f t="shared" si="9"/>
        <v/>
      </c>
      <c r="J69" s="1" t="str">
        <f t="shared" si="11"/>
        <v/>
      </c>
      <c r="K69" s="1" t="str">
        <f t="shared" si="12"/>
        <v/>
      </c>
    </row>
    <row r="70" spans="1:11" x14ac:dyDescent="0.25">
      <c r="A70" s="1"/>
      <c r="B70" s="1"/>
      <c r="C70" s="1"/>
      <c r="D70" s="1"/>
      <c r="E70" s="1" t="str">
        <f t="shared" si="10"/>
        <v/>
      </c>
      <c r="F70" s="1" t="str">
        <f>IF(E70="","",1/SQRT(AVERAGE($E$2:E70)))</f>
        <v/>
      </c>
      <c r="G70" s="1" t="str">
        <f t="shared" si="13"/>
        <v/>
      </c>
      <c r="H70" s="1" t="str">
        <f t="shared" si="8"/>
        <v/>
      </c>
      <c r="I70" s="1" t="str">
        <f t="shared" si="9"/>
        <v/>
      </c>
      <c r="J70" s="1" t="str">
        <f t="shared" si="11"/>
        <v/>
      </c>
      <c r="K70" s="1" t="str">
        <f t="shared" si="12"/>
        <v/>
      </c>
    </row>
    <row r="71" spans="1:11" x14ac:dyDescent="0.25">
      <c r="A71" s="1"/>
      <c r="B71" s="1"/>
      <c r="C71" s="1"/>
      <c r="D71" s="1"/>
      <c r="E71" s="1" t="str">
        <f t="shared" si="10"/>
        <v/>
      </c>
      <c r="F71" s="1" t="str">
        <f>IF(E71="","",1/SQRT(AVERAGE($E$2:E71)))</f>
        <v/>
      </c>
      <c r="G71" s="1" t="str">
        <f t="shared" si="13"/>
        <v/>
      </c>
      <c r="H71" s="1" t="str">
        <f t="shared" si="8"/>
        <v/>
      </c>
      <c r="I71" s="1" t="str">
        <f t="shared" si="9"/>
        <v/>
      </c>
      <c r="J71" s="1" t="str">
        <f t="shared" si="11"/>
        <v/>
      </c>
      <c r="K71" s="1" t="str">
        <f t="shared" si="12"/>
        <v/>
      </c>
    </row>
    <row r="72" spans="1:11" x14ac:dyDescent="0.25">
      <c r="A72" s="1"/>
      <c r="B72" s="1"/>
      <c r="C72" s="1"/>
      <c r="D72" s="1"/>
      <c r="E72" s="1" t="str">
        <f t="shared" si="10"/>
        <v/>
      </c>
      <c r="F72" s="1" t="str">
        <f>IF(E72="","",1/SQRT(AVERAGE($E$2:E72)))</f>
        <v/>
      </c>
      <c r="G72" s="1" t="str">
        <f t="shared" si="13"/>
        <v/>
      </c>
      <c r="H72" s="1" t="str">
        <f t="shared" si="8"/>
        <v/>
      </c>
      <c r="I72" s="1" t="str">
        <f t="shared" si="9"/>
        <v/>
      </c>
      <c r="J72" s="1" t="str">
        <f t="shared" si="11"/>
        <v/>
      </c>
      <c r="K72" s="1" t="str">
        <f t="shared" si="12"/>
        <v/>
      </c>
    </row>
    <row r="73" spans="1:11" x14ac:dyDescent="0.25">
      <c r="A73" s="1"/>
      <c r="B73" s="1"/>
      <c r="C73" s="1"/>
      <c r="D73" s="1"/>
      <c r="E73" s="1" t="str">
        <f t="shared" si="10"/>
        <v/>
      </c>
      <c r="F73" s="1" t="str">
        <f>IF(E73="","",1/SQRT(AVERAGE($E$2:E73)))</f>
        <v/>
      </c>
      <c r="G73" s="1" t="str">
        <f t="shared" si="13"/>
        <v/>
      </c>
      <c r="H73" s="1" t="str">
        <f t="shared" si="8"/>
        <v/>
      </c>
      <c r="I73" s="1" t="str">
        <f t="shared" si="9"/>
        <v/>
      </c>
      <c r="J73" s="1" t="str">
        <f t="shared" si="11"/>
        <v/>
      </c>
      <c r="K73" s="1" t="str">
        <f t="shared" si="12"/>
        <v/>
      </c>
    </row>
    <row r="74" spans="1:11" x14ac:dyDescent="0.25">
      <c r="A74" s="1"/>
      <c r="B74" s="1"/>
      <c r="C74" s="1"/>
      <c r="D74" s="1"/>
      <c r="E74" s="1" t="str">
        <f t="shared" si="10"/>
        <v/>
      </c>
      <c r="F74" s="1" t="str">
        <f>IF(E74="","",1/SQRT(AVERAGE($E$2:E74)))</f>
        <v/>
      </c>
      <c r="G74" s="1" t="str">
        <f t="shared" si="13"/>
        <v/>
      </c>
      <c r="H74" s="1" t="str">
        <f t="shared" si="8"/>
        <v/>
      </c>
      <c r="I74" s="1" t="str">
        <f t="shared" si="9"/>
        <v/>
      </c>
      <c r="J74" s="1" t="str">
        <f t="shared" si="11"/>
        <v/>
      </c>
      <c r="K74" s="1" t="str">
        <f t="shared" si="12"/>
        <v/>
      </c>
    </row>
    <row r="75" spans="1:11" x14ac:dyDescent="0.25">
      <c r="A75" s="1"/>
      <c r="B75" s="1"/>
      <c r="C75" s="1"/>
      <c r="D75" s="1"/>
      <c r="E75" s="1" t="str">
        <f t="shared" si="10"/>
        <v/>
      </c>
      <c r="F75" s="1" t="str">
        <f>IF(E75="","",1/SQRT(AVERAGE($E$2:E75)))</f>
        <v/>
      </c>
      <c r="G75" s="1" t="str">
        <f t="shared" si="13"/>
        <v/>
      </c>
      <c r="H75" s="1" t="str">
        <f t="shared" si="8"/>
        <v/>
      </c>
      <c r="I75" s="1" t="str">
        <f t="shared" si="9"/>
        <v/>
      </c>
      <c r="J75" s="1" t="str">
        <f t="shared" si="11"/>
        <v/>
      </c>
      <c r="K75" s="1" t="str">
        <f t="shared" si="12"/>
        <v/>
      </c>
    </row>
    <row r="76" spans="1:11" x14ac:dyDescent="0.25">
      <c r="A76" s="1"/>
      <c r="B76" s="1"/>
      <c r="C76" s="1"/>
      <c r="D76" s="1"/>
      <c r="E76" s="1" t="str">
        <f t="shared" si="10"/>
        <v/>
      </c>
      <c r="F76" s="1" t="str">
        <f>IF(E76="","",1/SQRT(AVERAGE($E$2:E76)))</f>
        <v/>
      </c>
      <c r="G76" s="1" t="str">
        <f t="shared" si="13"/>
        <v/>
      </c>
      <c r="H76" s="1" t="str">
        <f t="shared" si="8"/>
        <v/>
      </c>
      <c r="I76" s="1" t="str">
        <f t="shared" si="9"/>
        <v/>
      </c>
      <c r="J76" s="1" t="str">
        <f t="shared" si="11"/>
        <v/>
      </c>
      <c r="K76" s="1" t="str">
        <f t="shared" si="12"/>
        <v/>
      </c>
    </row>
    <row r="77" spans="1:11" x14ac:dyDescent="0.25">
      <c r="A77" s="1"/>
      <c r="B77" s="1"/>
      <c r="C77" s="1"/>
      <c r="D77" s="1"/>
      <c r="E77" s="1" t="str">
        <f t="shared" si="10"/>
        <v/>
      </c>
      <c r="F77" s="1" t="str">
        <f>IF(E77="","",1/SQRT(AVERAGE($E$2:E77)))</f>
        <v/>
      </c>
      <c r="G77" s="1" t="str">
        <f t="shared" si="13"/>
        <v/>
      </c>
      <c r="H77" s="1" t="str">
        <f t="shared" si="8"/>
        <v/>
      </c>
      <c r="I77" s="1" t="str">
        <f t="shared" si="9"/>
        <v/>
      </c>
      <c r="J77" s="1" t="str">
        <f t="shared" si="11"/>
        <v/>
      </c>
      <c r="K77" s="1" t="str">
        <f t="shared" si="12"/>
        <v/>
      </c>
    </row>
    <row r="78" spans="1:11" x14ac:dyDescent="0.25">
      <c r="A78" s="1"/>
      <c r="B78" s="1"/>
      <c r="C78" s="1"/>
      <c r="D78" s="1"/>
      <c r="E78" s="1" t="str">
        <f t="shared" si="10"/>
        <v/>
      </c>
      <c r="F78" s="1" t="str">
        <f>IF(E78="","",1/SQRT(AVERAGE($E$2:E78)))</f>
        <v/>
      </c>
      <c r="G78" s="1" t="str">
        <f t="shared" si="13"/>
        <v/>
      </c>
      <c r="H78" s="1" t="str">
        <f t="shared" si="8"/>
        <v/>
      </c>
      <c r="I78" s="1" t="str">
        <f t="shared" si="9"/>
        <v/>
      </c>
      <c r="J78" s="1" t="str">
        <f t="shared" si="11"/>
        <v/>
      </c>
      <c r="K78" s="1" t="str">
        <f t="shared" si="12"/>
        <v/>
      </c>
    </row>
    <row r="79" spans="1:11" x14ac:dyDescent="0.25">
      <c r="A79" s="1"/>
      <c r="B79" s="1"/>
      <c r="C79" s="1"/>
      <c r="D79" s="1"/>
      <c r="E79" s="1" t="str">
        <f t="shared" si="10"/>
        <v/>
      </c>
      <c r="F79" s="1" t="str">
        <f>IF(E79="","",1/SQRT(AVERAGE($E$2:E79)))</f>
        <v/>
      </c>
      <c r="G79" s="1" t="str">
        <f t="shared" si="13"/>
        <v/>
      </c>
      <c r="H79" s="1" t="str">
        <f t="shared" si="8"/>
        <v/>
      </c>
      <c r="I79" s="1" t="str">
        <f t="shared" si="9"/>
        <v/>
      </c>
      <c r="J79" s="1" t="str">
        <f t="shared" si="11"/>
        <v/>
      </c>
      <c r="K79" s="1" t="str">
        <f t="shared" si="12"/>
        <v/>
      </c>
    </row>
    <row r="80" spans="1:11" x14ac:dyDescent="0.25">
      <c r="A80" s="1"/>
      <c r="B80" s="1"/>
      <c r="C80" s="1"/>
      <c r="D80" s="1"/>
      <c r="E80" s="1" t="str">
        <f t="shared" si="10"/>
        <v/>
      </c>
      <c r="F80" s="1" t="str">
        <f>IF(E80="","",1/SQRT(AVERAGE($E$2:E80)))</f>
        <v/>
      </c>
      <c r="G80" s="1" t="str">
        <f t="shared" si="13"/>
        <v/>
      </c>
      <c r="H80" s="1" t="str">
        <f t="shared" si="8"/>
        <v/>
      </c>
      <c r="I80" s="1" t="str">
        <f t="shared" si="9"/>
        <v/>
      </c>
      <c r="J80" s="1" t="str">
        <f t="shared" si="11"/>
        <v/>
      </c>
      <c r="K80" s="1" t="str">
        <f t="shared" si="12"/>
        <v/>
      </c>
    </row>
    <row r="81" spans="1:11" x14ac:dyDescent="0.25">
      <c r="A81" s="1"/>
      <c r="B81" s="1"/>
      <c r="C81" s="1"/>
      <c r="D81" s="1"/>
      <c r="E81" s="1" t="str">
        <f t="shared" si="10"/>
        <v/>
      </c>
      <c r="F81" s="1" t="str">
        <f>IF(E81="","",1/SQRT(AVERAGE($E$2:E81)))</f>
        <v/>
      </c>
      <c r="G81" s="1" t="str">
        <f t="shared" si="13"/>
        <v/>
      </c>
      <c r="H81" s="1" t="str">
        <f t="shared" si="8"/>
        <v/>
      </c>
      <c r="I81" s="1" t="str">
        <f t="shared" si="9"/>
        <v/>
      </c>
      <c r="J81" s="1" t="str">
        <f t="shared" si="11"/>
        <v/>
      </c>
      <c r="K81" s="1" t="str">
        <f t="shared" si="12"/>
        <v/>
      </c>
    </row>
    <row r="82" spans="1:11" x14ac:dyDescent="0.25">
      <c r="A82" s="1"/>
      <c r="B82" s="1"/>
      <c r="C82" s="1"/>
      <c r="D82" s="1"/>
      <c r="E82" s="1" t="str">
        <f t="shared" si="10"/>
        <v/>
      </c>
      <c r="F82" s="1" t="str">
        <f>IF(E82="","",1/SQRT(AVERAGE($E$2:E82)))</f>
        <v/>
      </c>
      <c r="G82" s="1" t="str">
        <f t="shared" si="13"/>
        <v/>
      </c>
      <c r="H82" s="1" t="str">
        <f t="shared" si="8"/>
        <v/>
      </c>
      <c r="I82" s="1" t="str">
        <f t="shared" si="9"/>
        <v/>
      </c>
      <c r="J82" s="1" t="str">
        <f t="shared" si="11"/>
        <v/>
      </c>
      <c r="K82" s="1" t="str">
        <f t="shared" si="12"/>
        <v/>
      </c>
    </row>
    <row r="83" spans="1:11" x14ac:dyDescent="0.25">
      <c r="A83" s="1"/>
      <c r="B83" s="1"/>
      <c r="C83" s="1"/>
      <c r="D83" s="1"/>
      <c r="E83" s="1" t="str">
        <f t="shared" si="10"/>
        <v/>
      </c>
      <c r="F83" s="1" t="str">
        <f>IF(E83="","",1/SQRT(AVERAGE($E$2:E83)))</f>
        <v/>
      </c>
      <c r="G83" s="1" t="str">
        <f t="shared" si="13"/>
        <v/>
      </c>
      <c r="H83" s="1" t="str">
        <f t="shared" si="8"/>
        <v/>
      </c>
      <c r="I83" s="1" t="str">
        <f t="shared" si="9"/>
        <v/>
      </c>
      <c r="J83" s="1" t="str">
        <f t="shared" si="11"/>
        <v/>
      </c>
      <c r="K83" s="1" t="str">
        <f t="shared" si="12"/>
        <v/>
      </c>
    </row>
    <row r="84" spans="1:11" x14ac:dyDescent="0.25">
      <c r="A84" s="1"/>
      <c r="B84" s="1"/>
      <c r="C84" s="1"/>
      <c r="D84" s="1"/>
      <c r="E84" s="1" t="str">
        <f t="shared" si="10"/>
        <v/>
      </c>
      <c r="F84" s="1" t="str">
        <f>IF(E84="","",1/SQRT(AVERAGE($E$2:E84)))</f>
        <v/>
      </c>
      <c r="G84" s="1" t="str">
        <f t="shared" si="13"/>
        <v/>
      </c>
      <c r="H84" s="1" t="str">
        <f t="shared" si="8"/>
        <v/>
      </c>
      <c r="I84" s="1" t="str">
        <f t="shared" si="9"/>
        <v/>
      </c>
      <c r="J84" s="1" t="str">
        <f t="shared" si="11"/>
        <v/>
      </c>
      <c r="K84" s="1" t="str">
        <f t="shared" si="12"/>
        <v/>
      </c>
    </row>
    <row r="85" spans="1:11" x14ac:dyDescent="0.25">
      <c r="A85" s="1"/>
      <c r="B85" s="1"/>
      <c r="C85" s="1"/>
      <c r="D85" s="1"/>
      <c r="E85" s="1" t="str">
        <f t="shared" si="10"/>
        <v/>
      </c>
      <c r="F85" s="1" t="str">
        <f>IF(E85="","",1/SQRT(AVERAGE($E$2:E85)))</f>
        <v/>
      </c>
      <c r="G85" s="1" t="str">
        <f t="shared" si="13"/>
        <v/>
      </c>
      <c r="H85" s="1" t="str">
        <f t="shared" si="8"/>
        <v/>
      </c>
      <c r="I85" s="1" t="str">
        <f t="shared" si="9"/>
        <v/>
      </c>
      <c r="J85" s="1" t="str">
        <f t="shared" si="11"/>
        <v/>
      </c>
      <c r="K85" s="1" t="str">
        <f t="shared" si="12"/>
        <v/>
      </c>
    </row>
    <row r="86" spans="1:11" x14ac:dyDescent="0.25">
      <c r="A86" s="1"/>
      <c r="B86" s="1"/>
      <c r="C86" s="1"/>
      <c r="D86" s="1"/>
      <c r="E86" s="1" t="str">
        <f t="shared" si="10"/>
        <v/>
      </c>
      <c r="F86" s="1" t="str">
        <f>IF(E86="","",1/SQRT(AVERAGE($E$2:E86)))</f>
        <v/>
      </c>
      <c r="G86" s="1" t="str">
        <f t="shared" si="13"/>
        <v/>
      </c>
      <c r="H86" s="1" t="str">
        <f t="shared" si="8"/>
        <v/>
      </c>
      <c r="I86" s="1" t="str">
        <f t="shared" si="9"/>
        <v/>
      </c>
      <c r="J86" s="1" t="str">
        <f t="shared" si="11"/>
        <v/>
      </c>
      <c r="K86" s="1" t="str">
        <f t="shared" si="12"/>
        <v/>
      </c>
    </row>
    <row r="87" spans="1:11" x14ac:dyDescent="0.25">
      <c r="A87" s="1"/>
      <c r="B87" s="1"/>
      <c r="C87" s="1"/>
      <c r="D87" s="1"/>
      <c r="E87" s="1" t="str">
        <f t="shared" si="10"/>
        <v/>
      </c>
      <c r="F87" s="1" t="str">
        <f>IF(E87="","",1/SQRT(AVERAGE($E$2:E87)))</f>
        <v/>
      </c>
      <c r="G87" s="1" t="str">
        <f t="shared" si="13"/>
        <v/>
      </c>
      <c r="H87" s="1" t="str">
        <f t="shared" ref="H87:H150" si="14">IF(G87&gt;G86,"STOP","")</f>
        <v/>
      </c>
      <c r="I87" s="1" t="str">
        <f t="shared" ref="I87:I150" si="15">IF(H87="USE",D87,"")</f>
        <v/>
      </c>
      <c r="J87" s="1" t="str">
        <f t="shared" si="11"/>
        <v/>
      </c>
      <c r="K87" s="1" t="str">
        <f t="shared" si="12"/>
        <v/>
      </c>
    </row>
    <row r="88" spans="1:11" x14ac:dyDescent="0.25">
      <c r="A88" s="1"/>
      <c r="B88" s="1"/>
      <c r="C88" s="1"/>
      <c r="D88" s="1"/>
      <c r="E88" s="1" t="str">
        <f t="shared" si="10"/>
        <v/>
      </c>
      <c r="F88" s="1" t="str">
        <f>IF(E88="","",1/SQRT(AVERAGE($E$2:E88)))</f>
        <v/>
      </c>
      <c r="G88" s="1" t="str">
        <f t="shared" si="13"/>
        <v/>
      </c>
      <c r="H88" s="1" t="str">
        <f t="shared" si="14"/>
        <v/>
      </c>
      <c r="I88" s="1" t="str">
        <f t="shared" si="15"/>
        <v/>
      </c>
      <c r="J88" s="1" t="str">
        <f t="shared" si="11"/>
        <v/>
      </c>
      <c r="K88" s="1" t="str">
        <f t="shared" si="12"/>
        <v/>
      </c>
    </row>
    <row r="89" spans="1:11" x14ac:dyDescent="0.25">
      <c r="A89" s="1"/>
      <c r="B89" s="1"/>
      <c r="C89" s="1"/>
      <c r="D89" s="1"/>
      <c r="E89" s="1" t="str">
        <f t="shared" si="10"/>
        <v/>
      </c>
      <c r="F89" s="1" t="str">
        <f>IF(E89="","",1/SQRT(AVERAGE($E$2:E89)))</f>
        <v/>
      </c>
      <c r="G89" s="1" t="str">
        <f t="shared" si="13"/>
        <v/>
      </c>
      <c r="H89" s="1" t="str">
        <f t="shared" si="14"/>
        <v/>
      </c>
      <c r="I89" s="1" t="str">
        <f t="shared" si="15"/>
        <v/>
      </c>
      <c r="J89" s="1" t="str">
        <f t="shared" si="11"/>
        <v/>
      </c>
      <c r="K89" s="1" t="str">
        <f t="shared" si="12"/>
        <v/>
      </c>
    </row>
    <row r="90" spans="1:11" x14ac:dyDescent="0.25">
      <c r="A90" s="1"/>
      <c r="B90" s="1"/>
      <c r="C90" s="1"/>
      <c r="D90" s="1"/>
      <c r="E90" s="1" t="str">
        <f t="shared" si="10"/>
        <v/>
      </c>
      <c r="F90" s="1" t="str">
        <f>IF(E90="","",1/SQRT(AVERAGE($E$2:E90)))</f>
        <v/>
      </c>
      <c r="G90" s="1" t="str">
        <f t="shared" si="13"/>
        <v/>
      </c>
      <c r="H90" s="1" t="str">
        <f t="shared" si="14"/>
        <v/>
      </c>
      <c r="I90" s="1" t="str">
        <f t="shared" si="15"/>
        <v/>
      </c>
      <c r="J90" s="1" t="str">
        <f t="shared" si="11"/>
        <v/>
      </c>
      <c r="K90" s="1" t="str">
        <f t="shared" si="12"/>
        <v/>
      </c>
    </row>
    <row r="91" spans="1:11" x14ac:dyDescent="0.25">
      <c r="A91" s="1"/>
      <c r="B91" s="1"/>
      <c r="C91" s="1"/>
      <c r="D91" s="1"/>
      <c r="E91" s="1" t="str">
        <f t="shared" si="10"/>
        <v/>
      </c>
      <c r="F91" s="1" t="str">
        <f>IF(E91="","",1/SQRT(AVERAGE($E$2:E91)))</f>
        <v/>
      </c>
      <c r="G91" s="1" t="str">
        <f t="shared" si="13"/>
        <v/>
      </c>
      <c r="H91" s="1" t="str">
        <f t="shared" si="14"/>
        <v/>
      </c>
      <c r="I91" s="1" t="str">
        <f t="shared" si="15"/>
        <v/>
      </c>
      <c r="J91" s="1" t="str">
        <f t="shared" si="11"/>
        <v/>
      </c>
      <c r="K91" s="1" t="str">
        <f t="shared" si="12"/>
        <v/>
      </c>
    </row>
    <row r="92" spans="1:11" x14ac:dyDescent="0.25">
      <c r="A92" s="1"/>
      <c r="B92" s="1"/>
      <c r="C92" s="1"/>
      <c r="D92" s="1"/>
      <c r="E92" s="1" t="str">
        <f t="shared" si="10"/>
        <v/>
      </c>
      <c r="F92" s="1" t="str">
        <f>IF(E92="","",1/SQRT(AVERAGE($E$2:E92)))</f>
        <v/>
      </c>
      <c r="G92" s="1" t="str">
        <f t="shared" si="13"/>
        <v/>
      </c>
      <c r="H92" s="1" t="str">
        <f t="shared" si="14"/>
        <v/>
      </c>
      <c r="I92" s="1" t="str">
        <f t="shared" si="15"/>
        <v/>
      </c>
      <c r="J92" s="1" t="str">
        <f t="shared" si="11"/>
        <v/>
      </c>
      <c r="K92" s="1" t="str">
        <f t="shared" si="12"/>
        <v/>
      </c>
    </row>
    <row r="93" spans="1:11" x14ac:dyDescent="0.25">
      <c r="A93" s="1"/>
      <c r="B93" s="1"/>
      <c r="C93" s="1"/>
      <c r="D93" s="1"/>
      <c r="E93" s="1" t="str">
        <f t="shared" si="10"/>
        <v/>
      </c>
      <c r="F93" s="1" t="str">
        <f>IF(E93="","",1/SQRT(AVERAGE($E$2:E93)))</f>
        <v/>
      </c>
      <c r="G93" s="1" t="str">
        <f t="shared" si="13"/>
        <v/>
      </c>
      <c r="H93" s="1" t="str">
        <f t="shared" si="14"/>
        <v/>
      </c>
      <c r="I93" s="1" t="str">
        <f t="shared" si="15"/>
        <v/>
      </c>
      <c r="J93" s="1" t="str">
        <f t="shared" si="11"/>
        <v/>
      </c>
      <c r="K93" s="1" t="str">
        <f t="shared" si="12"/>
        <v/>
      </c>
    </row>
    <row r="94" spans="1:11" x14ac:dyDescent="0.25">
      <c r="A94" s="1"/>
      <c r="B94" s="1"/>
      <c r="C94" s="1"/>
      <c r="D94" s="1"/>
      <c r="E94" s="1" t="str">
        <f t="shared" si="10"/>
        <v/>
      </c>
      <c r="F94" s="1" t="str">
        <f>IF(E94="","",1/SQRT(AVERAGE($E$2:E94)))</f>
        <v/>
      </c>
      <c r="G94" s="1" t="str">
        <f t="shared" si="13"/>
        <v/>
      </c>
      <c r="H94" s="1" t="str">
        <f t="shared" si="14"/>
        <v/>
      </c>
      <c r="I94" s="1" t="str">
        <f t="shared" si="15"/>
        <v/>
      </c>
      <c r="J94" s="1" t="str">
        <f t="shared" si="11"/>
        <v/>
      </c>
      <c r="K94" s="1" t="str">
        <f t="shared" si="12"/>
        <v/>
      </c>
    </row>
    <row r="95" spans="1:11" x14ac:dyDescent="0.25">
      <c r="A95" s="1"/>
      <c r="B95" s="1"/>
      <c r="C95" s="1"/>
      <c r="D95" s="1"/>
      <c r="E95" s="1" t="str">
        <f t="shared" si="10"/>
        <v/>
      </c>
      <c r="F95" s="1" t="str">
        <f>IF(E95="","",1/SQRT(AVERAGE($E$2:E95)))</f>
        <v/>
      </c>
      <c r="G95" s="1" t="str">
        <f t="shared" si="13"/>
        <v/>
      </c>
      <c r="H95" s="1" t="str">
        <f t="shared" si="14"/>
        <v/>
      </c>
      <c r="I95" s="1" t="str">
        <f t="shared" si="15"/>
        <v/>
      </c>
      <c r="J95" s="1" t="str">
        <f t="shared" si="11"/>
        <v/>
      </c>
      <c r="K95" s="1" t="str">
        <f t="shared" si="12"/>
        <v/>
      </c>
    </row>
    <row r="96" spans="1:11" x14ac:dyDescent="0.25">
      <c r="A96" s="1"/>
      <c r="B96" s="1"/>
      <c r="C96" s="1"/>
      <c r="D96" s="1"/>
      <c r="E96" s="1" t="str">
        <f t="shared" si="10"/>
        <v/>
      </c>
      <c r="F96" s="1" t="str">
        <f>IF(E96="","",1/SQRT(AVERAGE($E$2:E96)))</f>
        <v/>
      </c>
      <c r="G96" s="1" t="str">
        <f t="shared" si="13"/>
        <v/>
      </c>
      <c r="H96" s="1" t="str">
        <f t="shared" si="14"/>
        <v/>
      </c>
      <c r="I96" s="1" t="str">
        <f t="shared" si="15"/>
        <v/>
      </c>
      <c r="J96" s="1" t="str">
        <f t="shared" si="11"/>
        <v/>
      </c>
      <c r="K96" s="1" t="str">
        <f t="shared" si="12"/>
        <v/>
      </c>
    </row>
    <row r="97" spans="1:11" x14ac:dyDescent="0.25">
      <c r="A97" s="1"/>
      <c r="B97" s="1"/>
      <c r="C97" s="1"/>
      <c r="D97" s="1"/>
      <c r="E97" s="1" t="str">
        <f t="shared" si="10"/>
        <v/>
      </c>
      <c r="F97" s="1" t="str">
        <f>IF(E97="","",1/SQRT(AVERAGE($E$2:E97)))</f>
        <v/>
      </c>
      <c r="G97" s="1" t="str">
        <f t="shared" si="13"/>
        <v/>
      </c>
      <c r="H97" s="1" t="str">
        <f t="shared" si="14"/>
        <v/>
      </c>
      <c r="I97" s="1" t="str">
        <f t="shared" si="15"/>
        <v/>
      </c>
      <c r="J97" s="1" t="str">
        <f t="shared" si="11"/>
        <v/>
      </c>
      <c r="K97" s="1" t="str">
        <f t="shared" si="12"/>
        <v/>
      </c>
    </row>
    <row r="98" spans="1:11" x14ac:dyDescent="0.25">
      <c r="A98" s="1"/>
      <c r="B98" s="1"/>
      <c r="C98" s="1"/>
      <c r="D98" s="1"/>
      <c r="E98" s="1" t="str">
        <f t="shared" si="10"/>
        <v/>
      </c>
      <c r="F98" s="1" t="str">
        <f>IF(E98="","",1/SQRT(AVERAGE($E$2:E98)))</f>
        <v/>
      </c>
      <c r="G98" s="1" t="str">
        <f t="shared" si="13"/>
        <v/>
      </c>
      <c r="H98" s="1" t="str">
        <f t="shared" si="14"/>
        <v/>
      </c>
      <c r="I98" s="1" t="str">
        <f t="shared" si="15"/>
        <v/>
      </c>
      <c r="J98" s="1" t="str">
        <f t="shared" si="11"/>
        <v/>
      </c>
      <c r="K98" s="1" t="str">
        <f t="shared" si="12"/>
        <v/>
      </c>
    </row>
    <row r="99" spans="1:11" x14ac:dyDescent="0.25">
      <c r="A99" s="1"/>
      <c r="B99" s="1"/>
      <c r="C99" s="1"/>
      <c r="D99" s="1"/>
      <c r="E99" s="1" t="str">
        <f t="shared" si="10"/>
        <v/>
      </c>
      <c r="F99" s="1" t="str">
        <f>IF(E99="","",1/SQRT(AVERAGE($E$2:E99)))</f>
        <v/>
      </c>
      <c r="G99" s="1" t="str">
        <f t="shared" si="13"/>
        <v/>
      </c>
      <c r="H99" s="1" t="str">
        <f t="shared" si="14"/>
        <v/>
      </c>
      <c r="I99" s="1" t="str">
        <f t="shared" si="15"/>
        <v/>
      </c>
      <c r="J99" s="1" t="str">
        <f t="shared" si="11"/>
        <v/>
      </c>
      <c r="K99" s="1" t="str">
        <f t="shared" si="12"/>
        <v/>
      </c>
    </row>
    <row r="100" spans="1:11" x14ac:dyDescent="0.25">
      <c r="A100" s="1"/>
      <c r="B100" s="1"/>
      <c r="C100" s="1"/>
      <c r="D100" s="1"/>
      <c r="E100" s="1" t="str">
        <f t="shared" si="10"/>
        <v/>
      </c>
      <c r="F100" s="1" t="str">
        <f>IF(E100="","",1/SQRT(AVERAGE($E$2:E100)))</f>
        <v/>
      </c>
      <c r="G100" s="1" t="str">
        <f t="shared" si="13"/>
        <v/>
      </c>
      <c r="H100" s="1" t="str">
        <f t="shared" si="14"/>
        <v/>
      </c>
      <c r="I100" s="1" t="str">
        <f t="shared" si="15"/>
        <v/>
      </c>
      <c r="J100" s="1" t="str">
        <f t="shared" si="11"/>
        <v/>
      </c>
      <c r="K100" s="1" t="str">
        <f t="shared" si="12"/>
        <v/>
      </c>
    </row>
    <row r="101" spans="1:11" x14ac:dyDescent="0.25">
      <c r="A101" s="1"/>
      <c r="B101" s="1"/>
      <c r="C101" s="1"/>
      <c r="D101" s="1"/>
      <c r="E101" s="1" t="str">
        <f t="shared" si="10"/>
        <v/>
      </c>
      <c r="F101" s="1" t="str">
        <f>IF(E101="","",1/SQRT(AVERAGE($E$2:E101)))</f>
        <v/>
      </c>
      <c r="G101" s="1" t="str">
        <f t="shared" si="13"/>
        <v/>
      </c>
      <c r="H101" s="1" t="str">
        <f t="shared" si="14"/>
        <v/>
      </c>
      <c r="I101" s="1" t="str">
        <f t="shared" si="15"/>
        <v/>
      </c>
      <c r="J101" s="1" t="str">
        <f t="shared" si="11"/>
        <v/>
      </c>
      <c r="K101" s="1" t="str">
        <f t="shared" si="12"/>
        <v/>
      </c>
    </row>
    <row r="102" spans="1:11" x14ac:dyDescent="0.25">
      <c r="A102" s="1"/>
      <c r="B102" s="1"/>
      <c r="C102" s="1"/>
      <c r="D102" s="1"/>
      <c r="E102" s="1" t="str">
        <f t="shared" si="10"/>
        <v/>
      </c>
      <c r="F102" s="1" t="str">
        <f>IF(E102="","",1/SQRT(AVERAGE($E$2:E102)))</f>
        <v/>
      </c>
      <c r="G102" s="1" t="str">
        <f t="shared" si="13"/>
        <v/>
      </c>
      <c r="H102" s="1" t="str">
        <f t="shared" si="14"/>
        <v/>
      </c>
      <c r="I102" s="1" t="str">
        <f t="shared" si="15"/>
        <v/>
      </c>
      <c r="J102" s="1" t="str">
        <f t="shared" si="11"/>
        <v/>
      </c>
      <c r="K102" s="1" t="str">
        <f t="shared" si="12"/>
        <v/>
      </c>
    </row>
    <row r="103" spans="1:11" x14ac:dyDescent="0.25">
      <c r="A103" s="1"/>
      <c r="B103" s="1"/>
      <c r="C103" s="1"/>
      <c r="D103" s="1"/>
      <c r="E103" s="1" t="str">
        <f t="shared" si="10"/>
        <v/>
      </c>
      <c r="F103" s="1" t="str">
        <f>IF(E103="","",1/SQRT(AVERAGE($E$2:E103)))</f>
        <v/>
      </c>
      <c r="G103" s="1" t="str">
        <f t="shared" si="13"/>
        <v/>
      </c>
      <c r="H103" s="1" t="str">
        <f t="shared" si="14"/>
        <v/>
      </c>
      <c r="I103" s="1" t="str">
        <f t="shared" si="15"/>
        <v/>
      </c>
      <c r="J103" s="1" t="str">
        <f t="shared" si="11"/>
        <v/>
      </c>
      <c r="K103" s="1" t="str">
        <f t="shared" si="12"/>
        <v/>
      </c>
    </row>
    <row r="104" spans="1:11" x14ac:dyDescent="0.25">
      <c r="A104" s="1"/>
      <c r="B104" s="1"/>
      <c r="C104" s="1"/>
      <c r="D104" s="1"/>
      <c r="E104" s="1" t="str">
        <f t="shared" si="10"/>
        <v/>
      </c>
      <c r="F104" s="1" t="str">
        <f>IF(E104="","",1/SQRT(AVERAGE($E$2:E104)))</f>
        <v/>
      </c>
      <c r="G104" s="1" t="str">
        <f t="shared" si="13"/>
        <v/>
      </c>
      <c r="H104" s="1" t="str">
        <f t="shared" si="14"/>
        <v/>
      </c>
      <c r="I104" s="1" t="str">
        <f t="shared" si="15"/>
        <v/>
      </c>
      <c r="J104" s="1" t="str">
        <f t="shared" si="11"/>
        <v/>
      </c>
      <c r="K104" s="1" t="str">
        <f t="shared" si="12"/>
        <v/>
      </c>
    </row>
    <row r="105" spans="1:11" x14ac:dyDescent="0.25">
      <c r="A105" s="1"/>
      <c r="B105" s="1"/>
      <c r="C105" s="1"/>
      <c r="D105" s="1"/>
      <c r="E105" s="1" t="str">
        <f t="shared" si="10"/>
        <v/>
      </c>
      <c r="F105" s="1" t="str">
        <f>IF(E105="","",1/SQRT(AVERAGE($E$2:E105)))</f>
        <v/>
      </c>
      <c r="G105" s="1" t="str">
        <f t="shared" si="13"/>
        <v/>
      </c>
      <c r="H105" s="1" t="str">
        <f t="shared" si="14"/>
        <v/>
      </c>
      <c r="I105" s="1" t="str">
        <f t="shared" si="15"/>
        <v/>
      </c>
      <c r="J105" s="1" t="str">
        <f t="shared" si="11"/>
        <v/>
      </c>
      <c r="K105" s="1" t="str">
        <f t="shared" si="12"/>
        <v/>
      </c>
    </row>
    <row r="106" spans="1:11" x14ac:dyDescent="0.25">
      <c r="A106" s="1"/>
      <c r="B106" s="1"/>
      <c r="C106" s="1"/>
      <c r="D106" s="1"/>
      <c r="E106" s="1" t="str">
        <f t="shared" si="10"/>
        <v/>
      </c>
      <c r="F106" s="1" t="str">
        <f>IF(E106="","",1/SQRT(AVERAGE($E$2:E106)))</f>
        <v/>
      </c>
      <c r="G106" s="1" t="str">
        <f t="shared" si="13"/>
        <v/>
      </c>
      <c r="H106" s="1" t="str">
        <f t="shared" si="14"/>
        <v/>
      </c>
      <c r="I106" s="1" t="str">
        <f t="shared" si="15"/>
        <v/>
      </c>
      <c r="J106" s="1" t="str">
        <f t="shared" si="11"/>
        <v/>
      </c>
      <c r="K106" s="1" t="str">
        <f t="shared" si="12"/>
        <v/>
      </c>
    </row>
    <row r="107" spans="1:11" x14ac:dyDescent="0.25">
      <c r="A107" s="1"/>
      <c r="B107" s="1"/>
      <c r="C107" s="1"/>
      <c r="D107" s="1"/>
      <c r="E107" s="1" t="str">
        <f t="shared" si="10"/>
        <v/>
      </c>
      <c r="F107" s="1" t="str">
        <f>IF(E107="","",1/SQRT(AVERAGE($E$2:E107)))</f>
        <v/>
      </c>
      <c r="G107" s="1" t="str">
        <f t="shared" si="13"/>
        <v/>
      </c>
      <c r="H107" s="1" t="str">
        <f t="shared" si="14"/>
        <v/>
      </c>
      <c r="I107" s="1" t="str">
        <f t="shared" si="15"/>
        <v/>
      </c>
      <c r="J107" s="1" t="str">
        <f t="shared" si="11"/>
        <v/>
      </c>
      <c r="K107" s="1" t="str">
        <f t="shared" si="12"/>
        <v/>
      </c>
    </row>
    <row r="108" spans="1:11" x14ac:dyDescent="0.25">
      <c r="A108" s="1"/>
      <c r="B108" s="1"/>
      <c r="C108" s="1"/>
      <c r="D108" s="1"/>
      <c r="E108" s="1" t="str">
        <f t="shared" si="10"/>
        <v/>
      </c>
      <c r="F108" s="1" t="str">
        <f>IF(E108="","",1/SQRT(AVERAGE($E$2:E108)))</f>
        <v/>
      </c>
      <c r="G108" s="1" t="str">
        <f t="shared" si="13"/>
        <v/>
      </c>
      <c r="H108" s="1" t="str">
        <f t="shared" si="14"/>
        <v/>
      </c>
      <c r="I108" s="1" t="str">
        <f t="shared" si="15"/>
        <v/>
      </c>
      <c r="J108" s="1" t="str">
        <f t="shared" si="11"/>
        <v/>
      </c>
      <c r="K108" s="1" t="str">
        <f t="shared" si="12"/>
        <v/>
      </c>
    </row>
    <row r="109" spans="1:11" x14ac:dyDescent="0.25">
      <c r="A109" s="1"/>
      <c r="B109" s="1"/>
      <c r="C109" s="1"/>
      <c r="D109" s="1"/>
      <c r="E109" s="1" t="str">
        <f t="shared" si="10"/>
        <v/>
      </c>
      <c r="F109" s="1" t="str">
        <f>IF(E109="","",1/SQRT(AVERAGE($E$2:E109)))</f>
        <v/>
      </c>
      <c r="G109" s="1" t="str">
        <f t="shared" si="13"/>
        <v/>
      </c>
      <c r="H109" s="1" t="str">
        <f t="shared" si="14"/>
        <v/>
      </c>
      <c r="I109" s="1" t="str">
        <f t="shared" si="15"/>
        <v/>
      </c>
      <c r="J109" s="1" t="str">
        <f t="shared" si="11"/>
        <v/>
      </c>
      <c r="K109" s="1" t="str">
        <f t="shared" si="12"/>
        <v/>
      </c>
    </row>
    <row r="110" spans="1:11" x14ac:dyDescent="0.25">
      <c r="A110" s="1"/>
      <c r="B110" s="1"/>
      <c r="C110" s="1"/>
      <c r="D110" s="1"/>
      <c r="E110" s="1" t="str">
        <f t="shared" si="10"/>
        <v/>
      </c>
      <c r="F110" s="1" t="str">
        <f>IF(E110="","",1/SQRT(AVERAGE($E$2:E110)))</f>
        <v/>
      </c>
      <c r="G110" s="1" t="str">
        <f t="shared" si="13"/>
        <v/>
      </c>
      <c r="H110" s="1" t="str">
        <f t="shared" si="14"/>
        <v/>
      </c>
      <c r="I110" s="1" t="str">
        <f t="shared" si="15"/>
        <v/>
      </c>
      <c r="J110" s="1" t="str">
        <f t="shared" si="11"/>
        <v/>
      </c>
      <c r="K110" s="1" t="str">
        <f t="shared" si="12"/>
        <v/>
      </c>
    </row>
    <row r="111" spans="1:11" x14ac:dyDescent="0.25">
      <c r="A111" s="1"/>
      <c r="B111" s="1"/>
      <c r="C111" s="1"/>
      <c r="D111" s="1"/>
      <c r="E111" s="1" t="str">
        <f t="shared" si="10"/>
        <v/>
      </c>
      <c r="F111" s="1" t="str">
        <f>IF(E111="","",1/SQRT(AVERAGE($E$2:E111)))</f>
        <v/>
      </c>
      <c r="G111" s="1" t="str">
        <f t="shared" si="13"/>
        <v/>
      </c>
      <c r="H111" s="1" t="str">
        <f t="shared" si="14"/>
        <v/>
      </c>
      <c r="I111" s="1" t="str">
        <f t="shared" si="15"/>
        <v/>
      </c>
      <c r="J111" s="1" t="str">
        <f t="shared" si="11"/>
        <v/>
      </c>
      <c r="K111" s="1" t="str">
        <f t="shared" si="12"/>
        <v/>
      </c>
    </row>
    <row r="112" spans="1:11" x14ac:dyDescent="0.25">
      <c r="A112" s="1"/>
      <c r="B112" s="1"/>
      <c r="C112" s="1"/>
      <c r="D112" s="1"/>
      <c r="E112" s="1" t="str">
        <f t="shared" si="10"/>
        <v/>
      </c>
      <c r="F112" s="1" t="str">
        <f>IF(E112="","",1/SQRT(AVERAGE($E$2:E112)))</f>
        <v/>
      </c>
      <c r="G112" s="1" t="str">
        <f t="shared" si="13"/>
        <v/>
      </c>
      <c r="H112" s="1" t="str">
        <f t="shared" si="14"/>
        <v/>
      </c>
      <c r="I112" s="1" t="str">
        <f t="shared" si="15"/>
        <v/>
      </c>
      <c r="J112" s="1" t="str">
        <f t="shared" si="11"/>
        <v/>
      </c>
      <c r="K112" s="1" t="str">
        <f t="shared" si="12"/>
        <v/>
      </c>
    </row>
    <row r="113" spans="1:11" x14ac:dyDescent="0.25">
      <c r="A113" s="1"/>
      <c r="B113" s="1"/>
      <c r="C113" s="1"/>
      <c r="D113" s="1"/>
      <c r="E113" s="1" t="str">
        <f t="shared" si="10"/>
        <v/>
      </c>
      <c r="F113" s="1" t="str">
        <f>IF(E113="","",1/SQRT(AVERAGE($E$2:E113)))</f>
        <v/>
      </c>
      <c r="G113" s="1" t="str">
        <f t="shared" si="13"/>
        <v/>
      </c>
      <c r="H113" s="1" t="str">
        <f t="shared" si="14"/>
        <v/>
      </c>
      <c r="I113" s="1" t="str">
        <f t="shared" si="15"/>
        <v/>
      </c>
      <c r="J113" s="1" t="str">
        <f t="shared" si="11"/>
        <v/>
      </c>
      <c r="K113" s="1" t="str">
        <f t="shared" si="12"/>
        <v/>
      </c>
    </row>
    <row r="114" spans="1:11" x14ac:dyDescent="0.25">
      <c r="A114" s="1"/>
      <c r="B114" s="1"/>
      <c r="C114" s="1"/>
      <c r="D114" s="1"/>
      <c r="E114" s="1" t="str">
        <f t="shared" si="10"/>
        <v/>
      </c>
      <c r="F114" s="1" t="str">
        <f>IF(E114="","",1/SQRT(AVERAGE($E$2:E114)))</f>
        <v/>
      </c>
      <c r="G114" s="1" t="str">
        <f t="shared" si="13"/>
        <v/>
      </c>
      <c r="H114" s="1" t="str">
        <f t="shared" si="14"/>
        <v/>
      </c>
      <c r="I114" s="1" t="str">
        <f t="shared" si="15"/>
        <v/>
      </c>
      <c r="J114" s="1" t="str">
        <f t="shared" si="11"/>
        <v/>
      </c>
      <c r="K114" s="1" t="str">
        <f t="shared" si="12"/>
        <v/>
      </c>
    </row>
    <row r="115" spans="1:11" x14ac:dyDescent="0.25">
      <c r="A115" s="1"/>
      <c r="B115" s="1"/>
      <c r="C115" s="1"/>
      <c r="D115" s="1"/>
      <c r="E115" s="1" t="str">
        <f t="shared" si="10"/>
        <v/>
      </c>
      <c r="F115" s="1" t="str">
        <f>IF(E115="","",1/SQRT(AVERAGE($E$2:E115)))</f>
        <v/>
      </c>
      <c r="G115" s="1" t="str">
        <f t="shared" si="13"/>
        <v/>
      </c>
      <c r="H115" s="1" t="str">
        <f t="shared" si="14"/>
        <v/>
      </c>
      <c r="I115" s="1" t="str">
        <f t="shared" si="15"/>
        <v/>
      </c>
      <c r="J115" s="1" t="str">
        <f t="shared" si="11"/>
        <v/>
      </c>
      <c r="K115" s="1" t="str">
        <f t="shared" si="12"/>
        <v/>
      </c>
    </row>
    <row r="116" spans="1:11" x14ac:dyDescent="0.25">
      <c r="A116" s="1"/>
      <c r="B116" s="1"/>
      <c r="C116" s="1"/>
      <c r="D116" s="1"/>
      <c r="E116" s="1" t="str">
        <f t="shared" si="10"/>
        <v/>
      </c>
      <c r="F116" s="1" t="str">
        <f>IF(E116="","",1/SQRT(AVERAGE($E$2:E116)))</f>
        <v/>
      </c>
      <c r="G116" s="1" t="str">
        <f t="shared" si="13"/>
        <v/>
      </c>
      <c r="H116" s="1" t="str">
        <f t="shared" si="14"/>
        <v/>
      </c>
      <c r="I116" s="1" t="str">
        <f t="shared" si="15"/>
        <v/>
      </c>
      <c r="J116" s="1" t="str">
        <f t="shared" si="11"/>
        <v/>
      </c>
      <c r="K116" s="1" t="str">
        <f t="shared" si="12"/>
        <v/>
      </c>
    </row>
    <row r="117" spans="1:11" x14ac:dyDescent="0.25">
      <c r="A117" s="1"/>
      <c r="B117" s="1"/>
      <c r="C117" s="1"/>
      <c r="D117" s="1"/>
      <c r="E117" s="1" t="str">
        <f t="shared" si="10"/>
        <v/>
      </c>
      <c r="F117" s="1" t="str">
        <f>IF(E117="","",1/SQRT(AVERAGE($E$2:E117)))</f>
        <v/>
      </c>
      <c r="G117" s="1" t="str">
        <f t="shared" si="13"/>
        <v/>
      </c>
      <c r="H117" s="1" t="str">
        <f t="shared" si="14"/>
        <v/>
      </c>
      <c r="I117" s="1" t="str">
        <f t="shared" si="15"/>
        <v/>
      </c>
      <c r="J117" s="1" t="str">
        <f t="shared" si="11"/>
        <v/>
      </c>
      <c r="K117" s="1" t="str">
        <f t="shared" si="12"/>
        <v/>
      </c>
    </row>
    <row r="118" spans="1:11" x14ac:dyDescent="0.25">
      <c r="A118" s="1"/>
      <c r="B118" s="1"/>
      <c r="C118" s="1"/>
      <c r="D118" s="1"/>
      <c r="E118" s="1" t="str">
        <f t="shared" si="10"/>
        <v/>
      </c>
      <c r="F118" s="1" t="str">
        <f>IF(E118="","",1/SQRT(AVERAGE($E$2:E118)))</f>
        <v/>
      </c>
      <c r="G118" s="1" t="str">
        <f t="shared" si="13"/>
        <v/>
      </c>
      <c r="H118" s="1" t="str">
        <f t="shared" si="14"/>
        <v/>
      </c>
      <c r="I118" s="1" t="str">
        <f t="shared" si="15"/>
        <v/>
      </c>
      <c r="J118" s="1" t="str">
        <f t="shared" si="11"/>
        <v/>
      </c>
      <c r="K118" s="1" t="str">
        <f t="shared" si="12"/>
        <v/>
      </c>
    </row>
    <row r="119" spans="1:11" x14ac:dyDescent="0.25">
      <c r="A119" s="1"/>
      <c r="B119" s="1"/>
      <c r="C119" s="1"/>
      <c r="D119" s="1"/>
      <c r="E119" s="1" t="str">
        <f t="shared" si="10"/>
        <v/>
      </c>
      <c r="F119" s="1" t="str">
        <f>IF(E119="","",1/SQRT(AVERAGE($E$2:E119)))</f>
        <v/>
      </c>
      <c r="G119" s="1" t="str">
        <f t="shared" si="13"/>
        <v/>
      </c>
      <c r="H119" s="1" t="str">
        <f t="shared" si="14"/>
        <v/>
      </c>
      <c r="I119" s="1" t="str">
        <f t="shared" si="15"/>
        <v/>
      </c>
      <c r="J119" s="1" t="str">
        <f t="shared" si="11"/>
        <v/>
      </c>
      <c r="K119" s="1" t="str">
        <f t="shared" si="12"/>
        <v/>
      </c>
    </row>
    <row r="120" spans="1:11" x14ac:dyDescent="0.25">
      <c r="A120" s="1"/>
      <c r="B120" s="1"/>
      <c r="C120" s="1"/>
      <c r="D120" s="1"/>
      <c r="E120" s="1" t="str">
        <f t="shared" si="10"/>
        <v/>
      </c>
      <c r="F120" s="1" t="str">
        <f>IF(E120="","",1/SQRT(AVERAGE($E$2:E120)))</f>
        <v/>
      </c>
      <c r="G120" s="1" t="str">
        <f t="shared" si="13"/>
        <v/>
      </c>
      <c r="H120" s="1" t="str">
        <f t="shared" si="14"/>
        <v/>
      </c>
      <c r="I120" s="1" t="str">
        <f t="shared" si="15"/>
        <v/>
      </c>
      <c r="J120" s="1" t="str">
        <f t="shared" si="11"/>
        <v/>
      </c>
      <c r="K120" s="1" t="str">
        <f t="shared" si="12"/>
        <v/>
      </c>
    </row>
    <row r="121" spans="1:11" x14ac:dyDescent="0.25">
      <c r="A121" s="1"/>
      <c r="B121" s="1"/>
      <c r="C121" s="1"/>
      <c r="D121" s="1"/>
      <c r="E121" s="1" t="str">
        <f t="shared" si="10"/>
        <v/>
      </c>
      <c r="F121" s="1" t="str">
        <f>IF(E121="","",1/SQRT(AVERAGE($E$2:E121)))</f>
        <v/>
      </c>
      <c r="G121" s="1" t="str">
        <f t="shared" si="13"/>
        <v/>
      </c>
      <c r="H121" s="1" t="str">
        <f t="shared" si="14"/>
        <v/>
      </c>
      <c r="I121" s="1" t="str">
        <f t="shared" si="15"/>
        <v/>
      </c>
      <c r="J121" s="1" t="str">
        <f t="shared" si="11"/>
        <v/>
      </c>
      <c r="K121" s="1" t="str">
        <f t="shared" si="12"/>
        <v/>
      </c>
    </row>
    <row r="122" spans="1:11" x14ac:dyDescent="0.25">
      <c r="A122" s="1"/>
      <c r="B122" s="1"/>
      <c r="C122" s="1"/>
      <c r="D122" s="1"/>
      <c r="E122" s="1" t="str">
        <f t="shared" si="10"/>
        <v/>
      </c>
      <c r="F122" s="1" t="str">
        <f>IF(E122="","",1/SQRT(AVERAGE($E$2:E122)))</f>
        <v/>
      </c>
      <c r="G122" s="1" t="str">
        <f t="shared" si="13"/>
        <v/>
      </c>
      <c r="H122" s="1" t="str">
        <f t="shared" si="14"/>
        <v/>
      </c>
      <c r="I122" s="1" t="str">
        <f t="shared" si="15"/>
        <v/>
      </c>
      <c r="J122" s="1" t="str">
        <f t="shared" si="11"/>
        <v/>
      </c>
      <c r="K122" s="1" t="str">
        <f t="shared" si="12"/>
        <v/>
      </c>
    </row>
    <row r="123" spans="1:11" x14ac:dyDescent="0.25">
      <c r="A123" s="1"/>
      <c r="B123" s="1"/>
      <c r="C123" s="1"/>
      <c r="D123" s="1"/>
      <c r="E123" s="1" t="str">
        <f t="shared" si="10"/>
        <v/>
      </c>
      <c r="F123" s="1" t="str">
        <f>IF(E123="","",1/SQRT(AVERAGE($E$2:E123)))</f>
        <v/>
      </c>
      <c r="G123" s="1" t="str">
        <f t="shared" si="13"/>
        <v/>
      </c>
      <c r="H123" s="1" t="str">
        <f t="shared" si="14"/>
        <v/>
      </c>
      <c r="I123" s="1" t="str">
        <f t="shared" si="15"/>
        <v/>
      </c>
      <c r="J123" s="1" t="str">
        <f t="shared" si="11"/>
        <v/>
      </c>
      <c r="K123" s="1" t="str">
        <f t="shared" si="12"/>
        <v/>
      </c>
    </row>
    <row r="124" spans="1:11" x14ac:dyDescent="0.25">
      <c r="A124" s="1"/>
      <c r="B124" s="1"/>
      <c r="C124" s="1"/>
      <c r="D124" s="1"/>
      <c r="E124" s="1" t="str">
        <f t="shared" si="10"/>
        <v/>
      </c>
      <c r="F124" s="1" t="str">
        <f>IF(E124="","",1/SQRT(AVERAGE($E$2:E124)))</f>
        <v/>
      </c>
      <c r="G124" s="1" t="str">
        <f t="shared" si="13"/>
        <v/>
      </c>
      <c r="H124" s="1" t="str">
        <f t="shared" si="14"/>
        <v/>
      </c>
      <c r="I124" s="1" t="str">
        <f t="shared" si="15"/>
        <v/>
      </c>
      <c r="J124" s="1" t="str">
        <f t="shared" si="11"/>
        <v/>
      </c>
      <c r="K124" s="1" t="str">
        <f t="shared" si="12"/>
        <v/>
      </c>
    </row>
    <row r="125" spans="1:11" x14ac:dyDescent="0.25">
      <c r="A125" s="1"/>
      <c r="B125" s="1"/>
      <c r="C125" s="1"/>
      <c r="D125" s="1"/>
      <c r="E125" s="1" t="str">
        <f t="shared" si="10"/>
        <v/>
      </c>
      <c r="F125" s="1" t="str">
        <f>IF(E125="","",1/SQRT(AVERAGE($E$2:E125)))</f>
        <v/>
      </c>
      <c r="G125" s="1" t="str">
        <f t="shared" si="13"/>
        <v/>
      </c>
      <c r="H125" s="1" t="str">
        <f t="shared" si="14"/>
        <v/>
      </c>
      <c r="I125" s="1" t="str">
        <f t="shared" si="15"/>
        <v/>
      </c>
      <c r="J125" s="1" t="str">
        <f t="shared" si="11"/>
        <v/>
      </c>
      <c r="K125" s="1" t="str">
        <f t="shared" si="12"/>
        <v/>
      </c>
    </row>
    <row r="126" spans="1:11" x14ac:dyDescent="0.25">
      <c r="A126" s="1"/>
      <c r="B126" s="1"/>
      <c r="C126" s="1"/>
      <c r="D126" s="1"/>
      <c r="E126" s="1" t="str">
        <f t="shared" si="10"/>
        <v/>
      </c>
      <c r="F126" s="1" t="str">
        <f>IF(E126="","",1/SQRT(AVERAGE($E$2:E126)))</f>
        <v/>
      </c>
      <c r="G126" s="1" t="str">
        <f t="shared" si="13"/>
        <v/>
      </c>
      <c r="H126" s="1" t="str">
        <f t="shared" si="14"/>
        <v/>
      </c>
      <c r="I126" s="1" t="str">
        <f t="shared" si="15"/>
        <v/>
      </c>
      <c r="J126" s="1" t="str">
        <f t="shared" si="11"/>
        <v/>
      </c>
      <c r="K126" s="1" t="str">
        <f t="shared" si="12"/>
        <v/>
      </c>
    </row>
    <row r="127" spans="1:11" x14ac:dyDescent="0.25">
      <c r="A127" s="1"/>
      <c r="B127" s="1"/>
      <c r="C127" s="1"/>
      <c r="D127" s="1"/>
      <c r="E127" s="1" t="str">
        <f t="shared" si="10"/>
        <v/>
      </c>
      <c r="F127" s="1" t="str">
        <f>IF(E127="","",1/SQRT(AVERAGE($E$2:E127)))</f>
        <v/>
      </c>
      <c r="G127" s="1" t="str">
        <f t="shared" si="13"/>
        <v/>
      </c>
      <c r="H127" s="1" t="str">
        <f t="shared" si="14"/>
        <v/>
      </c>
      <c r="I127" s="1" t="str">
        <f t="shared" si="15"/>
        <v/>
      </c>
      <c r="J127" s="1" t="str">
        <f t="shared" si="11"/>
        <v/>
      </c>
      <c r="K127" s="1" t="str">
        <f t="shared" si="12"/>
        <v/>
      </c>
    </row>
    <row r="128" spans="1:11" x14ac:dyDescent="0.25">
      <c r="A128" s="1"/>
      <c r="B128" s="1"/>
      <c r="C128" s="1"/>
      <c r="D128" s="1"/>
      <c r="E128" s="1" t="str">
        <f t="shared" si="10"/>
        <v/>
      </c>
      <c r="F128" s="1" t="str">
        <f>IF(E128="","",1/SQRT(AVERAGE($E$2:E128)))</f>
        <v/>
      </c>
      <c r="G128" s="1" t="str">
        <f t="shared" si="13"/>
        <v/>
      </c>
      <c r="H128" s="1" t="str">
        <f t="shared" si="14"/>
        <v/>
      </c>
      <c r="I128" s="1" t="str">
        <f t="shared" si="15"/>
        <v/>
      </c>
      <c r="J128" s="1" t="str">
        <f t="shared" si="11"/>
        <v/>
      </c>
      <c r="K128" s="1" t="str">
        <f t="shared" si="12"/>
        <v/>
      </c>
    </row>
    <row r="129" spans="1:11" x14ac:dyDescent="0.25">
      <c r="A129" s="1"/>
      <c r="B129" s="1"/>
      <c r="C129" s="1"/>
      <c r="D129" s="1"/>
      <c r="E129" s="1" t="str">
        <f t="shared" si="10"/>
        <v/>
      </c>
      <c r="F129" s="1" t="str">
        <f>IF(E129="","",1/SQRT(AVERAGE($E$2:E129)))</f>
        <v/>
      </c>
      <c r="G129" s="1" t="str">
        <f t="shared" si="13"/>
        <v/>
      </c>
      <c r="H129" s="1" t="str">
        <f t="shared" si="14"/>
        <v/>
      </c>
      <c r="I129" s="1" t="str">
        <f t="shared" si="15"/>
        <v/>
      </c>
      <c r="J129" s="1" t="str">
        <f t="shared" si="11"/>
        <v/>
      </c>
      <c r="K129" s="1" t="str">
        <f t="shared" si="12"/>
        <v/>
      </c>
    </row>
    <row r="130" spans="1:11" x14ac:dyDescent="0.25">
      <c r="A130" s="1"/>
      <c r="B130" s="1"/>
      <c r="C130" s="1"/>
      <c r="D130" s="1"/>
      <c r="E130" s="1" t="str">
        <f t="shared" si="10"/>
        <v/>
      </c>
      <c r="F130" s="1" t="str">
        <f>IF(E130="","",1/SQRT(AVERAGE($E$2:E130)))</f>
        <v/>
      </c>
      <c r="G130" s="1" t="str">
        <f t="shared" si="13"/>
        <v/>
      </c>
      <c r="H130" s="1" t="str">
        <f t="shared" si="14"/>
        <v/>
      </c>
      <c r="I130" s="1" t="str">
        <f t="shared" si="15"/>
        <v/>
      </c>
      <c r="J130" s="1" t="str">
        <f t="shared" si="11"/>
        <v/>
      </c>
      <c r="K130" s="1" t="str">
        <f t="shared" si="12"/>
        <v/>
      </c>
    </row>
    <row r="131" spans="1:11" x14ac:dyDescent="0.25">
      <c r="A131" s="1"/>
      <c r="B131" s="1"/>
      <c r="C131" s="1"/>
      <c r="D131" s="1"/>
      <c r="E131" s="1" t="str">
        <f t="shared" ref="E131:E194" si="16">IF(C131=0,"",(1/C131)^2)</f>
        <v/>
      </c>
      <c r="F131" s="1" t="str">
        <f>IF(E131="","",1/SQRT(AVERAGE($E$2:E131)))</f>
        <v/>
      </c>
      <c r="G131" s="1" t="str">
        <f t="shared" si="13"/>
        <v/>
      </c>
      <c r="H131" s="1" t="str">
        <f t="shared" si="14"/>
        <v/>
      </c>
      <c r="I131" s="1" t="str">
        <f t="shared" si="15"/>
        <v/>
      </c>
      <c r="J131" s="1" t="str">
        <f t="shared" ref="J131:J194" si="17">IF(G131="","",IF(OR(J130="Poorly Representative",J130="Moderately Representative",J130="Highly Representative"),"",IF(AND(H131="USE",OR(H132="STOP",G132="")),IF(A131*F131^2&lt;10000,"Poorly Representative",IF(A131*F131^2&gt;30000,"Highly Representative","Moderately Representative")),"")))</f>
        <v/>
      </c>
      <c r="K131" s="1" t="str">
        <f t="shared" ref="K131:K194" si="18">IF(G131="","",IF(OR(J130="Poorly Representative",J130="Moderately Representative",J130="Highly Representative"),"",IF(AND(H131="USE",OR(H132="STOP",G132="")),IF(A131*F131^2&lt;30000,"Poorly Representative",IF(A131*F131^2&gt;110000,"Highly Representative","Moderately Representative")),"")))</f>
        <v/>
      </c>
    </row>
    <row r="132" spans="1:11" x14ac:dyDescent="0.25">
      <c r="A132" s="1"/>
      <c r="B132" s="1"/>
      <c r="C132" s="1"/>
      <c r="D132" s="1"/>
      <c r="E132" s="1" t="str">
        <f t="shared" si="16"/>
        <v/>
      </c>
      <c r="F132" s="1" t="str">
        <f>IF(E132="","",1/SQRT(AVERAGE($E$2:E132)))</f>
        <v/>
      </c>
      <c r="G132" s="1" t="str">
        <f t="shared" ref="G132:G195" si="19">IF(F132="","",100/(F132*SQRT(A132)))</f>
        <v/>
      </c>
      <c r="H132" s="1" t="str">
        <f t="shared" si="14"/>
        <v/>
      </c>
      <c r="I132" s="1" t="str">
        <f t="shared" si="15"/>
        <v/>
      </c>
      <c r="J132" s="1" t="str">
        <f t="shared" si="17"/>
        <v/>
      </c>
      <c r="K132" s="1" t="str">
        <f t="shared" si="18"/>
        <v/>
      </c>
    </row>
    <row r="133" spans="1:11" x14ac:dyDescent="0.25">
      <c r="A133" s="1"/>
      <c r="B133" s="1"/>
      <c r="C133" s="1"/>
      <c r="D133" s="1"/>
      <c r="E133" s="1" t="str">
        <f t="shared" si="16"/>
        <v/>
      </c>
      <c r="F133" s="1" t="str">
        <f>IF(E133="","",1/SQRT(AVERAGE($E$2:E133)))</f>
        <v/>
      </c>
      <c r="G133" s="1" t="str">
        <f t="shared" si="19"/>
        <v/>
      </c>
      <c r="H133" s="1" t="str">
        <f t="shared" si="14"/>
        <v/>
      </c>
      <c r="I133" s="1" t="str">
        <f t="shared" si="15"/>
        <v/>
      </c>
      <c r="J133" s="1" t="str">
        <f t="shared" si="17"/>
        <v/>
      </c>
      <c r="K133" s="1" t="str">
        <f t="shared" si="18"/>
        <v/>
      </c>
    </row>
    <row r="134" spans="1:11" x14ac:dyDescent="0.25">
      <c r="A134" s="1"/>
      <c r="B134" s="1"/>
      <c r="C134" s="1"/>
      <c r="D134" s="1"/>
      <c r="E134" s="1" t="str">
        <f t="shared" si="16"/>
        <v/>
      </c>
      <c r="F134" s="1" t="str">
        <f>IF(E134="","",1/SQRT(AVERAGE($E$2:E134)))</f>
        <v/>
      </c>
      <c r="G134" s="1" t="str">
        <f t="shared" si="19"/>
        <v/>
      </c>
      <c r="H134" s="1" t="str">
        <f t="shared" si="14"/>
        <v/>
      </c>
      <c r="I134" s="1" t="str">
        <f t="shared" si="15"/>
        <v/>
      </c>
      <c r="J134" s="1" t="str">
        <f t="shared" si="17"/>
        <v/>
      </c>
      <c r="K134" s="1" t="str">
        <f t="shared" si="18"/>
        <v/>
      </c>
    </row>
    <row r="135" spans="1:11" x14ac:dyDescent="0.25">
      <c r="A135" s="1"/>
      <c r="B135" s="1"/>
      <c r="C135" s="1"/>
      <c r="D135" s="1"/>
      <c r="E135" s="1" t="str">
        <f t="shared" si="16"/>
        <v/>
      </c>
      <c r="F135" s="1" t="str">
        <f>IF(E135="","",1/SQRT(AVERAGE($E$2:E135)))</f>
        <v/>
      </c>
      <c r="G135" s="1" t="str">
        <f t="shared" si="19"/>
        <v/>
      </c>
      <c r="H135" s="1" t="str">
        <f t="shared" si="14"/>
        <v/>
      </c>
      <c r="I135" s="1" t="str">
        <f t="shared" si="15"/>
        <v/>
      </c>
      <c r="J135" s="1" t="str">
        <f t="shared" si="17"/>
        <v/>
      </c>
      <c r="K135" s="1" t="str">
        <f t="shared" si="18"/>
        <v/>
      </c>
    </row>
    <row r="136" spans="1:11" x14ac:dyDescent="0.25">
      <c r="A136" s="1"/>
      <c r="B136" s="1"/>
      <c r="C136" s="1"/>
      <c r="D136" s="1"/>
      <c r="E136" s="1" t="str">
        <f t="shared" si="16"/>
        <v/>
      </c>
      <c r="F136" s="1" t="str">
        <f>IF(E136="","",1/SQRT(AVERAGE($E$2:E136)))</f>
        <v/>
      </c>
      <c r="G136" s="1" t="str">
        <f t="shared" si="19"/>
        <v/>
      </c>
      <c r="H136" s="1" t="str">
        <f t="shared" si="14"/>
        <v/>
      </c>
      <c r="I136" s="1" t="str">
        <f t="shared" si="15"/>
        <v/>
      </c>
      <c r="J136" s="1" t="str">
        <f t="shared" si="17"/>
        <v/>
      </c>
      <c r="K136" s="1" t="str">
        <f t="shared" si="18"/>
        <v/>
      </c>
    </row>
    <row r="137" spans="1:11" x14ac:dyDescent="0.25">
      <c r="A137" s="1"/>
      <c r="B137" s="1"/>
      <c r="C137" s="1"/>
      <c r="D137" s="1"/>
      <c r="E137" s="1" t="str">
        <f t="shared" si="16"/>
        <v/>
      </c>
      <c r="F137" s="1" t="str">
        <f>IF(E137="","",1/SQRT(AVERAGE($E$2:E137)))</f>
        <v/>
      </c>
      <c r="G137" s="1" t="str">
        <f t="shared" si="19"/>
        <v/>
      </c>
      <c r="H137" s="1" t="str">
        <f t="shared" si="14"/>
        <v/>
      </c>
      <c r="I137" s="1" t="str">
        <f t="shared" si="15"/>
        <v/>
      </c>
      <c r="J137" s="1" t="str">
        <f t="shared" si="17"/>
        <v/>
      </c>
      <c r="K137" s="1" t="str">
        <f t="shared" si="18"/>
        <v/>
      </c>
    </row>
    <row r="138" spans="1:11" x14ac:dyDescent="0.25">
      <c r="A138" s="1"/>
      <c r="B138" s="1"/>
      <c r="C138" s="1"/>
      <c r="D138" s="1"/>
      <c r="E138" s="1" t="str">
        <f t="shared" si="16"/>
        <v/>
      </c>
      <c r="F138" s="1" t="str">
        <f>IF(E138="","",1/SQRT(AVERAGE($E$2:E138)))</f>
        <v/>
      </c>
      <c r="G138" s="1" t="str">
        <f t="shared" si="19"/>
        <v/>
      </c>
      <c r="H138" s="1" t="str">
        <f t="shared" si="14"/>
        <v/>
      </c>
      <c r="I138" s="1" t="str">
        <f t="shared" si="15"/>
        <v/>
      </c>
      <c r="J138" s="1" t="str">
        <f t="shared" si="17"/>
        <v/>
      </c>
      <c r="K138" s="1" t="str">
        <f t="shared" si="18"/>
        <v/>
      </c>
    </row>
    <row r="139" spans="1:11" x14ac:dyDescent="0.25">
      <c r="A139" s="1"/>
      <c r="B139" s="1"/>
      <c r="C139" s="1"/>
      <c r="D139" s="1"/>
      <c r="E139" s="1" t="str">
        <f t="shared" si="16"/>
        <v/>
      </c>
      <c r="F139" s="1" t="str">
        <f>IF(E139="","",1/SQRT(AVERAGE($E$2:E139)))</f>
        <v/>
      </c>
      <c r="G139" s="1" t="str">
        <f t="shared" si="19"/>
        <v/>
      </c>
      <c r="H139" s="1" t="str">
        <f t="shared" si="14"/>
        <v/>
      </c>
      <c r="I139" s="1" t="str">
        <f t="shared" si="15"/>
        <v/>
      </c>
      <c r="J139" s="1" t="str">
        <f t="shared" si="17"/>
        <v/>
      </c>
      <c r="K139" s="1" t="str">
        <f t="shared" si="18"/>
        <v/>
      </c>
    </row>
    <row r="140" spans="1:11" x14ac:dyDescent="0.25">
      <c r="A140" s="1"/>
      <c r="B140" s="1"/>
      <c r="C140" s="1"/>
      <c r="D140" s="1"/>
      <c r="E140" s="1" t="str">
        <f t="shared" si="16"/>
        <v/>
      </c>
      <c r="F140" s="1" t="str">
        <f>IF(E140="","",1/SQRT(AVERAGE($E$2:E140)))</f>
        <v/>
      </c>
      <c r="G140" s="1" t="str">
        <f t="shared" si="19"/>
        <v/>
      </c>
      <c r="H140" s="1" t="str">
        <f t="shared" si="14"/>
        <v/>
      </c>
      <c r="I140" s="1" t="str">
        <f t="shared" si="15"/>
        <v/>
      </c>
      <c r="J140" s="1" t="str">
        <f t="shared" si="17"/>
        <v/>
      </c>
      <c r="K140" s="1" t="str">
        <f t="shared" si="18"/>
        <v/>
      </c>
    </row>
    <row r="141" spans="1:11" x14ac:dyDescent="0.25">
      <c r="A141" s="1"/>
      <c r="B141" s="1"/>
      <c r="C141" s="1"/>
      <c r="D141" s="1"/>
      <c r="E141" s="1" t="str">
        <f t="shared" si="16"/>
        <v/>
      </c>
      <c r="F141" s="1" t="str">
        <f>IF(E141="","",1/SQRT(AVERAGE($E$2:E141)))</f>
        <v/>
      </c>
      <c r="G141" s="1" t="str">
        <f t="shared" si="19"/>
        <v/>
      </c>
      <c r="H141" s="1" t="str">
        <f t="shared" si="14"/>
        <v/>
      </c>
      <c r="I141" s="1" t="str">
        <f t="shared" si="15"/>
        <v/>
      </c>
      <c r="J141" s="1" t="str">
        <f t="shared" si="17"/>
        <v/>
      </c>
      <c r="K141" s="1" t="str">
        <f t="shared" si="18"/>
        <v/>
      </c>
    </row>
    <row r="142" spans="1:11" x14ac:dyDescent="0.25">
      <c r="A142" s="1"/>
      <c r="B142" s="1"/>
      <c r="C142" s="1"/>
      <c r="D142" s="1"/>
      <c r="E142" s="1" t="str">
        <f t="shared" si="16"/>
        <v/>
      </c>
      <c r="F142" s="1" t="str">
        <f>IF(E142="","",1/SQRT(AVERAGE($E$2:E142)))</f>
        <v/>
      </c>
      <c r="G142" s="1" t="str">
        <f t="shared" si="19"/>
        <v/>
      </c>
      <c r="H142" s="1" t="str">
        <f t="shared" si="14"/>
        <v/>
      </c>
      <c r="I142" s="1" t="str">
        <f t="shared" si="15"/>
        <v/>
      </c>
      <c r="J142" s="1" t="str">
        <f t="shared" si="17"/>
        <v/>
      </c>
      <c r="K142" s="1" t="str">
        <f t="shared" si="18"/>
        <v/>
      </c>
    </row>
    <row r="143" spans="1:11" x14ac:dyDescent="0.25">
      <c r="A143" s="1"/>
      <c r="B143" s="1"/>
      <c r="C143" s="1"/>
      <c r="D143" s="1"/>
      <c r="E143" s="1" t="str">
        <f t="shared" si="16"/>
        <v/>
      </c>
      <c r="F143" s="1" t="str">
        <f>IF(E143="","",1/SQRT(AVERAGE($E$2:E143)))</f>
        <v/>
      </c>
      <c r="G143" s="1" t="str">
        <f t="shared" si="19"/>
        <v/>
      </c>
      <c r="H143" s="1" t="str">
        <f t="shared" si="14"/>
        <v/>
      </c>
      <c r="I143" s="1" t="str">
        <f t="shared" si="15"/>
        <v/>
      </c>
      <c r="J143" s="1" t="str">
        <f t="shared" si="17"/>
        <v/>
      </c>
      <c r="K143" s="1" t="str">
        <f t="shared" si="18"/>
        <v/>
      </c>
    </row>
    <row r="144" spans="1:11" x14ac:dyDescent="0.25">
      <c r="A144" s="1"/>
      <c r="B144" s="1"/>
      <c r="C144" s="1"/>
      <c r="D144" s="1"/>
      <c r="E144" s="1" t="str">
        <f t="shared" si="16"/>
        <v/>
      </c>
      <c r="F144" s="1" t="str">
        <f>IF(E144="","",1/SQRT(AVERAGE($E$2:E144)))</f>
        <v/>
      </c>
      <c r="G144" s="1" t="str">
        <f t="shared" si="19"/>
        <v/>
      </c>
      <c r="H144" s="1" t="str">
        <f t="shared" si="14"/>
        <v/>
      </c>
      <c r="I144" s="1" t="str">
        <f t="shared" si="15"/>
        <v/>
      </c>
      <c r="J144" s="1" t="str">
        <f t="shared" si="17"/>
        <v/>
      </c>
      <c r="K144" s="1" t="str">
        <f t="shared" si="18"/>
        <v/>
      </c>
    </row>
    <row r="145" spans="1:11" x14ac:dyDescent="0.25">
      <c r="A145" s="1"/>
      <c r="B145" s="1"/>
      <c r="C145" s="1"/>
      <c r="D145" s="1"/>
      <c r="E145" s="1" t="str">
        <f t="shared" si="16"/>
        <v/>
      </c>
      <c r="F145" s="1" t="str">
        <f>IF(E145="","",1/SQRT(AVERAGE($E$2:E145)))</f>
        <v/>
      </c>
      <c r="G145" s="1" t="str">
        <f t="shared" si="19"/>
        <v/>
      </c>
      <c r="H145" s="1" t="str">
        <f t="shared" si="14"/>
        <v/>
      </c>
      <c r="I145" s="1" t="str">
        <f t="shared" si="15"/>
        <v/>
      </c>
      <c r="J145" s="1" t="str">
        <f t="shared" si="17"/>
        <v/>
      </c>
      <c r="K145" s="1" t="str">
        <f t="shared" si="18"/>
        <v/>
      </c>
    </row>
    <row r="146" spans="1:11" x14ac:dyDescent="0.25">
      <c r="A146" s="1"/>
      <c r="B146" s="1"/>
      <c r="C146" s="1"/>
      <c r="D146" s="1"/>
      <c r="E146" s="1" t="str">
        <f t="shared" si="16"/>
        <v/>
      </c>
      <c r="F146" s="1" t="str">
        <f>IF(E146="","",1/SQRT(AVERAGE($E$2:E146)))</f>
        <v/>
      </c>
      <c r="G146" s="1" t="str">
        <f t="shared" si="19"/>
        <v/>
      </c>
      <c r="H146" s="1" t="str">
        <f t="shared" si="14"/>
        <v/>
      </c>
      <c r="I146" s="1" t="str">
        <f t="shared" si="15"/>
        <v/>
      </c>
      <c r="J146" s="1" t="str">
        <f t="shared" si="17"/>
        <v/>
      </c>
      <c r="K146" s="1" t="str">
        <f t="shared" si="18"/>
        <v/>
      </c>
    </row>
    <row r="147" spans="1:11" x14ac:dyDescent="0.25">
      <c r="A147" s="1"/>
      <c r="B147" s="1"/>
      <c r="C147" s="1"/>
      <c r="D147" s="1"/>
      <c r="E147" s="1" t="str">
        <f t="shared" si="16"/>
        <v/>
      </c>
      <c r="F147" s="1" t="str">
        <f>IF(E147="","",1/SQRT(AVERAGE($E$2:E147)))</f>
        <v/>
      </c>
      <c r="G147" s="1" t="str">
        <f t="shared" si="19"/>
        <v/>
      </c>
      <c r="H147" s="1" t="str">
        <f t="shared" si="14"/>
        <v/>
      </c>
      <c r="I147" s="1" t="str">
        <f t="shared" si="15"/>
        <v/>
      </c>
      <c r="J147" s="1" t="str">
        <f t="shared" si="17"/>
        <v/>
      </c>
      <c r="K147" s="1" t="str">
        <f t="shared" si="18"/>
        <v/>
      </c>
    </row>
    <row r="148" spans="1:11" x14ac:dyDescent="0.25">
      <c r="A148" s="1"/>
      <c r="B148" s="1"/>
      <c r="C148" s="1"/>
      <c r="D148" s="1"/>
      <c r="E148" s="1" t="str">
        <f t="shared" si="16"/>
        <v/>
      </c>
      <c r="F148" s="1" t="str">
        <f>IF(E148="","",1/SQRT(AVERAGE($E$2:E148)))</f>
        <v/>
      </c>
      <c r="G148" s="1" t="str">
        <f t="shared" si="19"/>
        <v/>
      </c>
      <c r="H148" s="1" t="str">
        <f t="shared" si="14"/>
        <v/>
      </c>
      <c r="I148" s="1" t="str">
        <f t="shared" si="15"/>
        <v/>
      </c>
      <c r="J148" s="1" t="str">
        <f t="shared" si="17"/>
        <v/>
      </c>
      <c r="K148" s="1" t="str">
        <f t="shared" si="18"/>
        <v/>
      </c>
    </row>
    <row r="149" spans="1:11" x14ac:dyDescent="0.25">
      <c r="A149" s="1"/>
      <c r="B149" s="1"/>
      <c r="C149" s="1"/>
      <c r="D149" s="1"/>
      <c r="E149" s="1" t="str">
        <f t="shared" si="16"/>
        <v/>
      </c>
      <c r="F149" s="1" t="str">
        <f>IF(E149="","",1/SQRT(AVERAGE($E$2:E149)))</f>
        <v/>
      </c>
      <c r="G149" s="1" t="str">
        <f t="shared" si="19"/>
        <v/>
      </c>
      <c r="H149" s="1" t="str">
        <f t="shared" si="14"/>
        <v/>
      </c>
      <c r="I149" s="1" t="str">
        <f t="shared" si="15"/>
        <v/>
      </c>
      <c r="J149" s="1" t="str">
        <f t="shared" si="17"/>
        <v/>
      </c>
      <c r="K149" s="1" t="str">
        <f t="shared" si="18"/>
        <v/>
      </c>
    </row>
    <row r="150" spans="1:11" x14ac:dyDescent="0.25">
      <c r="A150" s="1"/>
      <c r="B150" s="1"/>
      <c r="C150" s="1"/>
      <c r="D150" s="1"/>
      <c r="E150" s="1" t="str">
        <f t="shared" si="16"/>
        <v/>
      </c>
      <c r="F150" s="1" t="str">
        <f>IF(E150="","",1/SQRT(AVERAGE($E$2:E150)))</f>
        <v/>
      </c>
      <c r="G150" s="1" t="str">
        <f t="shared" si="19"/>
        <v/>
      </c>
      <c r="H150" s="1" t="str">
        <f t="shared" si="14"/>
        <v/>
      </c>
      <c r="I150" s="1" t="str">
        <f t="shared" si="15"/>
        <v/>
      </c>
      <c r="J150" s="1" t="str">
        <f t="shared" si="17"/>
        <v/>
      </c>
      <c r="K150" s="1" t="str">
        <f t="shared" si="18"/>
        <v/>
      </c>
    </row>
    <row r="151" spans="1:11" x14ac:dyDescent="0.25">
      <c r="A151" s="1"/>
      <c r="B151" s="1"/>
      <c r="C151" s="1"/>
      <c r="D151" s="1"/>
      <c r="E151" s="1" t="str">
        <f t="shared" si="16"/>
        <v/>
      </c>
      <c r="F151" s="1" t="str">
        <f>IF(E151="","",1/SQRT(AVERAGE($E$2:E151)))</f>
        <v/>
      </c>
      <c r="G151" s="1" t="str">
        <f t="shared" si="19"/>
        <v/>
      </c>
      <c r="H151" s="1" t="str">
        <f t="shared" ref="H151:H214" si="20">IF(G151&gt;G150,"STOP","")</f>
        <v/>
      </c>
      <c r="I151" s="1" t="str">
        <f t="shared" ref="I151:I214" si="21">IF(H151="USE",D151,"")</f>
        <v/>
      </c>
      <c r="J151" s="1" t="str">
        <f t="shared" si="17"/>
        <v/>
      </c>
      <c r="K151" s="1" t="str">
        <f t="shared" si="18"/>
        <v/>
      </c>
    </row>
    <row r="152" spans="1:11" x14ac:dyDescent="0.25">
      <c r="A152" s="1"/>
      <c r="B152" s="1"/>
      <c r="C152" s="1"/>
      <c r="D152" s="1"/>
      <c r="E152" s="1" t="str">
        <f t="shared" si="16"/>
        <v/>
      </c>
      <c r="F152" s="1" t="str">
        <f>IF(E152="","",1/SQRT(AVERAGE($E$2:E152)))</f>
        <v/>
      </c>
      <c r="G152" s="1" t="str">
        <f t="shared" si="19"/>
        <v/>
      </c>
      <c r="H152" s="1" t="str">
        <f t="shared" si="20"/>
        <v/>
      </c>
      <c r="I152" s="1" t="str">
        <f t="shared" si="21"/>
        <v/>
      </c>
      <c r="J152" s="1" t="str">
        <f t="shared" si="17"/>
        <v/>
      </c>
      <c r="K152" s="1" t="str">
        <f t="shared" si="18"/>
        <v/>
      </c>
    </row>
    <row r="153" spans="1:11" x14ac:dyDescent="0.25">
      <c r="A153" s="1"/>
      <c r="B153" s="1"/>
      <c r="C153" s="1"/>
      <c r="D153" s="1"/>
      <c r="E153" s="1" t="str">
        <f t="shared" si="16"/>
        <v/>
      </c>
      <c r="F153" s="1" t="str">
        <f>IF(E153="","",1/SQRT(AVERAGE($E$2:E153)))</f>
        <v/>
      </c>
      <c r="G153" s="1" t="str">
        <f t="shared" si="19"/>
        <v/>
      </c>
      <c r="H153" s="1" t="str">
        <f t="shared" si="20"/>
        <v/>
      </c>
      <c r="I153" s="1" t="str">
        <f t="shared" si="21"/>
        <v/>
      </c>
      <c r="J153" s="1" t="str">
        <f t="shared" si="17"/>
        <v/>
      </c>
      <c r="K153" s="1" t="str">
        <f t="shared" si="18"/>
        <v/>
      </c>
    </row>
    <row r="154" spans="1:11" x14ac:dyDescent="0.25">
      <c r="A154" s="1"/>
      <c r="B154" s="1"/>
      <c r="C154" s="1"/>
      <c r="D154" s="1"/>
      <c r="E154" s="1" t="str">
        <f t="shared" si="16"/>
        <v/>
      </c>
      <c r="F154" s="1" t="str">
        <f>IF(E154="","",1/SQRT(AVERAGE($E$2:E154)))</f>
        <v/>
      </c>
      <c r="G154" s="1" t="str">
        <f t="shared" si="19"/>
        <v/>
      </c>
      <c r="H154" s="1" t="str">
        <f t="shared" si="20"/>
        <v/>
      </c>
      <c r="I154" s="1" t="str">
        <f t="shared" si="21"/>
        <v/>
      </c>
      <c r="J154" s="1" t="str">
        <f t="shared" si="17"/>
        <v/>
      </c>
      <c r="K154" s="1" t="str">
        <f t="shared" si="18"/>
        <v/>
      </c>
    </row>
    <row r="155" spans="1:11" x14ac:dyDescent="0.25">
      <c r="A155" s="1"/>
      <c r="B155" s="1"/>
      <c r="C155" s="1"/>
      <c r="D155" s="1"/>
      <c r="E155" s="1" t="str">
        <f t="shared" si="16"/>
        <v/>
      </c>
      <c r="F155" s="1" t="str">
        <f>IF(E155="","",1/SQRT(AVERAGE($E$2:E155)))</f>
        <v/>
      </c>
      <c r="G155" s="1" t="str">
        <f t="shared" si="19"/>
        <v/>
      </c>
      <c r="H155" s="1" t="str">
        <f t="shared" si="20"/>
        <v/>
      </c>
      <c r="I155" s="1" t="str">
        <f t="shared" si="21"/>
        <v/>
      </c>
      <c r="J155" s="1" t="str">
        <f t="shared" si="17"/>
        <v/>
      </c>
      <c r="K155" s="1" t="str">
        <f t="shared" si="18"/>
        <v/>
      </c>
    </row>
    <row r="156" spans="1:11" x14ac:dyDescent="0.25">
      <c r="A156" s="1"/>
      <c r="B156" s="1"/>
      <c r="C156" s="1"/>
      <c r="D156" s="1"/>
      <c r="E156" s="1" t="str">
        <f t="shared" si="16"/>
        <v/>
      </c>
      <c r="F156" s="1" t="str">
        <f>IF(E156="","",1/SQRT(AVERAGE($E$2:E156)))</f>
        <v/>
      </c>
      <c r="G156" s="1" t="str">
        <f t="shared" si="19"/>
        <v/>
      </c>
      <c r="H156" s="1" t="str">
        <f t="shared" si="20"/>
        <v/>
      </c>
      <c r="I156" s="1" t="str">
        <f t="shared" si="21"/>
        <v/>
      </c>
      <c r="J156" s="1" t="str">
        <f t="shared" si="17"/>
        <v/>
      </c>
      <c r="K156" s="1" t="str">
        <f t="shared" si="18"/>
        <v/>
      </c>
    </row>
    <row r="157" spans="1:11" x14ac:dyDescent="0.25">
      <c r="A157" s="1"/>
      <c r="B157" s="1"/>
      <c r="C157" s="1"/>
      <c r="D157" s="1"/>
      <c r="E157" s="1" t="str">
        <f t="shared" si="16"/>
        <v/>
      </c>
      <c r="F157" s="1" t="str">
        <f>IF(E157="","",1/SQRT(AVERAGE($E$2:E157)))</f>
        <v/>
      </c>
      <c r="G157" s="1" t="str">
        <f t="shared" si="19"/>
        <v/>
      </c>
      <c r="H157" s="1" t="str">
        <f t="shared" si="20"/>
        <v/>
      </c>
      <c r="I157" s="1" t="str">
        <f t="shared" si="21"/>
        <v/>
      </c>
      <c r="J157" s="1" t="str">
        <f t="shared" si="17"/>
        <v/>
      </c>
      <c r="K157" s="1" t="str">
        <f t="shared" si="18"/>
        <v/>
      </c>
    </row>
    <row r="158" spans="1:11" x14ac:dyDescent="0.25">
      <c r="A158" s="1"/>
      <c r="B158" s="1"/>
      <c r="C158" s="1"/>
      <c r="D158" s="1"/>
      <c r="E158" s="1" t="str">
        <f t="shared" si="16"/>
        <v/>
      </c>
      <c r="F158" s="1" t="str">
        <f>IF(E158="","",1/SQRT(AVERAGE($E$2:E158)))</f>
        <v/>
      </c>
      <c r="G158" s="1" t="str">
        <f t="shared" si="19"/>
        <v/>
      </c>
      <c r="H158" s="1" t="str">
        <f t="shared" si="20"/>
        <v/>
      </c>
      <c r="I158" s="1" t="str">
        <f t="shared" si="21"/>
        <v/>
      </c>
      <c r="J158" s="1" t="str">
        <f t="shared" si="17"/>
        <v/>
      </c>
      <c r="K158" s="1" t="str">
        <f t="shared" si="18"/>
        <v/>
      </c>
    </row>
    <row r="159" spans="1:11" x14ac:dyDescent="0.25">
      <c r="A159" s="1"/>
      <c r="B159" s="1"/>
      <c r="C159" s="1"/>
      <c r="D159" s="1"/>
      <c r="E159" s="1" t="str">
        <f t="shared" si="16"/>
        <v/>
      </c>
      <c r="F159" s="1" t="str">
        <f>IF(E159="","",1/SQRT(AVERAGE($E$2:E159)))</f>
        <v/>
      </c>
      <c r="G159" s="1" t="str">
        <f t="shared" si="19"/>
        <v/>
      </c>
      <c r="H159" s="1" t="str">
        <f t="shared" si="20"/>
        <v/>
      </c>
      <c r="I159" s="1" t="str">
        <f t="shared" si="21"/>
        <v/>
      </c>
      <c r="J159" s="1" t="str">
        <f t="shared" si="17"/>
        <v/>
      </c>
      <c r="K159" s="1" t="str">
        <f t="shared" si="18"/>
        <v/>
      </c>
    </row>
    <row r="160" spans="1:11" x14ac:dyDescent="0.25">
      <c r="A160" s="1"/>
      <c r="B160" s="1"/>
      <c r="C160" s="1"/>
      <c r="D160" s="1"/>
      <c r="E160" s="1" t="str">
        <f t="shared" si="16"/>
        <v/>
      </c>
      <c r="F160" s="1" t="str">
        <f>IF(E160="","",1/SQRT(AVERAGE($E$2:E160)))</f>
        <v/>
      </c>
      <c r="G160" s="1" t="str">
        <f t="shared" si="19"/>
        <v/>
      </c>
      <c r="H160" s="1" t="str">
        <f t="shared" si="20"/>
        <v/>
      </c>
      <c r="I160" s="1" t="str">
        <f t="shared" si="21"/>
        <v/>
      </c>
      <c r="J160" s="1" t="str">
        <f t="shared" si="17"/>
        <v/>
      </c>
      <c r="K160" s="1" t="str">
        <f t="shared" si="18"/>
        <v/>
      </c>
    </row>
    <row r="161" spans="1:11" x14ac:dyDescent="0.25">
      <c r="A161" s="1"/>
      <c r="B161" s="1"/>
      <c r="C161" s="1"/>
      <c r="D161" s="1"/>
      <c r="E161" s="1" t="str">
        <f t="shared" si="16"/>
        <v/>
      </c>
      <c r="F161" s="1" t="str">
        <f>IF(E161="","",1/SQRT(AVERAGE($E$2:E161)))</f>
        <v/>
      </c>
      <c r="G161" s="1" t="str">
        <f t="shared" si="19"/>
        <v/>
      </c>
      <c r="H161" s="1" t="str">
        <f t="shared" si="20"/>
        <v/>
      </c>
      <c r="I161" s="1" t="str">
        <f t="shared" si="21"/>
        <v/>
      </c>
      <c r="J161" s="1" t="str">
        <f t="shared" si="17"/>
        <v/>
      </c>
      <c r="K161" s="1" t="str">
        <f t="shared" si="18"/>
        <v/>
      </c>
    </row>
    <row r="162" spans="1:11" x14ac:dyDescent="0.25">
      <c r="A162" s="1"/>
      <c r="B162" s="1"/>
      <c r="C162" s="1"/>
      <c r="D162" s="1"/>
      <c r="E162" s="1" t="str">
        <f t="shared" si="16"/>
        <v/>
      </c>
      <c r="F162" s="1" t="str">
        <f>IF(E162="","",1/SQRT(AVERAGE($E$2:E162)))</f>
        <v/>
      </c>
      <c r="G162" s="1" t="str">
        <f t="shared" si="19"/>
        <v/>
      </c>
      <c r="H162" s="1" t="str">
        <f t="shared" si="20"/>
        <v/>
      </c>
      <c r="I162" s="1" t="str">
        <f t="shared" si="21"/>
        <v/>
      </c>
      <c r="J162" s="1" t="str">
        <f t="shared" si="17"/>
        <v/>
      </c>
      <c r="K162" s="1" t="str">
        <f t="shared" si="18"/>
        <v/>
      </c>
    </row>
    <row r="163" spans="1:11" x14ac:dyDescent="0.25">
      <c r="A163" s="1"/>
      <c r="B163" s="1"/>
      <c r="C163" s="1"/>
      <c r="D163" s="1"/>
      <c r="E163" s="1" t="str">
        <f t="shared" si="16"/>
        <v/>
      </c>
      <c r="F163" s="1" t="str">
        <f>IF(E163="","",1/SQRT(AVERAGE($E$2:E163)))</f>
        <v/>
      </c>
      <c r="G163" s="1" t="str">
        <f t="shared" si="19"/>
        <v/>
      </c>
      <c r="H163" s="1" t="str">
        <f t="shared" si="20"/>
        <v/>
      </c>
      <c r="I163" s="1" t="str">
        <f t="shared" si="21"/>
        <v/>
      </c>
      <c r="J163" s="1" t="str">
        <f t="shared" si="17"/>
        <v/>
      </c>
      <c r="K163" s="1" t="str">
        <f t="shared" si="18"/>
        <v/>
      </c>
    </row>
    <row r="164" spans="1:11" x14ac:dyDescent="0.25">
      <c r="A164" s="1"/>
      <c r="B164" s="1"/>
      <c r="C164" s="1"/>
      <c r="D164" s="1"/>
      <c r="E164" s="1" t="str">
        <f t="shared" si="16"/>
        <v/>
      </c>
      <c r="F164" s="1" t="str">
        <f>IF(E164="","",1/SQRT(AVERAGE($E$2:E164)))</f>
        <v/>
      </c>
      <c r="G164" s="1" t="str">
        <f t="shared" si="19"/>
        <v/>
      </c>
      <c r="H164" s="1" t="str">
        <f t="shared" si="20"/>
        <v/>
      </c>
      <c r="I164" s="1" t="str">
        <f t="shared" si="21"/>
        <v/>
      </c>
      <c r="J164" s="1" t="str">
        <f t="shared" si="17"/>
        <v/>
      </c>
      <c r="K164" s="1" t="str">
        <f t="shared" si="18"/>
        <v/>
      </c>
    </row>
    <row r="165" spans="1:11" x14ac:dyDescent="0.25">
      <c r="A165" s="1"/>
      <c r="B165" s="1"/>
      <c r="C165" s="1"/>
      <c r="D165" s="1"/>
      <c r="E165" s="1" t="str">
        <f t="shared" si="16"/>
        <v/>
      </c>
      <c r="F165" s="1" t="str">
        <f>IF(E165="","",1/SQRT(AVERAGE($E$2:E165)))</f>
        <v/>
      </c>
      <c r="G165" s="1" t="str">
        <f t="shared" si="19"/>
        <v/>
      </c>
      <c r="H165" s="1" t="str">
        <f t="shared" si="20"/>
        <v/>
      </c>
      <c r="I165" s="1" t="str">
        <f t="shared" si="21"/>
        <v/>
      </c>
      <c r="J165" s="1" t="str">
        <f t="shared" si="17"/>
        <v/>
      </c>
      <c r="K165" s="1" t="str">
        <f t="shared" si="18"/>
        <v/>
      </c>
    </row>
    <row r="166" spans="1:11" x14ac:dyDescent="0.25">
      <c r="A166" s="1"/>
      <c r="B166" s="1"/>
      <c r="C166" s="1"/>
      <c r="D166" s="1"/>
      <c r="E166" s="1" t="str">
        <f t="shared" si="16"/>
        <v/>
      </c>
      <c r="F166" s="1" t="str">
        <f>IF(E166="","",1/SQRT(AVERAGE($E$2:E166)))</f>
        <v/>
      </c>
      <c r="G166" s="1" t="str">
        <f t="shared" si="19"/>
        <v/>
      </c>
      <c r="H166" s="1" t="str">
        <f t="shared" si="20"/>
        <v/>
      </c>
      <c r="I166" s="1" t="str">
        <f t="shared" si="21"/>
        <v/>
      </c>
      <c r="J166" s="1" t="str">
        <f t="shared" si="17"/>
        <v/>
      </c>
      <c r="K166" s="1" t="str">
        <f t="shared" si="18"/>
        <v/>
      </c>
    </row>
    <row r="167" spans="1:11" x14ac:dyDescent="0.25">
      <c r="A167" s="1"/>
      <c r="B167" s="1"/>
      <c r="C167" s="1"/>
      <c r="D167" s="1"/>
      <c r="E167" s="1" t="str">
        <f t="shared" si="16"/>
        <v/>
      </c>
      <c r="F167" s="1" t="str">
        <f>IF(E167="","",1/SQRT(AVERAGE($E$2:E167)))</f>
        <v/>
      </c>
      <c r="G167" s="1" t="str">
        <f t="shared" si="19"/>
        <v/>
      </c>
      <c r="H167" s="1" t="str">
        <f t="shared" si="20"/>
        <v/>
      </c>
      <c r="I167" s="1" t="str">
        <f t="shared" si="21"/>
        <v/>
      </c>
      <c r="J167" s="1" t="str">
        <f t="shared" si="17"/>
        <v/>
      </c>
      <c r="K167" s="1" t="str">
        <f t="shared" si="18"/>
        <v/>
      </c>
    </row>
    <row r="168" spans="1:11" x14ac:dyDescent="0.25">
      <c r="A168" s="1"/>
      <c r="B168" s="1"/>
      <c r="C168" s="1"/>
      <c r="D168" s="1"/>
      <c r="E168" s="1" t="str">
        <f t="shared" si="16"/>
        <v/>
      </c>
      <c r="F168" s="1" t="str">
        <f>IF(E168="","",1/SQRT(AVERAGE($E$2:E168)))</f>
        <v/>
      </c>
      <c r="G168" s="1" t="str">
        <f t="shared" si="19"/>
        <v/>
      </c>
      <c r="H168" s="1" t="str">
        <f t="shared" si="20"/>
        <v/>
      </c>
      <c r="I168" s="1" t="str">
        <f t="shared" si="21"/>
        <v/>
      </c>
      <c r="J168" s="1" t="str">
        <f t="shared" si="17"/>
        <v/>
      </c>
      <c r="K168" s="1" t="str">
        <f t="shared" si="18"/>
        <v/>
      </c>
    </row>
    <row r="169" spans="1:11" x14ac:dyDescent="0.25">
      <c r="A169" s="1"/>
      <c r="B169" s="1"/>
      <c r="C169" s="1"/>
      <c r="D169" s="1"/>
      <c r="E169" s="1" t="str">
        <f t="shared" si="16"/>
        <v/>
      </c>
      <c r="F169" s="1" t="str">
        <f>IF(E169="","",1/SQRT(AVERAGE($E$2:E169)))</f>
        <v/>
      </c>
      <c r="G169" s="1" t="str">
        <f t="shared" si="19"/>
        <v/>
      </c>
      <c r="H169" s="1" t="str">
        <f t="shared" si="20"/>
        <v/>
      </c>
      <c r="I169" s="1" t="str">
        <f t="shared" si="21"/>
        <v/>
      </c>
      <c r="J169" s="1" t="str">
        <f t="shared" si="17"/>
        <v/>
      </c>
      <c r="K169" s="1" t="str">
        <f t="shared" si="18"/>
        <v/>
      </c>
    </row>
    <row r="170" spans="1:11" x14ac:dyDescent="0.25">
      <c r="A170" s="1"/>
      <c r="B170" s="1"/>
      <c r="C170" s="1"/>
      <c r="D170" s="1"/>
      <c r="E170" s="1" t="str">
        <f t="shared" si="16"/>
        <v/>
      </c>
      <c r="F170" s="1" t="str">
        <f>IF(E170="","",1/SQRT(AVERAGE($E$2:E170)))</f>
        <v/>
      </c>
      <c r="G170" s="1" t="str">
        <f t="shared" si="19"/>
        <v/>
      </c>
      <c r="H170" s="1" t="str">
        <f t="shared" si="20"/>
        <v/>
      </c>
      <c r="I170" s="1" t="str">
        <f t="shared" si="21"/>
        <v/>
      </c>
      <c r="J170" s="1" t="str">
        <f t="shared" si="17"/>
        <v/>
      </c>
      <c r="K170" s="1" t="str">
        <f t="shared" si="18"/>
        <v/>
      </c>
    </row>
    <row r="171" spans="1:11" x14ac:dyDescent="0.25">
      <c r="A171" s="1"/>
      <c r="B171" s="1"/>
      <c r="C171" s="1"/>
      <c r="D171" s="1"/>
      <c r="E171" s="1" t="str">
        <f t="shared" si="16"/>
        <v/>
      </c>
      <c r="F171" s="1" t="str">
        <f>IF(E171="","",1/SQRT(AVERAGE($E$2:E171)))</f>
        <v/>
      </c>
      <c r="G171" s="1" t="str">
        <f t="shared" si="19"/>
        <v/>
      </c>
      <c r="H171" s="1" t="str">
        <f t="shared" si="20"/>
        <v/>
      </c>
      <c r="I171" s="1" t="str">
        <f t="shared" si="21"/>
        <v/>
      </c>
      <c r="J171" s="1" t="str">
        <f t="shared" si="17"/>
        <v/>
      </c>
      <c r="K171" s="1" t="str">
        <f t="shared" si="18"/>
        <v/>
      </c>
    </row>
    <row r="172" spans="1:11" x14ac:dyDescent="0.25">
      <c r="A172" s="1"/>
      <c r="B172" s="1"/>
      <c r="C172" s="1"/>
      <c r="D172" s="1"/>
      <c r="E172" s="1" t="str">
        <f t="shared" si="16"/>
        <v/>
      </c>
      <c r="F172" s="1" t="str">
        <f>IF(E172="","",1/SQRT(AVERAGE($E$2:E172)))</f>
        <v/>
      </c>
      <c r="G172" s="1" t="str">
        <f t="shared" si="19"/>
        <v/>
      </c>
      <c r="H172" s="1" t="str">
        <f t="shared" si="20"/>
        <v/>
      </c>
      <c r="I172" s="1" t="str">
        <f t="shared" si="21"/>
        <v/>
      </c>
      <c r="J172" s="1" t="str">
        <f t="shared" si="17"/>
        <v/>
      </c>
      <c r="K172" s="1" t="str">
        <f t="shared" si="18"/>
        <v/>
      </c>
    </row>
    <row r="173" spans="1:11" x14ac:dyDescent="0.25">
      <c r="A173" s="1"/>
      <c r="B173" s="1"/>
      <c r="C173" s="1"/>
      <c r="D173" s="1"/>
      <c r="E173" s="1" t="str">
        <f t="shared" si="16"/>
        <v/>
      </c>
      <c r="F173" s="1" t="str">
        <f>IF(E173="","",1/SQRT(AVERAGE($E$2:E173)))</f>
        <v/>
      </c>
      <c r="G173" s="1" t="str">
        <f t="shared" si="19"/>
        <v/>
      </c>
      <c r="H173" s="1" t="str">
        <f t="shared" si="20"/>
        <v/>
      </c>
      <c r="I173" s="1" t="str">
        <f t="shared" si="21"/>
        <v/>
      </c>
      <c r="J173" s="1" t="str">
        <f t="shared" si="17"/>
        <v/>
      </c>
      <c r="K173" s="1" t="str">
        <f t="shared" si="18"/>
        <v/>
      </c>
    </row>
    <row r="174" spans="1:11" x14ac:dyDescent="0.25">
      <c r="A174" s="1"/>
      <c r="B174" s="1"/>
      <c r="C174" s="1"/>
      <c r="D174" s="1"/>
      <c r="E174" s="1" t="str">
        <f t="shared" si="16"/>
        <v/>
      </c>
      <c r="F174" s="1" t="str">
        <f>IF(E174="","",1/SQRT(AVERAGE($E$2:E174)))</f>
        <v/>
      </c>
      <c r="G174" s="1" t="str">
        <f t="shared" si="19"/>
        <v/>
      </c>
      <c r="H174" s="1" t="str">
        <f t="shared" si="20"/>
        <v/>
      </c>
      <c r="I174" s="1" t="str">
        <f t="shared" si="21"/>
        <v/>
      </c>
      <c r="J174" s="1" t="str">
        <f t="shared" si="17"/>
        <v/>
      </c>
      <c r="K174" s="1" t="str">
        <f t="shared" si="18"/>
        <v/>
      </c>
    </row>
    <row r="175" spans="1:11" x14ac:dyDescent="0.25">
      <c r="A175" s="1"/>
      <c r="B175" s="1"/>
      <c r="C175" s="1"/>
      <c r="D175" s="1"/>
      <c r="E175" s="1" t="str">
        <f t="shared" si="16"/>
        <v/>
      </c>
      <c r="F175" s="1" t="str">
        <f>IF(E175="","",1/SQRT(AVERAGE($E$2:E175)))</f>
        <v/>
      </c>
      <c r="G175" s="1" t="str">
        <f t="shared" si="19"/>
        <v/>
      </c>
      <c r="H175" s="1" t="str">
        <f t="shared" si="20"/>
        <v/>
      </c>
      <c r="I175" s="1" t="str">
        <f t="shared" si="21"/>
        <v/>
      </c>
      <c r="J175" s="1" t="str">
        <f t="shared" si="17"/>
        <v/>
      </c>
      <c r="K175" s="1" t="str">
        <f t="shared" si="18"/>
        <v/>
      </c>
    </row>
    <row r="176" spans="1:11" x14ac:dyDescent="0.25">
      <c r="A176" s="1"/>
      <c r="B176" s="1"/>
      <c r="C176" s="1"/>
      <c r="D176" s="1"/>
      <c r="E176" s="1" t="str">
        <f t="shared" si="16"/>
        <v/>
      </c>
      <c r="F176" s="1" t="str">
        <f>IF(E176="","",1/SQRT(AVERAGE($E$2:E176)))</f>
        <v/>
      </c>
      <c r="G176" s="1" t="str">
        <f t="shared" si="19"/>
        <v/>
      </c>
      <c r="H176" s="1" t="str">
        <f t="shared" si="20"/>
        <v/>
      </c>
      <c r="I176" s="1" t="str">
        <f t="shared" si="21"/>
        <v/>
      </c>
      <c r="J176" s="1" t="str">
        <f t="shared" si="17"/>
        <v/>
      </c>
      <c r="K176" s="1" t="str">
        <f t="shared" si="18"/>
        <v/>
      </c>
    </row>
    <row r="177" spans="1:11" x14ac:dyDescent="0.25">
      <c r="A177" s="1"/>
      <c r="B177" s="1"/>
      <c r="C177" s="1"/>
      <c r="D177" s="1"/>
      <c r="E177" s="1" t="str">
        <f t="shared" si="16"/>
        <v/>
      </c>
      <c r="F177" s="1" t="str">
        <f>IF(E177="","",1/SQRT(AVERAGE($E$2:E177)))</f>
        <v/>
      </c>
      <c r="G177" s="1" t="str">
        <f t="shared" si="19"/>
        <v/>
      </c>
      <c r="H177" s="1" t="str">
        <f t="shared" si="20"/>
        <v/>
      </c>
      <c r="I177" s="1" t="str">
        <f t="shared" si="21"/>
        <v/>
      </c>
      <c r="J177" s="1" t="str">
        <f t="shared" si="17"/>
        <v/>
      </c>
      <c r="K177" s="1" t="str">
        <f t="shared" si="18"/>
        <v/>
      </c>
    </row>
    <row r="178" spans="1:11" x14ac:dyDescent="0.25">
      <c r="A178" s="1"/>
      <c r="B178" s="1"/>
      <c r="C178" s="1"/>
      <c r="D178" s="1"/>
      <c r="E178" s="1" t="str">
        <f t="shared" si="16"/>
        <v/>
      </c>
      <c r="F178" s="1" t="str">
        <f>IF(E178="","",1/SQRT(AVERAGE($E$2:E178)))</f>
        <v/>
      </c>
      <c r="G178" s="1" t="str">
        <f t="shared" si="19"/>
        <v/>
      </c>
      <c r="H178" s="1" t="str">
        <f t="shared" si="20"/>
        <v/>
      </c>
      <c r="I178" s="1" t="str">
        <f t="shared" si="21"/>
        <v/>
      </c>
      <c r="J178" s="1" t="str">
        <f t="shared" si="17"/>
        <v/>
      </c>
      <c r="K178" s="1" t="str">
        <f t="shared" si="18"/>
        <v/>
      </c>
    </row>
    <row r="179" spans="1:11" x14ac:dyDescent="0.25">
      <c r="A179" s="1"/>
      <c r="B179" s="1"/>
      <c r="C179" s="1"/>
      <c r="D179" s="1"/>
      <c r="E179" s="1" t="str">
        <f t="shared" si="16"/>
        <v/>
      </c>
      <c r="F179" s="1" t="str">
        <f>IF(E179="","",1/SQRT(AVERAGE($E$2:E179)))</f>
        <v/>
      </c>
      <c r="G179" s="1" t="str">
        <f t="shared" si="19"/>
        <v/>
      </c>
      <c r="H179" s="1" t="str">
        <f t="shared" si="20"/>
        <v/>
      </c>
      <c r="I179" s="1" t="str">
        <f t="shared" si="21"/>
        <v/>
      </c>
      <c r="J179" s="1" t="str">
        <f t="shared" si="17"/>
        <v/>
      </c>
      <c r="K179" s="1" t="str">
        <f t="shared" si="18"/>
        <v/>
      </c>
    </row>
    <row r="180" spans="1:11" x14ac:dyDescent="0.25">
      <c r="A180" s="1"/>
      <c r="B180" s="1"/>
      <c r="C180" s="1"/>
      <c r="D180" s="1"/>
      <c r="E180" s="1" t="str">
        <f t="shared" si="16"/>
        <v/>
      </c>
      <c r="F180" s="1" t="str">
        <f>IF(E180="","",1/SQRT(AVERAGE($E$2:E180)))</f>
        <v/>
      </c>
      <c r="G180" s="1" t="str">
        <f t="shared" si="19"/>
        <v/>
      </c>
      <c r="H180" s="1" t="str">
        <f t="shared" si="20"/>
        <v/>
      </c>
      <c r="I180" s="1" t="str">
        <f t="shared" si="21"/>
        <v/>
      </c>
      <c r="J180" s="1" t="str">
        <f t="shared" si="17"/>
        <v/>
      </c>
      <c r="K180" s="1" t="str">
        <f t="shared" si="18"/>
        <v/>
      </c>
    </row>
    <row r="181" spans="1:11" x14ac:dyDescent="0.25">
      <c r="A181" s="1"/>
      <c r="B181" s="1"/>
      <c r="C181" s="1"/>
      <c r="D181" s="1"/>
      <c r="E181" s="1" t="str">
        <f t="shared" si="16"/>
        <v/>
      </c>
      <c r="F181" s="1" t="str">
        <f>IF(E181="","",1/SQRT(AVERAGE($E$2:E181)))</f>
        <v/>
      </c>
      <c r="G181" s="1" t="str">
        <f t="shared" si="19"/>
        <v/>
      </c>
      <c r="H181" s="1" t="str">
        <f t="shared" si="20"/>
        <v/>
      </c>
      <c r="I181" s="1" t="str">
        <f t="shared" si="21"/>
        <v/>
      </c>
      <c r="J181" s="1" t="str">
        <f t="shared" si="17"/>
        <v/>
      </c>
      <c r="K181" s="1" t="str">
        <f t="shared" si="18"/>
        <v/>
      </c>
    </row>
    <row r="182" spans="1:11" x14ac:dyDescent="0.25">
      <c r="A182" s="1"/>
      <c r="B182" s="1"/>
      <c r="C182" s="1"/>
      <c r="D182" s="1"/>
      <c r="E182" s="1" t="str">
        <f t="shared" si="16"/>
        <v/>
      </c>
      <c r="F182" s="1" t="str">
        <f>IF(E182="","",1/SQRT(AVERAGE($E$2:E182)))</f>
        <v/>
      </c>
      <c r="G182" s="1" t="str">
        <f t="shared" si="19"/>
        <v/>
      </c>
      <c r="H182" s="1" t="str">
        <f t="shared" si="20"/>
        <v/>
      </c>
      <c r="I182" s="1" t="str">
        <f t="shared" si="21"/>
        <v/>
      </c>
      <c r="J182" s="1" t="str">
        <f t="shared" si="17"/>
        <v/>
      </c>
      <c r="K182" s="1" t="str">
        <f t="shared" si="18"/>
        <v/>
      </c>
    </row>
    <row r="183" spans="1:11" x14ac:dyDescent="0.25">
      <c r="A183" s="1"/>
      <c r="B183" s="1"/>
      <c r="C183" s="1"/>
      <c r="D183" s="1"/>
      <c r="E183" s="1" t="str">
        <f t="shared" si="16"/>
        <v/>
      </c>
      <c r="F183" s="1" t="str">
        <f>IF(E183="","",1/SQRT(AVERAGE($E$2:E183)))</f>
        <v/>
      </c>
      <c r="G183" s="1" t="str">
        <f t="shared" si="19"/>
        <v/>
      </c>
      <c r="H183" s="1" t="str">
        <f t="shared" si="20"/>
        <v/>
      </c>
      <c r="I183" s="1" t="str">
        <f t="shared" si="21"/>
        <v/>
      </c>
      <c r="J183" s="1" t="str">
        <f t="shared" si="17"/>
        <v/>
      </c>
      <c r="K183" s="1" t="str">
        <f t="shared" si="18"/>
        <v/>
      </c>
    </row>
    <row r="184" spans="1:11" x14ac:dyDescent="0.25">
      <c r="A184" s="1"/>
      <c r="B184" s="1"/>
      <c r="C184" s="1"/>
      <c r="D184" s="1"/>
      <c r="E184" s="1" t="str">
        <f t="shared" si="16"/>
        <v/>
      </c>
      <c r="F184" s="1" t="str">
        <f>IF(E184="","",1/SQRT(AVERAGE($E$2:E184)))</f>
        <v/>
      </c>
      <c r="G184" s="1" t="str">
        <f t="shared" si="19"/>
        <v/>
      </c>
      <c r="H184" s="1" t="str">
        <f t="shared" si="20"/>
        <v/>
      </c>
      <c r="I184" s="1" t="str">
        <f t="shared" si="21"/>
        <v/>
      </c>
      <c r="J184" s="1" t="str">
        <f t="shared" si="17"/>
        <v/>
      </c>
      <c r="K184" s="1" t="str">
        <f t="shared" si="18"/>
        <v/>
      </c>
    </row>
    <row r="185" spans="1:11" x14ac:dyDescent="0.25">
      <c r="A185" s="1"/>
      <c r="B185" s="1"/>
      <c r="C185" s="1"/>
      <c r="D185" s="1"/>
      <c r="E185" s="1" t="str">
        <f t="shared" si="16"/>
        <v/>
      </c>
      <c r="F185" s="1" t="str">
        <f>IF(E185="","",1/SQRT(AVERAGE($E$2:E185)))</f>
        <v/>
      </c>
      <c r="G185" s="1" t="str">
        <f t="shared" si="19"/>
        <v/>
      </c>
      <c r="H185" s="1" t="str">
        <f t="shared" si="20"/>
        <v/>
      </c>
      <c r="I185" s="1" t="str">
        <f t="shared" si="21"/>
        <v/>
      </c>
      <c r="J185" s="1" t="str">
        <f t="shared" si="17"/>
        <v/>
      </c>
      <c r="K185" s="1" t="str">
        <f t="shared" si="18"/>
        <v/>
      </c>
    </row>
    <row r="186" spans="1:11" x14ac:dyDescent="0.25">
      <c r="A186" s="1"/>
      <c r="B186" s="1"/>
      <c r="C186" s="1"/>
      <c r="D186" s="1"/>
      <c r="E186" s="1" t="str">
        <f t="shared" si="16"/>
        <v/>
      </c>
      <c r="F186" s="1" t="str">
        <f>IF(E186="","",1/SQRT(AVERAGE($E$2:E186)))</f>
        <v/>
      </c>
      <c r="G186" s="1" t="str">
        <f t="shared" si="19"/>
        <v/>
      </c>
      <c r="H186" s="1" t="str">
        <f t="shared" si="20"/>
        <v/>
      </c>
      <c r="I186" s="1" t="str">
        <f t="shared" si="21"/>
        <v/>
      </c>
      <c r="J186" s="1" t="str">
        <f t="shared" si="17"/>
        <v/>
      </c>
      <c r="K186" s="1" t="str">
        <f t="shared" si="18"/>
        <v/>
      </c>
    </row>
    <row r="187" spans="1:11" x14ac:dyDescent="0.25">
      <c r="A187" s="1"/>
      <c r="B187" s="1"/>
      <c r="C187" s="1"/>
      <c r="D187" s="1"/>
      <c r="E187" s="1" t="str">
        <f t="shared" si="16"/>
        <v/>
      </c>
      <c r="F187" s="1" t="str">
        <f>IF(E187="","",1/SQRT(AVERAGE($E$2:E187)))</f>
        <v/>
      </c>
      <c r="G187" s="1" t="str">
        <f t="shared" si="19"/>
        <v/>
      </c>
      <c r="H187" s="1" t="str">
        <f t="shared" si="20"/>
        <v/>
      </c>
      <c r="I187" s="1" t="str">
        <f t="shared" si="21"/>
        <v/>
      </c>
      <c r="J187" s="1" t="str">
        <f t="shared" si="17"/>
        <v/>
      </c>
      <c r="K187" s="1" t="str">
        <f t="shared" si="18"/>
        <v/>
      </c>
    </row>
    <row r="188" spans="1:11" x14ac:dyDescent="0.25">
      <c r="A188" s="1"/>
      <c r="B188" s="1"/>
      <c r="C188" s="1"/>
      <c r="D188" s="1"/>
      <c r="E188" s="1" t="str">
        <f t="shared" si="16"/>
        <v/>
      </c>
      <c r="F188" s="1" t="str">
        <f>IF(E188="","",1/SQRT(AVERAGE($E$2:E188)))</f>
        <v/>
      </c>
      <c r="G188" s="1" t="str">
        <f t="shared" si="19"/>
        <v/>
      </c>
      <c r="H188" s="1" t="str">
        <f t="shared" si="20"/>
        <v/>
      </c>
      <c r="I188" s="1" t="str">
        <f t="shared" si="21"/>
        <v/>
      </c>
      <c r="J188" s="1" t="str">
        <f t="shared" si="17"/>
        <v/>
      </c>
      <c r="K188" s="1" t="str">
        <f t="shared" si="18"/>
        <v/>
      </c>
    </row>
    <row r="189" spans="1:11" x14ac:dyDescent="0.25">
      <c r="A189" s="1"/>
      <c r="B189" s="1"/>
      <c r="C189" s="1"/>
      <c r="D189" s="1"/>
      <c r="E189" s="1" t="str">
        <f t="shared" si="16"/>
        <v/>
      </c>
      <c r="F189" s="1" t="str">
        <f>IF(E189="","",1/SQRT(AVERAGE($E$2:E189)))</f>
        <v/>
      </c>
      <c r="G189" s="1" t="str">
        <f t="shared" si="19"/>
        <v/>
      </c>
      <c r="H189" s="1" t="str">
        <f t="shared" si="20"/>
        <v/>
      </c>
      <c r="I189" s="1" t="str">
        <f t="shared" si="21"/>
        <v/>
      </c>
      <c r="J189" s="1" t="str">
        <f t="shared" si="17"/>
        <v/>
      </c>
      <c r="K189" s="1" t="str">
        <f t="shared" si="18"/>
        <v/>
      </c>
    </row>
    <row r="190" spans="1:11" x14ac:dyDescent="0.25">
      <c r="A190" s="1"/>
      <c r="B190" s="1"/>
      <c r="C190" s="1"/>
      <c r="D190" s="1"/>
      <c r="E190" s="1" t="str">
        <f t="shared" si="16"/>
        <v/>
      </c>
      <c r="F190" s="1" t="str">
        <f>IF(E190="","",1/SQRT(AVERAGE($E$2:E190)))</f>
        <v/>
      </c>
      <c r="G190" s="1" t="str">
        <f t="shared" si="19"/>
        <v/>
      </c>
      <c r="H190" s="1" t="str">
        <f t="shared" si="20"/>
        <v/>
      </c>
      <c r="I190" s="1" t="str">
        <f t="shared" si="21"/>
        <v/>
      </c>
      <c r="J190" s="1" t="str">
        <f t="shared" si="17"/>
        <v/>
      </c>
      <c r="K190" s="1" t="str">
        <f t="shared" si="18"/>
        <v/>
      </c>
    </row>
    <row r="191" spans="1:11" x14ac:dyDescent="0.25">
      <c r="A191" s="1"/>
      <c r="B191" s="1"/>
      <c r="C191" s="1"/>
      <c r="D191" s="1"/>
      <c r="E191" s="1" t="str">
        <f t="shared" si="16"/>
        <v/>
      </c>
      <c r="F191" s="1" t="str">
        <f>IF(E191="","",1/SQRT(AVERAGE($E$2:E191)))</f>
        <v/>
      </c>
      <c r="G191" s="1" t="str">
        <f t="shared" si="19"/>
        <v/>
      </c>
      <c r="H191" s="1" t="str">
        <f t="shared" si="20"/>
        <v/>
      </c>
      <c r="I191" s="1" t="str">
        <f t="shared" si="21"/>
        <v/>
      </c>
      <c r="J191" s="1" t="str">
        <f t="shared" si="17"/>
        <v/>
      </c>
      <c r="K191" s="1" t="str">
        <f t="shared" si="18"/>
        <v/>
      </c>
    </row>
    <row r="192" spans="1:11" x14ac:dyDescent="0.25">
      <c r="A192" s="1"/>
      <c r="B192" s="1"/>
      <c r="C192" s="1"/>
      <c r="D192" s="1"/>
      <c r="E192" s="1" t="str">
        <f t="shared" si="16"/>
        <v/>
      </c>
      <c r="F192" s="1" t="str">
        <f>IF(E192="","",1/SQRT(AVERAGE($E$2:E192)))</f>
        <v/>
      </c>
      <c r="G192" s="1" t="str">
        <f t="shared" si="19"/>
        <v/>
      </c>
      <c r="H192" s="1" t="str">
        <f t="shared" si="20"/>
        <v/>
      </c>
      <c r="I192" s="1" t="str">
        <f t="shared" si="21"/>
        <v/>
      </c>
      <c r="J192" s="1" t="str">
        <f t="shared" si="17"/>
        <v/>
      </c>
      <c r="K192" s="1" t="str">
        <f t="shared" si="18"/>
        <v/>
      </c>
    </row>
    <row r="193" spans="1:11" x14ac:dyDescent="0.25">
      <c r="A193" s="1"/>
      <c r="B193" s="1"/>
      <c r="C193" s="1"/>
      <c r="D193" s="1"/>
      <c r="E193" s="1" t="str">
        <f t="shared" si="16"/>
        <v/>
      </c>
      <c r="F193" s="1" t="str">
        <f>IF(E193="","",1/SQRT(AVERAGE($E$2:E193)))</f>
        <v/>
      </c>
      <c r="G193" s="1" t="str">
        <f t="shared" si="19"/>
        <v/>
      </c>
      <c r="H193" s="1" t="str">
        <f t="shared" si="20"/>
        <v/>
      </c>
      <c r="I193" s="1" t="str">
        <f t="shared" si="21"/>
        <v/>
      </c>
      <c r="J193" s="1" t="str">
        <f t="shared" si="17"/>
        <v/>
      </c>
      <c r="K193" s="1" t="str">
        <f t="shared" si="18"/>
        <v/>
      </c>
    </row>
    <row r="194" spans="1:11" x14ac:dyDescent="0.25">
      <c r="A194" s="1"/>
      <c r="B194" s="1"/>
      <c r="C194" s="1"/>
      <c r="D194" s="1"/>
      <c r="E194" s="1" t="str">
        <f t="shared" si="16"/>
        <v/>
      </c>
      <c r="F194" s="1" t="str">
        <f>IF(E194="","",1/SQRT(AVERAGE($E$2:E194)))</f>
        <v/>
      </c>
      <c r="G194" s="1" t="str">
        <f t="shared" si="19"/>
        <v/>
      </c>
      <c r="H194" s="1" t="str">
        <f t="shared" si="20"/>
        <v/>
      </c>
      <c r="I194" s="1" t="str">
        <f t="shared" si="21"/>
        <v/>
      </c>
      <c r="J194" s="1" t="str">
        <f t="shared" si="17"/>
        <v/>
      </c>
      <c r="K194" s="1" t="str">
        <f t="shared" si="18"/>
        <v/>
      </c>
    </row>
    <row r="195" spans="1:11" x14ac:dyDescent="0.25">
      <c r="A195" s="1"/>
      <c r="B195" s="1"/>
      <c r="C195" s="1"/>
      <c r="D195" s="1"/>
      <c r="E195" s="1" t="str">
        <f t="shared" ref="E195:E258" si="22">IF(C195=0,"",(1/C195)^2)</f>
        <v/>
      </c>
      <c r="F195" s="1" t="str">
        <f>IF(E195="","",1/SQRT(AVERAGE($E$2:E195)))</f>
        <v/>
      </c>
      <c r="G195" s="1" t="str">
        <f t="shared" si="19"/>
        <v/>
      </c>
      <c r="H195" s="1" t="str">
        <f t="shared" si="20"/>
        <v/>
      </c>
      <c r="I195" s="1" t="str">
        <f t="shared" si="21"/>
        <v/>
      </c>
      <c r="J195" s="1" t="str">
        <f t="shared" ref="J195:J258" si="23">IF(G195="","",IF(OR(J194="Poorly Representative",J194="Moderately Representative",J194="Highly Representative"),"",IF(AND(H195="USE",OR(H196="STOP",G196="")),IF(A195*F195^2&lt;10000,"Poorly Representative",IF(A195*F195^2&gt;30000,"Highly Representative","Moderately Representative")),"")))</f>
        <v/>
      </c>
      <c r="K195" s="1" t="str">
        <f t="shared" ref="K195:K258" si="24">IF(G195="","",IF(OR(J194="Poorly Representative",J194="Moderately Representative",J194="Highly Representative"),"",IF(AND(H195="USE",OR(H196="STOP",G196="")),IF(A195*F195^2&lt;30000,"Poorly Representative",IF(A195*F195^2&gt;110000,"Highly Representative","Moderately Representative")),"")))</f>
        <v/>
      </c>
    </row>
    <row r="196" spans="1:11" x14ac:dyDescent="0.25">
      <c r="A196" s="1"/>
      <c r="B196" s="1"/>
      <c r="C196" s="1"/>
      <c r="D196" s="1"/>
      <c r="E196" s="1" t="str">
        <f t="shared" si="22"/>
        <v/>
      </c>
      <c r="F196" s="1" t="str">
        <f>IF(E196="","",1/SQRT(AVERAGE($E$2:E196)))</f>
        <v/>
      </c>
      <c r="G196" s="1" t="str">
        <f t="shared" ref="G196:G259" si="25">IF(F196="","",100/(F196*SQRT(A196)))</f>
        <v/>
      </c>
      <c r="H196" s="1" t="str">
        <f t="shared" si="20"/>
        <v/>
      </c>
      <c r="I196" s="1" t="str">
        <f t="shared" si="21"/>
        <v/>
      </c>
      <c r="J196" s="1" t="str">
        <f t="shared" si="23"/>
        <v/>
      </c>
      <c r="K196" s="1" t="str">
        <f t="shared" si="24"/>
        <v/>
      </c>
    </row>
    <row r="197" spans="1:11" x14ac:dyDescent="0.25">
      <c r="A197" s="1"/>
      <c r="B197" s="1"/>
      <c r="C197" s="1"/>
      <c r="D197" s="1"/>
      <c r="E197" s="1" t="str">
        <f t="shared" si="22"/>
        <v/>
      </c>
      <c r="F197" s="1" t="str">
        <f>IF(E197="","",1/SQRT(AVERAGE($E$2:E197)))</f>
        <v/>
      </c>
      <c r="G197" s="1" t="str">
        <f t="shared" si="25"/>
        <v/>
      </c>
      <c r="H197" s="1" t="str">
        <f t="shared" si="20"/>
        <v/>
      </c>
      <c r="I197" s="1" t="str">
        <f t="shared" si="21"/>
        <v/>
      </c>
      <c r="J197" s="1" t="str">
        <f t="shared" si="23"/>
        <v/>
      </c>
      <c r="K197" s="1" t="str">
        <f t="shared" si="24"/>
        <v/>
      </c>
    </row>
    <row r="198" spans="1:11" x14ac:dyDescent="0.25">
      <c r="A198" s="1"/>
      <c r="B198" s="1"/>
      <c r="C198" s="1"/>
      <c r="D198" s="1"/>
      <c r="E198" s="1" t="str">
        <f t="shared" si="22"/>
        <v/>
      </c>
      <c r="F198" s="1" t="str">
        <f>IF(E198="","",1/SQRT(AVERAGE($E$2:E198)))</f>
        <v/>
      </c>
      <c r="G198" s="1" t="str">
        <f t="shared" si="25"/>
        <v/>
      </c>
      <c r="H198" s="1" t="str">
        <f t="shared" si="20"/>
        <v/>
      </c>
      <c r="I198" s="1" t="str">
        <f t="shared" si="21"/>
        <v/>
      </c>
      <c r="J198" s="1" t="str">
        <f t="shared" si="23"/>
        <v/>
      </c>
      <c r="K198" s="1" t="str">
        <f t="shared" si="24"/>
        <v/>
      </c>
    </row>
    <row r="199" spans="1:11" x14ac:dyDescent="0.25">
      <c r="A199" s="1"/>
      <c r="B199" s="1"/>
      <c r="C199" s="1"/>
      <c r="D199" s="1"/>
      <c r="E199" s="1" t="str">
        <f t="shared" si="22"/>
        <v/>
      </c>
      <c r="F199" s="1" t="str">
        <f>IF(E199="","",1/SQRT(AVERAGE($E$2:E199)))</f>
        <v/>
      </c>
      <c r="G199" s="1" t="str">
        <f t="shared" si="25"/>
        <v/>
      </c>
      <c r="H199" s="1" t="str">
        <f t="shared" si="20"/>
        <v/>
      </c>
      <c r="I199" s="1" t="str">
        <f t="shared" si="21"/>
        <v/>
      </c>
      <c r="J199" s="1" t="str">
        <f t="shared" si="23"/>
        <v/>
      </c>
      <c r="K199" s="1" t="str">
        <f t="shared" si="24"/>
        <v/>
      </c>
    </row>
    <row r="200" spans="1:11" x14ac:dyDescent="0.25">
      <c r="A200" s="1"/>
      <c r="B200" s="1"/>
      <c r="C200" s="1"/>
      <c r="D200" s="1"/>
      <c r="E200" s="1" t="str">
        <f t="shared" si="22"/>
        <v/>
      </c>
      <c r="F200" s="1" t="str">
        <f>IF(E200="","",1/SQRT(AVERAGE($E$2:E200)))</f>
        <v/>
      </c>
      <c r="G200" s="1" t="str">
        <f t="shared" si="25"/>
        <v/>
      </c>
      <c r="H200" s="1" t="str">
        <f t="shared" si="20"/>
        <v/>
      </c>
      <c r="I200" s="1" t="str">
        <f t="shared" si="21"/>
        <v/>
      </c>
      <c r="J200" s="1" t="str">
        <f t="shared" si="23"/>
        <v/>
      </c>
      <c r="K200" s="1" t="str">
        <f t="shared" si="24"/>
        <v/>
      </c>
    </row>
    <row r="201" spans="1:11" x14ac:dyDescent="0.25">
      <c r="A201" s="1"/>
      <c r="B201" s="1"/>
      <c r="C201" s="1"/>
      <c r="D201" s="1"/>
      <c r="E201" s="1" t="str">
        <f t="shared" si="22"/>
        <v/>
      </c>
      <c r="F201" s="1" t="str">
        <f>IF(E201="","",1/SQRT(AVERAGE($E$2:E201)))</f>
        <v/>
      </c>
      <c r="G201" s="1" t="str">
        <f t="shared" si="25"/>
        <v/>
      </c>
      <c r="H201" s="1" t="str">
        <f t="shared" si="20"/>
        <v/>
      </c>
      <c r="I201" s="1" t="str">
        <f t="shared" si="21"/>
        <v/>
      </c>
      <c r="J201" s="1" t="str">
        <f t="shared" si="23"/>
        <v/>
      </c>
      <c r="K201" s="1" t="str">
        <f t="shared" si="24"/>
        <v/>
      </c>
    </row>
    <row r="202" spans="1:11" x14ac:dyDescent="0.25">
      <c r="A202" s="1"/>
      <c r="B202" s="1"/>
      <c r="C202" s="1"/>
      <c r="D202" s="1"/>
      <c r="E202" s="1" t="str">
        <f t="shared" si="22"/>
        <v/>
      </c>
      <c r="F202" s="1" t="str">
        <f>IF(E202="","",1/SQRT(AVERAGE($E$2:E202)))</f>
        <v/>
      </c>
      <c r="G202" s="1" t="str">
        <f t="shared" si="25"/>
        <v/>
      </c>
      <c r="H202" s="1" t="str">
        <f t="shared" si="20"/>
        <v/>
      </c>
      <c r="I202" s="1" t="str">
        <f t="shared" si="21"/>
        <v/>
      </c>
      <c r="J202" s="1" t="str">
        <f t="shared" si="23"/>
        <v/>
      </c>
      <c r="K202" s="1" t="str">
        <f t="shared" si="24"/>
        <v/>
      </c>
    </row>
    <row r="203" spans="1:11" x14ac:dyDescent="0.25">
      <c r="A203" s="1"/>
      <c r="B203" s="1"/>
      <c r="C203" s="1"/>
      <c r="D203" s="1"/>
      <c r="E203" s="1" t="str">
        <f t="shared" si="22"/>
        <v/>
      </c>
      <c r="F203" s="1" t="str">
        <f>IF(E203="","",1/SQRT(AVERAGE($E$2:E203)))</f>
        <v/>
      </c>
      <c r="G203" s="1" t="str">
        <f t="shared" si="25"/>
        <v/>
      </c>
      <c r="H203" s="1" t="str">
        <f t="shared" si="20"/>
        <v/>
      </c>
      <c r="I203" s="1" t="str">
        <f t="shared" si="21"/>
        <v/>
      </c>
      <c r="J203" s="1" t="str">
        <f t="shared" si="23"/>
        <v/>
      </c>
      <c r="K203" s="1" t="str">
        <f t="shared" si="24"/>
        <v/>
      </c>
    </row>
    <row r="204" spans="1:11" x14ac:dyDescent="0.25">
      <c r="A204" s="1"/>
      <c r="B204" s="1"/>
      <c r="C204" s="1"/>
      <c r="D204" s="1"/>
      <c r="E204" s="1" t="str">
        <f t="shared" si="22"/>
        <v/>
      </c>
      <c r="F204" s="1" t="str">
        <f>IF(E204="","",1/SQRT(AVERAGE($E$2:E204)))</f>
        <v/>
      </c>
      <c r="G204" s="1" t="str">
        <f t="shared" si="25"/>
        <v/>
      </c>
      <c r="H204" s="1" t="str">
        <f t="shared" si="20"/>
        <v/>
      </c>
      <c r="I204" s="1" t="str">
        <f t="shared" si="21"/>
        <v/>
      </c>
      <c r="J204" s="1" t="str">
        <f t="shared" si="23"/>
        <v/>
      </c>
      <c r="K204" s="1" t="str">
        <f t="shared" si="24"/>
        <v/>
      </c>
    </row>
    <row r="205" spans="1:11" x14ac:dyDescent="0.25">
      <c r="A205" s="1"/>
      <c r="B205" s="1"/>
      <c r="C205" s="1"/>
      <c r="D205" s="1"/>
      <c r="E205" s="1" t="str">
        <f t="shared" si="22"/>
        <v/>
      </c>
      <c r="F205" s="1" t="str">
        <f>IF(E205="","",1/SQRT(AVERAGE($E$2:E205)))</f>
        <v/>
      </c>
      <c r="G205" s="1" t="str">
        <f t="shared" si="25"/>
        <v/>
      </c>
      <c r="H205" s="1" t="str">
        <f t="shared" si="20"/>
        <v/>
      </c>
      <c r="I205" s="1" t="str">
        <f t="shared" si="21"/>
        <v/>
      </c>
      <c r="J205" s="1" t="str">
        <f t="shared" si="23"/>
        <v/>
      </c>
      <c r="K205" s="1" t="str">
        <f t="shared" si="24"/>
        <v/>
      </c>
    </row>
    <row r="206" spans="1:11" x14ac:dyDescent="0.25">
      <c r="A206" s="1"/>
      <c r="B206" s="1"/>
      <c r="C206" s="1"/>
      <c r="D206" s="1"/>
      <c r="E206" s="1" t="str">
        <f t="shared" si="22"/>
        <v/>
      </c>
      <c r="F206" s="1" t="str">
        <f>IF(E206="","",1/SQRT(AVERAGE($E$2:E206)))</f>
        <v/>
      </c>
      <c r="G206" s="1" t="str">
        <f t="shared" si="25"/>
        <v/>
      </c>
      <c r="H206" s="1" t="str">
        <f t="shared" si="20"/>
        <v/>
      </c>
      <c r="I206" s="1" t="str">
        <f t="shared" si="21"/>
        <v/>
      </c>
      <c r="J206" s="1" t="str">
        <f t="shared" si="23"/>
        <v/>
      </c>
      <c r="K206" s="1" t="str">
        <f t="shared" si="24"/>
        <v/>
      </c>
    </row>
    <row r="207" spans="1:11" x14ac:dyDescent="0.25">
      <c r="A207" s="1"/>
      <c r="B207" s="1"/>
      <c r="C207" s="1"/>
      <c r="D207" s="1"/>
      <c r="E207" s="1" t="str">
        <f t="shared" si="22"/>
        <v/>
      </c>
      <c r="F207" s="1" t="str">
        <f>IF(E207="","",1/SQRT(AVERAGE($E$2:E207)))</f>
        <v/>
      </c>
      <c r="G207" s="1" t="str">
        <f t="shared" si="25"/>
        <v/>
      </c>
      <c r="H207" s="1" t="str">
        <f t="shared" si="20"/>
        <v/>
      </c>
      <c r="I207" s="1" t="str">
        <f t="shared" si="21"/>
        <v/>
      </c>
      <c r="J207" s="1" t="str">
        <f t="shared" si="23"/>
        <v/>
      </c>
      <c r="K207" s="1" t="str">
        <f t="shared" si="24"/>
        <v/>
      </c>
    </row>
    <row r="208" spans="1:11" x14ac:dyDescent="0.25">
      <c r="A208" s="1"/>
      <c r="B208" s="1"/>
      <c r="C208" s="1"/>
      <c r="D208" s="1"/>
      <c r="E208" s="1" t="str">
        <f t="shared" si="22"/>
        <v/>
      </c>
      <c r="F208" s="1" t="str">
        <f>IF(E208="","",1/SQRT(AVERAGE($E$2:E208)))</f>
        <v/>
      </c>
      <c r="G208" s="1" t="str">
        <f t="shared" si="25"/>
        <v/>
      </c>
      <c r="H208" s="1" t="str">
        <f t="shared" si="20"/>
        <v/>
      </c>
      <c r="I208" s="1" t="str">
        <f t="shared" si="21"/>
        <v/>
      </c>
      <c r="J208" s="1" t="str">
        <f t="shared" si="23"/>
        <v/>
      </c>
      <c r="K208" s="1" t="str">
        <f t="shared" si="24"/>
        <v/>
      </c>
    </row>
    <row r="209" spans="1:11" x14ac:dyDescent="0.25">
      <c r="A209" s="1"/>
      <c r="B209" s="1"/>
      <c r="C209" s="1"/>
      <c r="D209" s="1"/>
      <c r="E209" s="1" t="str">
        <f t="shared" si="22"/>
        <v/>
      </c>
      <c r="F209" s="1" t="str">
        <f>IF(E209="","",1/SQRT(AVERAGE($E$2:E209)))</f>
        <v/>
      </c>
      <c r="G209" s="1" t="str">
        <f t="shared" si="25"/>
        <v/>
      </c>
      <c r="H209" s="1" t="str">
        <f t="shared" si="20"/>
        <v/>
      </c>
      <c r="I209" s="1" t="str">
        <f t="shared" si="21"/>
        <v/>
      </c>
      <c r="J209" s="1" t="str">
        <f t="shared" si="23"/>
        <v/>
      </c>
      <c r="K209" s="1" t="str">
        <f t="shared" si="24"/>
        <v/>
      </c>
    </row>
    <row r="210" spans="1:11" x14ac:dyDescent="0.25">
      <c r="A210" s="1"/>
      <c r="B210" s="1"/>
      <c r="C210" s="1"/>
      <c r="D210" s="1"/>
      <c r="E210" s="1" t="str">
        <f t="shared" si="22"/>
        <v/>
      </c>
      <c r="F210" s="1" t="str">
        <f>IF(E210="","",1/SQRT(AVERAGE($E$2:E210)))</f>
        <v/>
      </c>
      <c r="G210" s="1" t="str">
        <f t="shared" si="25"/>
        <v/>
      </c>
      <c r="H210" s="1" t="str">
        <f t="shared" si="20"/>
        <v/>
      </c>
      <c r="I210" s="1" t="str">
        <f t="shared" si="21"/>
        <v/>
      </c>
      <c r="J210" s="1" t="str">
        <f t="shared" si="23"/>
        <v/>
      </c>
      <c r="K210" s="1" t="str">
        <f t="shared" si="24"/>
        <v/>
      </c>
    </row>
    <row r="211" spans="1:11" x14ac:dyDescent="0.25">
      <c r="A211" s="1"/>
      <c r="B211" s="1"/>
      <c r="C211" s="1"/>
      <c r="D211" s="1"/>
      <c r="E211" s="1" t="str">
        <f t="shared" si="22"/>
        <v/>
      </c>
      <c r="F211" s="1" t="str">
        <f>IF(E211="","",1/SQRT(AVERAGE($E$2:E211)))</f>
        <v/>
      </c>
      <c r="G211" s="1" t="str">
        <f t="shared" si="25"/>
        <v/>
      </c>
      <c r="H211" s="1" t="str">
        <f t="shared" si="20"/>
        <v/>
      </c>
      <c r="I211" s="1" t="str">
        <f t="shared" si="21"/>
        <v/>
      </c>
      <c r="J211" s="1" t="str">
        <f t="shared" si="23"/>
        <v/>
      </c>
      <c r="K211" s="1" t="str">
        <f t="shared" si="24"/>
        <v/>
      </c>
    </row>
    <row r="212" spans="1:11" x14ac:dyDescent="0.25">
      <c r="A212" s="1"/>
      <c r="B212" s="1"/>
      <c r="C212" s="1"/>
      <c r="D212" s="1"/>
      <c r="E212" s="1" t="str">
        <f t="shared" si="22"/>
        <v/>
      </c>
      <c r="F212" s="1" t="str">
        <f>IF(E212="","",1/SQRT(AVERAGE($E$2:E212)))</f>
        <v/>
      </c>
      <c r="G212" s="1" t="str">
        <f t="shared" si="25"/>
        <v/>
      </c>
      <c r="H212" s="1" t="str">
        <f t="shared" si="20"/>
        <v/>
      </c>
      <c r="I212" s="1" t="str">
        <f t="shared" si="21"/>
        <v/>
      </c>
      <c r="J212" s="1" t="str">
        <f t="shared" si="23"/>
        <v/>
      </c>
      <c r="K212" s="1" t="str">
        <f t="shared" si="24"/>
        <v/>
      </c>
    </row>
    <row r="213" spans="1:11" x14ac:dyDescent="0.25">
      <c r="A213" s="1"/>
      <c r="B213" s="1"/>
      <c r="C213" s="1"/>
      <c r="D213" s="1"/>
      <c r="E213" s="1" t="str">
        <f t="shared" si="22"/>
        <v/>
      </c>
      <c r="F213" s="1" t="str">
        <f>IF(E213="","",1/SQRT(AVERAGE($E$2:E213)))</f>
        <v/>
      </c>
      <c r="G213" s="1" t="str">
        <f t="shared" si="25"/>
        <v/>
      </c>
      <c r="H213" s="1" t="str">
        <f t="shared" si="20"/>
        <v/>
      </c>
      <c r="I213" s="1" t="str">
        <f t="shared" si="21"/>
        <v/>
      </c>
      <c r="J213" s="1" t="str">
        <f t="shared" si="23"/>
        <v/>
      </c>
      <c r="K213" s="1" t="str">
        <f t="shared" si="24"/>
        <v/>
      </c>
    </row>
    <row r="214" spans="1:11" x14ac:dyDescent="0.25">
      <c r="A214" s="1"/>
      <c r="B214" s="1"/>
      <c r="C214" s="1"/>
      <c r="D214" s="1"/>
      <c r="E214" s="1" t="str">
        <f t="shared" si="22"/>
        <v/>
      </c>
      <c r="F214" s="1" t="str">
        <f>IF(E214="","",1/SQRT(AVERAGE($E$2:E214)))</f>
        <v/>
      </c>
      <c r="G214" s="1" t="str">
        <f t="shared" si="25"/>
        <v/>
      </c>
      <c r="H214" s="1" t="str">
        <f t="shared" si="20"/>
        <v/>
      </c>
      <c r="I214" s="1" t="str">
        <f t="shared" si="21"/>
        <v/>
      </c>
      <c r="J214" s="1" t="str">
        <f t="shared" si="23"/>
        <v/>
      </c>
      <c r="K214" s="1" t="str">
        <f t="shared" si="24"/>
        <v/>
      </c>
    </row>
    <row r="215" spans="1:11" x14ac:dyDescent="0.25">
      <c r="A215" s="1"/>
      <c r="B215" s="1"/>
      <c r="C215" s="1"/>
      <c r="D215" s="1"/>
      <c r="E215" s="1" t="str">
        <f t="shared" si="22"/>
        <v/>
      </c>
      <c r="F215" s="1" t="str">
        <f>IF(E215="","",1/SQRT(AVERAGE($E$2:E215)))</f>
        <v/>
      </c>
      <c r="G215" s="1" t="str">
        <f t="shared" si="25"/>
        <v/>
      </c>
      <c r="H215" s="1" t="str">
        <f t="shared" ref="H215:H278" si="26">IF(G215&gt;G214,"STOP","")</f>
        <v/>
      </c>
      <c r="I215" s="1" t="str">
        <f t="shared" ref="I215:I278" si="27">IF(H215="USE",D215,"")</f>
        <v/>
      </c>
      <c r="J215" s="1" t="str">
        <f t="shared" si="23"/>
        <v/>
      </c>
      <c r="K215" s="1" t="str">
        <f t="shared" si="24"/>
        <v/>
      </c>
    </row>
    <row r="216" spans="1:11" x14ac:dyDescent="0.25">
      <c r="A216" s="1"/>
      <c r="B216" s="1"/>
      <c r="C216" s="1"/>
      <c r="D216" s="1"/>
      <c r="E216" s="1" t="str">
        <f t="shared" si="22"/>
        <v/>
      </c>
      <c r="F216" s="1" t="str">
        <f>IF(E216="","",1/SQRT(AVERAGE($E$2:E216)))</f>
        <v/>
      </c>
      <c r="G216" s="1" t="str">
        <f t="shared" si="25"/>
        <v/>
      </c>
      <c r="H216" s="1" t="str">
        <f t="shared" si="26"/>
        <v/>
      </c>
      <c r="I216" s="1" t="str">
        <f t="shared" si="27"/>
        <v/>
      </c>
      <c r="J216" s="1" t="str">
        <f t="shared" si="23"/>
        <v/>
      </c>
      <c r="K216" s="1" t="str">
        <f t="shared" si="24"/>
        <v/>
      </c>
    </row>
    <row r="217" spans="1:11" x14ac:dyDescent="0.25">
      <c r="A217" s="1"/>
      <c r="B217" s="1"/>
      <c r="C217" s="1"/>
      <c r="D217" s="1"/>
      <c r="E217" s="1" t="str">
        <f t="shared" si="22"/>
        <v/>
      </c>
      <c r="F217" s="1" t="str">
        <f>IF(E217="","",1/SQRT(AVERAGE($E$2:E217)))</f>
        <v/>
      </c>
      <c r="G217" s="1" t="str">
        <f t="shared" si="25"/>
        <v/>
      </c>
      <c r="H217" s="1" t="str">
        <f t="shared" si="26"/>
        <v/>
      </c>
      <c r="I217" s="1" t="str">
        <f t="shared" si="27"/>
        <v/>
      </c>
      <c r="J217" s="1" t="str">
        <f t="shared" si="23"/>
        <v/>
      </c>
      <c r="K217" s="1" t="str">
        <f t="shared" si="24"/>
        <v/>
      </c>
    </row>
    <row r="218" spans="1:11" x14ac:dyDescent="0.25">
      <c r="A218" s="1"/>
      <c r="B218" s="1"/>
      <c r="C218" s="1"/>
      <c r="D218" s="1"/>
      <c r="E218" s="1" t="str">
        <f t="shared" si="22"/>
        <v/>
      </c>
      <c r="F218" s="1" t="str">
        <f>IF(E218="","",1/SQRT(AVERAGE($E$2:E218)))</f>
        <v/>
      </c>
      <c r="G218" s="1" t="str">
        <f t="shared" si="25"/>
        <v/>
      </c>
      <c r="H218" s="1" t="str">
        <f t="shared" si="26"/>
        <v/>
      </c>
      <c r="I218" s="1" t="str">
        <f t="shared" si="27"/>
        <v/>
      </c>
      <c r="J218" s="1" t="str">
        <f t="shared" si="23"/>
        <v/>
      </c>
      <c r="K218" s="1" t="str">
        <f t="shared" si="24"/>
        <v/>
      </c>
    </row>
    <row r="219" spans="1:11" x14ac:dyDescent="0.25">
      <c r="A219" s="1"/>
      <c r="B219" s="1"/>
      <c r="C219" s="1"/>
      <c r="D219" s="1"/>
      <c r="E219" s="1" t="str">
        <f t="shared" si="22"/>
        <v/>
      </c>
      <c r="F219" s="1" t="str">
        <f>IF(E219="","",1/SQRT(AVERAGE($E$2:E219)))</f>
        <v/>
      </c>
      <c r="G219" s="1" t="str">
        <f t="shared" si="25"/>
        <v/>
      </c>
      <c r="H219" s="1" t="str">
        <f t="shared" si="26"/>
        <v/>
      </c>
      <c r="I219" s="1" t="str">
        <f t="shared" si="27"/>
        <v/>
      </c>
      <c r="J219" s="1" t="str">
        <f t="shared" si="23"/>
        <v/>
      </c>
      <c r="K219" s="1" t="str">
        <f t="shared" si="24"/>
        <v/>
      </c>
    </row>
    <row r="220" spans="1:11" x14ac:dyDescent="0.25">
      <c r="A220" s="1"/>
      <c r="B220" s="1"/>
      <c r="C220" s="1"/>
      <c r="D220" s="1"/>
      <c r="E220" s="1" t="str">
        <f t="shared" si="22"/>
        <v/>
      </c>
      <c r="F220" s="1" t="str">
        <f>IF(E220="","",1/SQRT(AVERAGE($E$2:E220)))</f>
        <v/>
      </c>
      <c r="G220" s="1" t="str">
        <f t="shared" si="25"/>
        <v/>
      </c>
      <c r="H220" s="1" t="str">
        <f t="shared" si="26"/>
        <v/>
      </c>
      <c r="I220" s="1" t="str">
        <f t="shared" si="27"/>
        <v/>
      </c>
      <c r="J220" s="1" t="str">
        <f t="shared" si="23"/>
        <v/>
      </c>
      <c r="K220" s="1" t="str">
        <f t="shared" si="24"/>
        <v/>
      </c>
    </row>
    <row r="221" spans="1:11" x14ac:dyDescent="0.25">
      <c r="A221" s="1"/>
      <c r="B221" s="1"/>
      <c r="C221" s="1"/>
      <c r="D221" s="1"/>
      <c r="E221" s="1" t="str">
        <f t="shared" si="22"/>
        <v/>
      </c>
      <c r="F221" s="1" t="str">
        <f>IF(E221="","",1/SQRT(AVERAGE($E$2:E221)))</f>
        <v/>
      </c>
      <c r="G221" s="1" t="str">
        <f t="shared" si="25"/>
        <v/>
      </c>
      <c r="H221" s="1" t="str">
        <f t="shared" si="26"/>
        <v/>
      </c>
      <c r="I221" s="1" t="str">
        <f t="shared" si="27"/>
        <v/>
      </c>
      <c r="J221" s="1" t="str">
        <f t="shared" si="23"/>
        <v/>
      </c>
      <c r="K221" s="1" t="str">
        <f t="shared" si="24"/>
        <v/>
      </c>
    </row>
    <row r="222" spans="1:11" x14ac:dyDescent="0.25">
      <c r="A222" s="1"/>
      <c r="B222" s="1"/>
      <c r="C222" s="1"/>
      <c r="D222" s="1"/>
      <c r="E222" s="1" t="str">
        <f t="shared" si="22"/>
        <v/>
      </c>
      <c r="F222" s="1" t="str">
        <f>IF(E222="","",1/SQRT(AVERAGE($E$2:E222)))</f>
        <v/>
      </c>
      <c r="G222" s="1" t="str">
        <f t="shared" si="25"/>
        <v/>
      </c>
      <c r="H222" s="1" t="str">
        <f t="shared" si="26"/>
        <v/>
      </c>
      <c r="I222" s="1" t="str">
        <f t="shared" si="27"/>
        <v/>
      </c>
      <c r="J222" s="1" t="str">
        <f t="shared" si="23"/>
        <v/>
      </c>
      <c r="K222" s="1" t="str">
        <f t="shared" si="24"/>
        <v/>
      </c>
    </row>
    <row r="223" spans="1:11" x14ac:dyDescent="0.25">
      <c r="A223" s="1"/>
      <c r="B223" s="1"/>
      <c r="C223" s="1"/>
      <c r="D223" s="1"/>
      <c r="E223" s="1" t="str">
        <f t="shared" si="22"/>
        <v/>
      </c>
      <c r="F223" s="1" t="str">
        <f>IF(E223="","",1/SQRT(AVERAGE($E$2:E223)))</f>
        <v/>
      </c>
      <c r="G223" s="1" t="str">
        <f t="shared" si="25"/>
        <v/>
      </c>
      <c r="H223" s="1" t="str">
        <f t="shared" si="26"/>
        <v/>
      </c>
      <c r="I223" s="1" t="str">
        <f t="shared" si="27"/>
        <v/>
      </c>
      <c r="J223" s="1" t="str">
        <f t="shared" si="23"/>
        <v/>
      </c>
      <c r="K223" s="1" t="str">
        <f t="shared" si="24"/>
        <v/>
      </c>
    </row>
    <row r="224" spans="1:11" x14ac:dyDescent="0.25">
      <c r="A224" s="1"/>
      <c r="B224" s="1"/>
      <c r="C224" s="1"/>
      <c r="D224" s="1"/>
      <c r="E224" s="1" t="str">
        <f t="shared" si="22"/>
        <v/>
      </c>
      <c r="F224" s="1" t="str">
        <f>IF(E224="","",1/SQRT(AVERAGE($E$2:E224)))</f>
        <v/>
      </c>
      <c r="G224" s="1" t="str">
        <f t="shared" si="25"/>
        <v/>
      </c>
      <c r="H224" s="1" t="str">
        <f t="shared" si="26"/>
        <v/>
      </c>
      <c r="I224" s="1" t="str">
        <f t="shared" si="27"/>
        <v/>
      </c>
      <c r="J224" s="1" t="str">
        <f t="shared" si="23"/>
        <v/>
      </c>
      <c r="K224" s="1" t="str">
        <f t="shared" si="24"/>
        <v/>
      </c>
    </row>
    <row r="225" spans="1:11" x14ac:dyDescent="0.25">
      <c r="A225" s="1"/>
      <c r="B225" s="1"/>
      <c r="C225" s="1"/>
      <c r="D225" s="1"/>
      <c r="E225" s="1" t="str">
        <f t="shared" si="22"/>
        <v/>
      </c>
      <c r="F225" s="1" t="str">
        <f>IF(E225="","",1/SQRT(AVERAGE($E$2:E225)))</f>
        <v/>
      </c>
      <c r="G225" s="1" t="str">
        <f t="shared" si="25"/>
        <v/>
      </c>
      <c r="H225" s="1" t="str">
        <f t="shared" si="26"/>
        <v/>
      </c>
      <c r="I225" s="1" t="str">
        <f t="shared" si="27"/>
        <v/>
      </c>
      <c r="J225" s="1" t="str">
        <f t="shared" si="23"/>
        <v/>
      </c>
      <c r="K225" s="1" t="str">
        <f t="shared" si="24"/>
        <v/>
      </c>
    </row>
    <row r="226" spans="1:11" x14ac:dyDescent="0.25">
      <c r="A226" s="1"/>
      <c r="B226" s="1"/>
      <c r="C226" s="1"/>
      <c r="D226" s="1"/>
      <c r="E226" s="1" t="str">
        <f t="shared" si="22"/>
        <v/>
      </c>
      <c r="F226" s="1" t="str">
        <f>IF(E226="","",1/SQRT(AVERAGE($E$2:E226)))</f>
        <v/>
      </c>
      <c r="G226" s="1" t="str">
        <f t="shared" si="25"/>
        <v/>
      </c>
      <c r="H226" s="1" t="str">
        <f t="shared" si="26"/>
        <v/>
      </c>
      <c r="I226" s="1" t="str">
        <f t="shared" si="27"/>
        <v/>
      </c>
      <c r="J226" s="1" t="str">
        <f t="shared" si="23"/>
        <v/>
      </c>
      <c r="K226" s="1" t="str">
        <f t="shared" si="24"/>
        <v/>
      </c>
    </row>
    <row r="227" spans="1:11" x14ac:dyDescent="0.25">
      <c r="A227" s="1"/>
      <c r="B227" s="1"/>
      <c r="C227" s="1"/>
      <c r="D227" s="1"/>
      <c r="E227" s="1" t="str">
        <f t="shared" si="22"/>
        <v/>
      </c>
      <c r="F227" s="1" t="str">
        <f>IF(E227="","",1/SQRT(AVERAGE($E$2:E227)))</f>
        <v/>
      </c>
      <c r="G227" s="1" t="str">
        <f t="shared" si="25"/>
        <v/>
      </c>
      <c r="H227" s="1" t="str">
        <f t="shared" si="26"/>
        <v/>
      </c>
      <c r="I227" s="1" t="str">
        <f t="shared" si="27"/>
        <v/>
      </c>
      <c r="J227" s="1" t="str">
        <f t="shared" si="23"/>
        <v/>
      </c>
      <c r="K227" s="1" t="str">
        <f t="shared" si="24"/>
        <v/>
      </c>
    </row>
    <row r="228" spans="1:11" x14ac:dyDescent="0.25">
      <c r="A228" s="1"/>
      <c r="B228" s="1"/>
      <c r="C228" s="1"/>
      <c r="D228" s="1"/>
      <c r="E228" s="1" t="str">
        <f t="shared" si="22"/>
        <v/>
      </c>
      <c r="F228" s="1" t="str">
        <f>IF(E228="","",1/SQRT(AVERAGE($E$2:E228)))</f>
        <v/>
      </c>
      <c r="G228" s="1" t="str">
        <f t="shared" si="25"/>
        <v/>
      </c>
      <c r="H228" s="1" t="str">
        <f t="shared" si="26"/>
        <v/>
      </c>
      <c r="I228" s="1" t="str">
        <f t="shared" si="27"/>
        <v/>
      </c>
      <c r="J228" s="1" t="str">
        <f t="shared" si="23"/>
        <v/>
      </c>
      <c r="K228" s="1" t="str">
        <f t="shared" si="24"/>
        <v/>
      </c>
    </row>
    <row r="229" spans="1:11" x14ac:dyDescent="0.25">
      <c r="A229" s="1"/>
      <c r="B229" s="1"/>
      <c r="C229" s="1"/>
      <c r="D229" s="1"/>
      <c r="E229" s="1" t="str">
        <f t="shared" si="22"/>
        <v/>
      </c>
      <c r="F229" s="1" t="str">
        <f>IF(E229="","",1/SQRT(AVERAGE($E$2:E229)))</f>
        <v/>
      </c>
      <c r="G229" s="1" t="str">
        <f t="shared" si="25"/>
        <v/>
      </c>
      <c r="H229" s="1" t="str">
        <f t="shared" si="26"/>
        <v/>
      </c>
      <c r="I229" s="1" t="str">
        <f t="shared" si="27"/>
        <v/>
      </c>
      <c r="J229" s="1" t="str">
        <f t="shared" si="23"/>
        <v/>
      </c>
      <c r="K229" s="1" t="str">
        <f t="shared" si="24"/>
        <v/>
      </c>
    </row>
    <row r="230" spans="1:11" x14ac:dyDescent="0.25">
      <c r="A230" s="1"/>
      <c r="B230" s="1"/>
      <c r="C230" s="1"/>
      <c r="D230" s="1"/>
      <c r="E230" s="1" t="str">
        <f t="shared" si="22"/>
        <v/>
      </c>
      <c r="F230" s="1" t="str">
        <f>IF(E230="","",1/SQRT(AVERAGE($E$2:E230)))</f>
        <v/>
      </c>
      <c r="G230" s="1" t="str">
        <f t="shared" si="25"/>
        <v/>
      </c>
      <c r="H230" s="1" t="str">
        <f t="shared" si="26"/>
        <v/>
      </c>
      <c r="I230" s="1" t="str">
        <f t="shared" si="27"/>
        <v/>
      </c>
      <c r="J230" s="1" t="str">
        <f t="shared" si="23"/>
        <v/>
      </c>
      <c r="K230" s="1" t="str">
        <f t="shared" si="24"/>
        <v/>
      </c>
    </row>
    <row r="231" spans="1:11" x14ac:dyDescent="0.25">
      <c r="A231" s="1"/>
      <c r="B231" s="1"/>
      <c r="C231" s="1"/>
      <c r="D231" s="1"/>
      <c r="E231" s="1" t="str">
        <f t="shared" si="22"/>
        <v/>
      </c>
      <c r="F231" s="1" t="str">
        <f>IF(E231="","",1/SQRT(AVERAGE($E$2:E231)))</f>
        <v/>
      </c>
      <c r="G231" s="1" t="str">
        <f t="shared" si="25"/>
        <v/>
      </c>
      <c r="H231" s="1" t="str">
        <f t="shared" si="26"/>
        <v/>
      </c>
      <c r="I231" s="1" t="str">
        <f t="shared" si="27"/>
        <v/>
      </c>
      <c r="J231" s="1" t="str">
        <f t="shared" si="23"/>
        <v/>
      </c>
      <c r="K231" s="1" t="str">
        <f t="shared" si="24"/>
        <v/>
      </c>
    </row>
    <row r="232" spans="1:11" x14ac:dyDescent="0.25">
      <c r="A232" s="1"/>
      <c r="B232" s="1"/>
      <c r="C232" s="1"/>
      <c r="D232" s="1"/>
      <c r="E232" s="1" t="str">
        <f t="shared" si="22"/>
        <v/>
      </c>
      <c r="F232" s="1" t="str">
        <f>IF(E232="","",1/SQRT(AVERAGE($E$2:E232)))</f>
        <v/>
      </c>
      <c r="G232" s="1" t="str">
        <f t="shared" si="25"/>
        <v/>
      </c>
      <c r="H232" s="1" t="str">
        <f t="shared" si="26"/>
        <v/>
      </c>
      <c r="I232" s="1" t="str">
        <f t="shared" si="27"/>
        <v/>
      </c>
      <c r="J232" s="1" t="str">
        <f t="shared" si="23"/>
        <v/>
      </c>
      <c r="K232" s="1" t="str">
        <f t="shared" si="24"/>
        <v/>
      </c>
    </row>
    <row r="233" spans="1:11" x14ac:dyDescent="0.25">
      <c r="A233" s="1"/>
      <c r="B233" s="1"/>
      <c r="C233" s="1"/>
      <c r="D233" s="1"/>
      <c r="E233" s="1" t="str">
        <f t="shared" si="22"/>
        <v/>
      </c>
      <c r="F233" s="1" t="str">
        <f>IF(E233="","",1/SQRT(AVERAGE($E$2:E233)))</f>
        <v/>
      </c>
      <c r="G233" s="1" t="str">
        <f t="shared" si="25"/>
        <v/>
      </c>
      <c r="H233" s="1" t="str">
        <f t="shared" si="26"/>
        <v/>
      </c>
      <c r="I233" s="1" t="str">
        <f t="shared" si="27"/>
        <v/>
      </c>
      <c r="J233" s="1" t="str">
        <f t="shared" si="23"/>
        <v/>
      </c>
      <c r="K233" s="1" t="str">
        <f t="shared" si="24"/>
        <v/>
      </c>
    </row>
    <row r="234" spans="1:11" x14ac:dyDescent="0.25">
      <c r="A234" s="1"/>
      <c r="B234" s="1"/>
      <c r="C234" s="1"/>
      <c r="D234" s="1"/>
      <c r="E234" s="1" t="str">
        <f t="shared" si="22"/>
        <v/>
      </c>
      <c r="F234" s="1" t="str">
        <f>IF(E234="","",1/SQRT(AVERAGE($E$2:E234)))</f>
        <v/>
      </c>
      <c r="G234" s="1" t="str">
        <f t="shared" si="25"/>
        <v/>
      </c>
      <c r="H234" s="1" t="str">
        <f t="shared" si="26"/>
        <v/>
      </c>
      <c r="I234" s="1" t="str">
        <f t="shared" si="27"/>
        <v/>
      </c>
      <c r="J234" s="1" t="str">
        <f t="shared" si="23"/>
        <v/>
      </c>
      <c r="K234" s="1" t="str">
        <f t="shared" si="24"/>
        <v/>
      </c>
    </row>
    <row r="235" spans="1:11" x14ac:dyDescent="0.25">
      <c r="A235" s="1"/>
      <c r="B235" s="1"/>
      <c r="C235" s="1"/>
      <c r="D235" s="1"/>
      <c r="E235" s="1" t="str">
        <f t="shared" si="22"/>
        <v/>
      </c>
      <c r="F235" s="1" t="str">
        <f>IF(E235="","",1/SQRT(AVERAGE($E$2:E235)))</f>
        <v/>
      </c>
      <c r="G235" s="1" t="str">
        <f t="shared" si="25"/>
        <v/>
      </c>
      <c r="H235" s="1" t="str">
        <f t="shared" si="26"/>
        <v/>
      </c>
      <c r="I235" s="1" t="str">
        <f t="shared" si="27"/>
        <v/>
      </c>
      <c r="J235" s="1" t="str">
        <f t="shared" si="23"/>
        <v/>
      </c>
      <c r="K235" s="1" t="str">
        <f t="shared" si="24"/>
        <v/>
      </c>
    </row>
    <row r="236" spans="1:11" x14ac:dyDescent="0.25">
      <c r="A236" s="1"/>
      <c r="B236" s="1"/>
      <c r="C236" s="1"/>
      <c r="D236" s="1"/>
      <c r="E236" s="1" t="str">
        <f t="shared" si="22"/>
        <v/>
      </c>
      <c r="F236" s="1" t="str">
        <f>IF(E236="","",1/SQRT(AVERAGE($E$2:E236)))</f>
        <v/>
      </c>
      <c r="G236" s="1" t="str">
        <f t="shared" si="25"/>
        <v/>
      </c>
      <c r="H236" s="1" t="str">
        <f t="shared" si="26"/>
        <v/>
      </c>
      <c r="I236" s="1" t="str">
        <f t="shared" si="27"/>
        <v/>
      </c>
      <c r="J236" s="1" t="str">
        <f t="shared" si="23"/>
        <v/>
      </c>
      <c r="K236" s="1" t="str">
        <f t="shared" si="24"/>
        <v/>
      </c>
    </row>
    <row r="237" spans="1:11" x14ac:dyDescent="0.25">
      <c r="A237" s="1"/>
      <c r="B237" s="1"/>
      <c r="C237" s="1"/>
      <c r="D237" s="1"/>
      <c r="E237" s="1" t="str">
        <f t="shared" si="22"/>
        <v/>
      </c>
      <c r="F237" s="1" t="str">
        <f>IF(E237="","",1/SQRT(AVERAGE($E$2:E237)))</f>
        <v/>
      </c>
      <c r="G237" s="1" t="str">
        <f t="shared" si="25"/>
        <v/>
      </c>
      <c r="H237" s="1" t="str">
        <f t="shared" si="26"/>
        <v/>
      </c>
      <c r="I237" s="1" t="str">
        <f t="shared" si="27"/>
        <v/>
      </c>
      <c r="J237" s="1" t="str">
        <f t="shared" si="23"/>
        <v/>
      </c>
      <c r="K237" s="1" t="str">
        <f t="shared" si="24"/>
        <v/>
      </c>
    </row>
    <row r="238" spans="1:11" x14ac:dyDescent="0.25">
      <c r="A238" s="1"/>
      <c r="B238" s="1"/>
      <c r="C238" s="1"/>
      <c r="D238" s="1"/>
      <c r="E238" s="1" t="str">
        <f t="shared" si="22"/>
        <v/>
      </c>
      <c r="F238" s="1" t="str">
        <f>IF(E238="","",1/SQRT(AVERAGE($E$2:E238)))</f>
        <v/>
      </c>
      <c r="G238" s="1" t="str">
        <f t="shared" si="25"/>
        <v/>
      </c>
      <c r="H238" s="1" t="str">
        <f t="shared" si="26"/>
        <v/>
      </c>
      <c r="I238" s="1" t="str">
        <f t="shared" si="27"/>
        <v/>
      </c>
      <c r="J238" s="1" t="str">
        <f t="shared" si="23"/>
        <v/>
      </c>
      <c r="K238" s="1" t="str">
        <f t="shared" si="24"/>
        <v/>
      </c>
    </row>
    <row r="239" spans="1:11" x14ac:dyDescent="0.25">
      <c r="A239" s="1"/>
      <c r="B239" s="1"/>
      <c r="C239" s="1"/>
      <c r="D239" s="1"/>
      <c r="E239" s="1" t="str">
        <f t="shared" si="22"/>
        <v/>
      </c>
      <c r="F239" s="1" t="str">
        <f>IF(E239="","",1/SQRT(AVERAGE($E$2:E239)))</f>
        <v/>
      </c>
      <c r="G239" s="1" t="str">
        <f t="shared" si="25"/>
        <v/>
      </c>
      <c r="H239" s="1" t="str">
        <f t="shared" si="26"/>
        <v/>
      </c>
      <c r="I239" s="1" t="str">
        <f t="shared" si="27"/>
        <v/>
      </c>
      <c r="J239" s="1" t="str">
        <f t="shared" si="23"/>
        <v/>
      </c>
      <c r="K239" s="1" t="str">
        <f t="shared" si="24"/>
        <v/>
      </c>
    </row>
    <row r="240" spans="1:11" x14ac:dyDescent="0.25">
      <c r="A240" s="1"/>
      <c r="B240" s="1"/>
      <c r="C240" s="1"/>
      <c r="D240" s="1"/>
      <c r="E240" s="1" t="str">
        <f t="shared" si="22"/>
        <v/>
      </c>
      <c r="F240" s="1" t="str">
        <f>IF(E240="","",1/SQRT(AVERAGE($E$2:E240)))</f>
        <v/>
      </c>
      <c r="G240" s="1" t="str">
        <f t="shared" si="25"/>
        <v/>
      </c>
      <c r="H240" s="1" t="str">
        <f t="shared" si="26"/>
        <v/>
      </c>
      <c r="I240" s="1" t="str">
        <f t="shared" si="27"/>
        <v/>
      </c>
      <c r="J240" s="1" t="str">
        <f t="shared" si="23"/>
        <v/>
      </c>
      <c r="K240" s="1" t="str">
        <f t="shared" si="24"/>
        <v/>
      </c>
    </row>
    <row r="241" spans="1:11" x14ac:dyDescent="0.25">
      <c r="A241" s="1"/>
      <c r="B241" s="1"/>
      <c r="C241" s="1"/>
      <c r="D241" s="1"/>
      <c r="E241" s="1" t="str">
        <f t="shared" si="22"/>
        <v/>
      </c>
      <c r="F241" s="1" t="str">
        <f>IF(E241="","",1/SQRT(AVERAGE($E$2:E241)))</f>
        <v/>
      </c>
      <c r="G241" s="1" t="str">
        <f t="shared" si="25"/>
        <v/>
      </c>
      <c r="H241" s="1" t="str">
        <f t="shared" si="26"/>
        <v/>
      </c>
      <c r="I241" s="1" t="str">
        <f t="shared" si="27"/>
        <v/>
      </c>
      <c r="J241" s="1" t="str">
        <f t="shared" si="23"/>
        <v/>
      </c>
      <c r="K241" s="1" t="str">
        <f t="shared" si="24"/>
        <v/>
      </c>
    </row>
    <row r="242" spans="1:11" x14ac:dyDescent="0.25">
      <c r="A242" s="1"/>
      <c r="B242" s="1"/>
      <c r="C242" s="1"/>
      <c r="D242" s="1"/>
      <c r="E242" s="1" t="str">
        <f t="shared" si="22"/>
        <v/>
      </c>
      <c r="F242" s="1" t="str">
        <f>IF(E242="","",1/SQRT(AVERAGE($E$2:E242)))</f>
        <v/>
      </c>
      <c r="G242" s="1" t="str">
        <f t="shared" si="25"/>
        <v/>
      </c>
      <c r="H242" s="1" t="str">
        <f t="shared" si="26"/>
        <v/>
      </c>
      <c r="I242" s="1" t="str">
        <f t="shared" si="27"/>
        <v/>
      </c>
      <c r="J242" s="1" t="str">
        <f t="shared" si="23"/>
        <v/>
      </c>
      <c r="K242" s="1" t="str">
        <f t="shared" si="24"/>
        <v/>
      </c>
    </row>
    <row r="243" spans="1:11" x14ac:dyDescent="0.25">
      <c r="A243" s="1"/>
      <c r="B243" s="1"/>
      <c r="C243" s="1"/>
      <c r="D243" s="1"/>
      <c r="E243" s="1" t="str">
        <f t="shared" si="22"/>
        <v/>
      </c>
      <c r="F243" s="1" t="str">
        <f>IF(E243="","",1/SQRT(AVERAGE($E$2:E243)))</f>
        <v/>
      </c>
      <c r="G243" s="1" t="str">
        <f t="shared" si="25"/>
        <v/>
      </c>
      <c r="H243" s="1" t="str">
        <f t="shared" si="26"/>
        <v/>
      </c>
      <c r="I243" s="1" t="str">
        <f t="shared" si="27"/>
        <v/>
      </c>
      <c r="J243" s="1" t="str">
        <f t="shared" si="23"/>
        <v/>
      </c>
      <c r="K243" s="1" t="str">
        <f t="shared" si="24"/>
        <v/>
      </c>
    </row>
    <row r="244" spans="1:11" x14ac:dyDescent="0.25">
      <c r="A244" s="1"/>
      <c r="B244" s="1"/>
      <c r="C244" s="1"/>
      <c r="D244" s="1"/>
      <c r="E244" s="1" t="str">
        <f t="shared" si="22"/>
        <v/>
      </c>
      <c r="F244" s="1" t="str">
        <f>IF(E244="","",1/SQRT(AVERAGE($E$2:E244)))</f>
        <v/>
      </c>
      <c r="G244" s="1" t="str">
        <f t="shared" si="25"/>
        <v/>
      </c>
      <c r="H244" s="1" t="str">
        <f t="shared" si="26"/>
        <v/>
      </c>
      <c r="I244" s="1" t="str">
        <f t="shared" si="27"/>
        <v/>
      </c>
      <c r="J244" s="1" t="str">
        <f t="shared" si="23"/>
        <v/>
      </c>
      <c r="K244" s="1" t="str">
        <f t="shared" si="24"/>
        <v/>
      </c>
    </row>
    <row r="245" spans="1:11" x14ac:dyDescent="0.25">
      <c r="A245" s="1"/>
      <c r="B245" s="1"/>
      <c r="C245" s="1"/>
      <c r="D245" s="1"/>
      <c r="E245" s="1" t="str">
        <f t="shared" si="22"/>
        <v/>
      </c>
      <c r="F245" s="1" t="str">
        <f>IF(E245="","",1/SQRT(AVERAGE($E$2:E245)))</f>
        <v/>
      </c>
      <c r="G245" s="1" t="str">
        <f t="shared" si="25"/>
        <v/>
      </c>
      <c r="H245" s="1" t="str">
        <f t="shared" si="26"/>
        <v/>
      </c>
      <c r="I245" s="1" t="str">
        <f t="shared" si="27"/>
        <v/>
      </c>
      <c r="J245" s="1" t="str">
        <f t="shared" si="23"/>
        <v/>
      </c>
      <c r="K245" s="1" t="str">
        <f t="shared" si="24"/>
        <v/>
      </c>
    </row>
    <row r="246" spans="1:11" x14ac:dyDescent="0.25">
      <c r="A246" s="1"/>
      <c r="B246" s="1"/>
      <c r="C246" s="1"/>
      <c r="D246" s="1"/>
      <c r="E246" s="1" t="str">
        <f t="shared" si="22"/>
        <v/>
      </c>
      <c r="F246" s="1" t="str">
        <f>IF(E246="","",1/SQRT(AVERAGE($E$2:E246)))</f>
        <v/>
      </c>
      <c r="G246" s="1" t="str">
        <f t="shared" si="25"/>
        <v/>
      </c>
      <c r="H246" s="1" t="str">
        <f t="shared" si="26"/>
        <v/>
      </c>
      <c r="I246" s="1" t="str">
        <f t="shared" si="27"/>
        <v/>
      </c>
      <c r="J246" s="1" t="str">
        <f t="shared" si="23"/>
        <v/>
      </c>
      <c r="K246" s="1" t="str">
        <f t="shared" si="24"/>
        <v/>
      </c>
    </row>
    <row r="247" spans="1:11" x14ac:dyDescent="0.25">
      <c r="A247" s="1"/>
      <c r="B247" s="1"/>
      <c r="C247" s="1"/>
      <c r="D247" s="1"/>
      <c r="E247" s="1" t="str">
        <f t="shared" si="22"/>
        <v/>
      </c>
      <c r="F247" s="1" t="str">
        <f>IF(E247="","",1/SQRT(AVERAGE($E$2:E247)))</f>
        <v/>
      </c>
      <c r="G247" s="1" t="str">
        <f t="shared" si="25"/>
        <v/>
      </c>
      <c r="H247" s="1" t="str">
        <f t="shared" si="26"/>
        <v/>
      </c>
      <c r="I247" s="1" t="str">
        <f t="shared" si="27"/>
        <v/>
      </c>
      <c r="J247" s="1" t="str">
        <f t="shared" si="23"/>
        <v/>
      </c>
      <c r="K247" s="1" t="str">
        <f t="shared" si="24"/>
        <v/>
      </c>
    </row>
    <row r="248" spans="1:11" x14ac:dyDescent="0.25">
      <c r="A248" s="1"/>
      <c r="B248" s="1"/>
      <c r="C248" s="1"/>
      <c r="D248" s="1"/>
      <c r="E248" s="1" t="str">
        <f t="shared" si="22"/>
        <v/>
      </c>
      <c r="F248" s="1" t="str">
        <f>IF(E248="","",1/SQRT(AVERAGE($E$2:E248)))</f>
        <v/>
      </c>
      <c r="G248" s="1" t="str">
        <f t="shared" si="25"/>
        <v/>
      </c>
      <c r="H248" s="1" t="str">
        <f t="shared" si="26"/>
        <v/>
      </c>
      <c r="I248" s="1" t="str">
        <f t="shared" si="27"/>
        <v/>
      </c>
      <c r="J248" s="1" t="str">
        <f t="shared" si="23"/>
        <v/>
      </c>
      <c r="K248" s="1" t="str">
        <f t="shared" si="24"/>
        <v/>
      </c>
    </row>
    <row r="249" spans="1:11" x14ac:dyDescent="0.25">
      <c r="A249" s="1"/>
      <c r="B249" s="1"/>
      <c r="C249" s="1"/>
      <c r="D249" s="1"/>
      <c r="E249" s="1" t="str">
        <f t="shared" si="22"/>
        <v/>
      </c>
      <c r="F249" s="1" t="str">
        <f>IF(E249="","",1/SQRT(AVERAGE($E$2:E249)))</f>
        <v/>
      </c>
      <c r="G249" s="1" t="str">
        <f t="shared" si="25"/>
        <v/>
      </c>
      <c r="H249" s="1" t="str">
        <f t="shared" si="26"/>
        <v/>
      </c>
      <c r="I249" s="1" t="str">
        <f t="shared" si="27"/>
        <v/>
      </c>
      <c r="J249" s="1" t="str">
        <f t="shared" si="23"/>
        <v/>
      </c>
      <c r="K249" s="1" t="str">
        <f t="shared" si="24"/>
        <v/>
      </c>
    </row>
    <row r="250" spans="1:11" x14ac:dyDescent="0.25">
      <c r="A250" s="1"/>
      <c r="B250" s="1"/>
      <c r="C250" s="1"/>
      <c r="D250" s="1"/>
      <c r="E250" s="1" t="str">
        <f t="shared" si="22"/>
        <v/>
      </c>
      <c r="F250" s="1" t="str">
        <f>IF(E250="","",1/SQRT(AVERAGE($E$2:E250)))</f>
        <v/>
      </c>
      <c r="G250" s="1" t="str">
        <f t="shared" si="25"/>
        <v/>
      </c>
      <c r="H250" s="1" t="str">
        <f t="shared" si="26"/>
        <v/>
      </c>
      <c r="I250" s="1" t="str">
        <f t="shared" si="27"/>
        <v/>
      </c>
      <c r="J250" s="1" t="str">
        <f t="shared" si="23"/>
        <v/>
      </c>
      <c r="K250" s="1" t="str">
        <f t="shared" si="24"/>
        <v/>
      </c>
    </row>
    <row r="251" spans="1:11" x14ac:dyDescent="0.25">
      <c r="A251" s="1"/>
      <c r="B251" s="1"/>
      <c r="C251" s="1"/>
      <c r="D251" s="1"/>
      <c r="E251" s="1" t="str">
        <f t="shared" si="22"/>
        <v/>
      </c>
      <c r="F251" s="1" t="str">
        <f>IF(E251="","",1/SQRT(AVERAGE($E$2:E251)))</f>
        <v/>
      </c>
      <c r="G251" s="1" t="str">
        <f t="shared" si="25"/>
        <v/>
      </c>
      <c r="H251" s="1" t="str">
        <f t="shared" si="26"/>
        <v/>
      </c>
      <c r="I251" s="1" t="str">
        <f t="shared" si="27"/>
        <v/>
      </c>
      <c r="J251" s="1" t="str">
        <f t="shared" si="23"/>
        <v/>
      </c>
      <c r="K251" s="1" t="str">
        <f t="shared" si="24"/>
        <v/>
      </c>
    </row>
    <row r="252" spans="1:11" x14ac:dyDescent="0.25">
      <c r="A252" s="1"/>
      <c r="B252" s="1"/>
      <c r="C252" s="1"/>
      <c r="D252" s="1"/>
      <c r="E252" s="1" t="str">
        <f t="shared" si="22"/>
        <v/>
      </c>
      <c r="F252" s="1" t="str">
        <f>IF(E252="","",1/SQRT(AVERAGE($E$2:E252)))</f>
        <v/>
      </c>
      <c r="G252" s="1" t="str">
        <f t="shared" si="25"/>
        <v/>
      </c>
      <c r="H252" s="1" t="str">
        <f t="shared" si="26"/>
        <v/>
      </c>
      <c r="I252" s="1" t="str">
        <f t="shared" si="27"/>
        <v/>
      </c>
      <c r="J252" s="1" t="str">
        <f t="shared" si="23"/>
        <v/>
      </c>
      <c r="K252" s="1" t="str">
        <f t="shared" si="24"/>
        <v/>
      </c>
    </row>
    <row r="253" spans="1:11" x14ac:dyDescent="0.25">
      <c r="A253" s="1"/>
      <c r="B253" s="1"/>
      <c r="C253" s="1"/>
      <c r="D253" s="1"/>
      <c r="E253" s="1" t="str">
        <f t="shared" si="22"/>
        <v/>
      </c>
      <c r="F253" s="1" t="str">
        <f>IF(E253="","",1/SQRT(AVERAGE($E$2:E253)))</f>
        <v/>
      </c>
      <c r="G253" s="1" t="str">
        <f t="shared" si="25"/>
        <v/>
      </c>
      <c r="H253" s="1" t="str">
        <f t="shared" si="26"/>
        <v/>
      </c>
      <c r="I253" s="1" t="str">
        <f t="shared" si="27"/>
        <v/>
      </c>
      <c r="J253" s="1" t="str">
        <f t="shared" si="23"/>
        <v/>
      </c>
      <c r="K253" s="1" t="str">
        <f t="shared" si="24"/>
        <v/>
      </c>
    </row>
    <row r="254" spans="1:11" x14ac:dyDescent="0.25">
      <c r="A254" s="1"/>
      <c r="B254" s="1"/>
      <c r="C254" s="1"/>
      <c r="D254" s="1"/>
      <c r="E254" s="1" t="str">
        <f t="shared" si="22"/>
        <v/>
      </c>
      <c r="F254" s="1" t="str">
        <f>IF(E254="","",1/SQRT(AVERAGE($E$2:E254)))</f>
        <v/>
      </c>
      <c r="G254" s="1" t="str">
        <f t="shared" si="25"/>
        <v/>
      </c>
      <c r="H254" s="1" t="str">
        <f t="shared" si="26"/>
        <v/>
      </c>
      <c r="I254" s="1" t="str">
        <f t="shared" si="27"/>
        <v/>
      </c>
      <c r="J254" s="1" t="str">
        <f t="shared" si="23"/>
        <v/>
      </c>
      <c r="K254" s="1" t="str">
        <f t="shared" si="24"/>
        <v/>
      </c>
    </row>
    <row r="255" spans="1:11" x14ac:dyDescent="0.25">
      <c r="A255" s="1"/>
      <c r="B255" s="1"/>
      <c r="C255" s="1"/>
      <c r="D255" s="1"/>
      <c r="E255" s="1" t="str">
        <f t="shared" si="22"/>
        <v/>
      </c>
      <c r="F255" s="1" t="str">
        <f>IF(E255="","",1/SQRT(AVERAGE($E$2:E255)))</f>
        <v/>
      </c>
      <c r="G255" s="1" t="str">
        <f t="shared" si="25"/>
        <v/>
      </c>
      <c r="H255" s="1" t="str">
        <f t="shared" si="26"/>
        <v/>
      </c>
      <c r="I255" s="1" t="str">
        <f t="shared" si="27"/>
        <v/>
      </c>
      <c r="J255" s="1" t="str">
        <f t="shared" si="23"/>
        <v/>
      </c>
      <c r="K255" s="1" t="str">
        <f t="shared" si="24"/>
        <v/>
      </c>
    </row>
    <row r="256" spans="1:11" x14ac:dyDescent="0.25">
      <c r="A256" s="1"/>
      <c r="B256" s="1"/>
      <c r="C256" s="1"/>
      <c r="D256" s="1"/>
      <c r="E256" s="1" t="str">
        <f t="shared" si="22"/>
        <v/>
      </c>
      <c r="F256" s="1" t="str">
        <f>IF(E256="","",1/SQRT(AVERAGE($E$2:E256)))</f>
        <v/>
      </c>
      <c r="G256" s="1" t="str">
        <f t="shared" si="25"/>
        <v/>
      </c>
      <c r="H256" s="1" t="str">
        <f t="shared" si="26"/>
        <v/>
      </c>
      <c r="I256" s="1" t="str">
        <f t="shared" si="27"/>
        <v/>
      </c>
      <c r="J256" s="1" t="str">
        <f t="shared" si="23"/>
        <v/>
      </c>
      <c r="K256" s="1" t="str">
        <f t="shared" si="24"/>
        <v/>
      </c>
    </row>
    <row r="257" spans="1:11" x14ac:dyDescent="0.25">
      <c r="A257" s="1"/>
      <c r="B257" s="1"/>
      <c r="C257" s="1"/>
      <c r="D257" s="1"/>
      <c r="E257" s="1" t="str">
        <f t="shared" si="22"/>
        <v/>
      </c>
      <c r="F257" s="1" t="str">
        <f>IF(E257="","",1/SQRT(AVERAGE($E$2:E257)))</f>
        <v/>
      </c>
      <c r="G257" s="1" t="str">
        <f t="shared" si="25"/>
        <v/>
      </c>
      <c r="H257" s="1" t="str">
        <f t="shared" si="26"/>
        <v/>
      </c>
      <c r="I257" s="1" t="str">
        <f t="shared" si="27"/>
        <v/>
      </c>
      <c r="J257" s="1" t="str">
        <f t="shared" si="23"/>
        <v/>
      </c>
      <c r="K257" s="1" t="str">
        <f t="shared" si="24"/>
        <v/>
      </c>
    </row>
    <row r="258" spans="1:11" x14ac:dyDescent="0.25">
      <c r="A258" s="1"/>
      <c r="B258" s="1"/>
      <c r="C258" s="1"/>
      <c r="D258" s="1"/>
      <c r="E258" s="1" t="str">
        <f t="shared" si="22"/>
        <v/>
      </c>
      <c r="F258" s="1" t="str">
        <f>IF(E258="","",1/SQRT(AVERAGE($E$2:E258)))</f>
        <v/>
      </c>
      <c r="G258" s="1" t="str">
        <f t="shared" si="25"/>
        <v/>
      </c>
      <c r="H258" s="1" t="str">
        <f t="shared" si="26"/>
        <v/>
      </c>
      <c r="I258" s="1" t="str">
        <f t="shared" si="27"/>
        <v/>
      </c>
      <c r="J258" s="1" t="str">
        <f t="shared" si="23"/>
        <v/>
      </c>
      <c r="K258" s="1" t="str">
        <f t="shared" si="24"/>
        <v/>
      </c>
    </row>
    <row r="259" spans="1:11" x14ac:dyDescent="0.25">
      <c r="A259" s="1"/>
      <c r="B259" s="1"/>
      <c r="C259" s="1"/>
      <c r="D259" s="1"/>
      <c r="E259" s="1" t="str">
        <f t="shared" ref="E259:E322" si="28">IF(C259=0,"",(1/C259)^2)</f>
        <v/>
      </c>
      <c r="F259" s="1" t="str">
        <f>IF(E259="","",1/SQRT(AVERAGE($E$2:E259)))</f>
        <v/>
      </c>
      <c r="G259" s="1" t="str">
        <f t="shared" si="25"/>
        <v/>
      </c>
      <c r="H259" s="1" t="str">
        <f t="shared" si="26"/>
        <v/>
      </c>
      <c r="I259" s="1" t="str">
        <f t="shared" si="27"/>
        <v/>
      </c>
      <c r="J259" s="1" t="str">
        <f t="shared" ref="J259:J322" si="29">IF(G259="","",IF(OR(J258="Poorly Representative",J258="Moderately Representative",J258="Highly Representative"),"",IF(AND(H259="USE",OR(H260="STOP",G260="")),IF(A259*F259^2&lt;10000,"Poorly Representative",IF(A259*F259^2&gt;30000,"Highly Representative","Moderately Representative")),"")))</f>
        <v/>
      </c>
      <c r="K259" s="1" t="str">
        <f t="shared" ref="K259:K322" si="30">IF(G259="","",IF(OR(J258="Poorly Representative",J258="Moderately Representative",J258="Highly Representative"),"",IF(AND(H259="USE",OR(H260="STOP",G260="")),IF(A259*F259^2&lt;30000,"Poorly Representative",IF(A259*F259^2&gt;110000,"Highly Representative","Moderately Representative")),"")))</f>
        <v/>
      </c>
    </row>
    <row r="260" spans="1:11" x14ac:dyDescent="0.25">
      <c r="A260" s="1"/>
      <c r="B260" s="1"/>
      <c r="C260" s="1"/>
      <c r="D260" s="1"/>
      <c r="E260" s="1" t="str">
        <f t="shared" si="28"/>
        <v/>
      </c>
      <c r="F260" s="1" t="str">
        <f>IF(E260="","",1/SQRT(AVERAGE($E$2:E260)))</f>
        <v/>
      </c>
      <c r="G260" s="1" t="str">
        <f t="shared" ref="G260:G323" si="31">IF(F260="","",100/(F260*SQRT(A260)))</f>
        <v/>
      </c>
      <c r="H260" s="1" t="str">
        <f t="shared" si="26"/>
        <v/>
      </c>
      <c r="I260" s="1" t="str">
        <f t="shared" si="27"/>
        <v/>
      </c>
      <c r="J260" s="1" t="str">
        <f t="shared" si="29"/>
        <v/>
      </c>
      <c r="K260" s="1" t="str">
        <f t="shared" si="30"/>
        <v/>
      </c>
    </row>
    <row r="261" spans="1:11" x14ac:dyDescent="0.25">
      <c r="A261" s="1"/>
      <c r="B261" s="1"/>
      <c r="C261" s="1"/>
      <c r="D261" s="1"/>
      <c r="E261" s="1" t="str">
        <f t="shared" si="28"/>
        <v/>
      </c>
      <c r="F261" s="1" t="str">
        <f>IF(E261="","",1/SQRT(AVERAGE($E$2:E261)))</f>
        <v/>
      </c>
      <c r="G261" s="1" t="str">
        <f t="shared" si="31"/>
        <v/>
      </c>
      <c r="H261" s="1" t="str">
        <f t="shared" si="26"/>
        <v/>
      </c>
      <c r="I261" s="1" t="str">
        <f t="shared" si="27"/>
        <v/>
      </c>
      <c r="J261" s="1" t="str">
        <f t="shared" si="29"/>
        <v/>
      </c>
      <c r="K261" s="1" t="str">
        <f t="shared" si="30"/>
        <v/>
      </c>
    </row>
    <row r="262" spans="1:11" x14ac:dyDescent="0.25">
      <c r="A262" s="1"/>
      <c r="B262" s="1"/>
      <c r="C262" s="1"/>
      <c r="D262" s="1"/>
      <c r="E262" s="1" t="str">
        <f t="shared" si="28"/>
        <v/>
      </c>
      <c r="F262" s="1" t="str">
        <f>IF(E262="","",1/SQRT(AVERAGE($E$2:E262)))</f>
        <v/>
      </c>
      <c r="G262" s="1" t="str">
        <f t="shared" si="31"/>
        <v/>
      </c>
      <c r="H262" s="1" t="str">
        <f t="shared" si="26"/>
        <v/>
      </c>
      <c r="I262" s="1" t="str">
        <f t="shared" si="27"/>
        <v/>
      </c>
      <c r="J262" s="1" t="str">
        <f t="shared" si="29"/>
        <v/>
      </c>
      <c r="K262" s="1" t="str">
        <f t="shared" si="30"/>
        <v/>
      </c>
    </row>
    <row r="263" spans="1:11" x14ac:dyDescent="0.25">
      <c r="A263" s="1"/>
      <c r="B263" s="1"/>
      <c r="C263" s="1"/>
      <c r="D263" s="1"/>
      <c r="E263" s="1" t="str">
        <f t="shared" si="28"/>
        <v/>
      </c>
      <c r="F263" s="1" t="str">
        <f>IF(E263="","",1/SQRT(AVERAGE($E$2:E263)))</f>
        <v/>
      </c>
      <c r="G263" s="1" t="str">
        <f t="shared" si="31"/>
        <v/>
      </c>
      <c r="H263" s="1" t="str">
        <f t="shared" si="26"/>
        <v/>
      </c>
      <c r="I263" s="1" t="str">
        <f t="shared" si="27"/>
        <v/>
      </c>
      <c r="J263" s="1" t="str">
        <f t="shared" si="29"/>
        <v/>
      </c>
      <c r="K263" s="1" t="str">
        <f t="shared" si="30"/>
        <v/>
      </c>
    </row>
    <row r="264" spans="1:11" x14ac:dyDescent="0.25">
      <c r="A264" s="1"/>
      <c r="B264" s="1"/>
      <c r="C264" s="1"/>
      <c r="D264" s="1"/>
      <c r="E264" s="1" t="str">
        <f t="shared" si="28"/>
        <v/>
      </c>
      <c r="F264" s="1" t="str">
        <f>IF(E264="","",1/SQRT(AVERAGE($E$2:E264)))</f>
        <v/>
      </c>
      <c r="G264" s="1" t="str">
        <f t="shared" si="31"/>
        <v/>
      </c>
      <c r="H264" s="1" t="str">
        <f t="shared" si="26"/>
        <v/>
      </c>
      <c r="I264" s="1" t="str">
        <f t="shared" si="27"/>
        <v/>
      </c>
      <c r="J264" s="1" t="str">
        <f t="shared" si="29"/>
        <v/>
      </c>
      <c r="K264" s="1" t="str">
        <f t="shared" si="30"/>
        <v/>
      </c>
    </row>
    <row r="265" spans="1:11" x14ac:dyDescent="0.25">
      <c r="A265" s="1"/>
      <c r="B265" s="1"/>
      <c r="C265" s="1"/>
      <c r="D265" s="1"/>
      <c r="E265" s="1" t="str">
        <f t="shared" si="28"/>
        <v/>
      </c>
      <c r="F265" s="1" t="str">
        <f>IF(E265="","",1/SQRT(AVERAGE($E$2:E265)))</f>
        <v/>
      </c>
      <c r="G265" s="1" t="str">
        <f t="shared" si="31"/>
        <v/>
      </c>
      <c r="H265" s="1" t="str">
        <f t="shared" si="26"/>
        <v/>
      </c>
      <c r="I265" s="1" t="str">
        <f t="shared" si="27"/>
        <v/>
      </c>
      <c r="J265" s="1" t="str">
        <f t="shared" si="29"/>
        <v/>
      </c>
      <c r="K265" s="1" t="str">
        <f t="shared" si="30"/>
        <v/>
      </c>
    </row>
    <row r="266" spans="1:11" x14ac:dyDescent="0.25">
      <c r="A266" s="1"/>
      <c r="B266" s="1"/>
      <c r="C266" s="1"/>
      <c r="D266" s="1"/>
      <c r="E266" s="1" t="str">
        <f t="shared" si="28"/>
        <v/>
      </c>
      <c r="F266" s="1" t="str">
        <f>IF(E266="","",1/SQRT(AVERAGE($E$2:E266)))</f>
        <v/>
      </c>
      <c r="G266" s="1" t="str">
        <f t="shared" si="31"/>
        <v/>
      </c>
      <c r="H266" s="1" t="str">
        <f t="shared" si="26"/>
        <v/>
      </c>
      <c r="I266" s="1" t="str">
        <f t="shared" si="27"/>
        <v/>
      </c>
      <c r="J266" s="1" t="str">
        <f t="shared" si="29"/>
        <v/>
      </c>
      <c r="K266" s="1" t="str">
        <f t="shared" si="30"/>
        <v/>
      </c>
    </row>
    <row r="267" spans="1:11" x14ac:dyDescent="0.25">
      <c r="A267" s="1"/>
      <c r="B267" s="1"/>
      <c r="C267" s="1"/>
      <c r="D267" s="1"/>
      <c r="E267" s="1" t="str">
        <f t="shared" si="28"/>
        <v/>
      </c>
      <c r="F267" s="1" t="str">
        <f>IF(E267="","",1/SQRT(AVERAGE($E$2:E267)))</f>
        <v/>
      </c>
      <c r="G267" s="1" t="str">
        <f t="shared" si="31"/>
        <v/>
      </c>
      <c r="H267" s="1" t="str">
        <f t="shared" si="26"/>
        <v/>
      </c>
      <c r="I267" s="1" t="str">
        <f t="shared" si="27"/>
        <v/>
      </c>
      <c r="J267" s="1" t="str">
        <f t="shared" si="29"/>
        <v/>
      </c>
      <c r="K267" s="1" t="str">
        <f t="shared" si="30"/>
        <v/>
      </c>
    </row>
    <row r="268" spans="1:11" x14ac:dyDescent="0.25">
      <c r="A268" s="1"/>
      <c r="B268" s="1"/>
      <c r="C268" s="1"/>
      <c r="D268" s="1"/>
      <c r="E268" s="1" t="str">
        <f t="shared" si="28"/>
        <v/>
      </c>
      <c r="F268" s="1" t="str">
        <f>IF(E268="","",1/SQRT(AVERAGE($E$2:E268)))</f>
        <v/>
      </c>
      <c r="G268" s="1" t="str">
        <f t="shared" si="31"/>
        <v/>
      </c>
      <c r="H268" s="1" t="str">
        <f t="shared" si="26"/>
        <v/>
      </c>
      <c r="I268" s="1" t="str">
        <f t="shared" si="27"/>
        <v/>
      </c>
      <c r="J268" s="1" t="str">
        <f t="shared" si="29"/>
        <v/>
      </c>
      <c r="K268" s="1" t="str">
        <f t="shared" si="30"/>
        <v/>
      </c>
    </row>
    <row r="269" spans="1:11" x14ac:dyDescent="0.25">
      <c r="A269" s="1"/>
      <c r="B269" s="1"/>
      <c r="C269" s="1"/>
      <c r="D269" s="1"/>
      <c r="E269" s="1" t="str">
        <f t="shared" si="28"/>
        <v/>
      </c>
      <c r="F269" s="1" t="str">
        <f>IF(E269="","",1/SQRT(AVERAGE($E$2:E269)))</f>
        <v/>
      </c>
      <c r="G269" s="1" t="str">
        <f t="shared" si="31"/>
        <v/>
      </c>
      <c r="H269" s="1" t="str">
        <f t="shared" si="26"/>
        <v/>
      </c>
      <c r="I269" s="1" t="str">
        <f t="shared" si="27"/>
        <v/>
      </c>
      <c r="J269" s="1" t="str">
        <f t="shared" si="29"/>
        <v/>
      </c>
      <c r="K269" s="1" t="str">
        <f t="shared" si="30"/>
        <v/>
      </c>
    </row>
    <row r="270" spans="1:11" x14ac:dyDescent="0.25">
      <c r="A270" s="1"/>
      <c r="B270" s="1"/>
      <c r="C270" s="1"/>
      <c r="D270" s="1"/>
      <c r="E270" s="1" t="str">
        <f t="shared" si="28"/>
        <v/>
      </c>
      <c r="F270" s="1" t="str">
        <f>IF(E270="","",1/SQRT(AVERAGE($E$2:E270)))</f>
        <v/>
      </c>
      <c r="G270" s="1" t="str">
        <f t="shared" si="31"/>
        <v/>
      </c>
      <c r="H270" s="1" t="str">
        <f t="shared" si="26"/>
        <v/>
      </c>
      <c r="I270" s="1" t="str">
        <f t="shared" si="27"/>
        <v/>
      </c>
      <c r="J270" s="1" t="str">
        <f t="shared" si="29"/>
        <v/>
      </c>
      <c r="K270" s="1" t="str">
        <f t="shared" si="30"/>
        <v/>
      </c>
    </row>
    <row r="271" spans="1:11" x14ac:dyDescent="0.25">
      <c r="A271" s="1"/>
      <c r="B271" s="1"/>
      <c r="C271" s="1"/>
      <c r="D271" s="1"/>
      <c r="E271" s="1" t="str">
        <f t="shared" si="28"/>
        <v/>
      </c>
      <c r="F271" s="1" t="str">
        <f>IF(E271="","",1/SQRT(AVERAGE($E$2:E271)))</f>
        <v/>
      </c>
      <c r="G271" s="1" t="str">
        <f t="shared" si="31"/>
        <v/>
      </c>
      <c r="H271" s="1" t="str">
        <f t="shared" si="26"/>
        <v/>
      </c>
      <c r="I271" s="1" t="str">
        <f t="shared" si="27"/>
        <v/>
      </c>
      <c r="J271" s="1" t="str">
        <f t="shared" si="29"/>
        <v/>
      </c>
      <c r="K271" s="1" t="str">
        <f t="shared" si="30"/>
        <v/>
      </c>
    </row>
    <row r="272" spans="1:11" x14ac:dyDescent="0.25">
      <c r="A272" s="1"/>
      <c r="B272" s="1"/>
      <c r="C272" s="1"/>
      <c r="D272" s="1"/>
      <c r="E272" s="1" t="str">
        <f t="shared" si="28"/>
        <v/>
      </c>
      <c r="F272" s="1" t="str">
        <f>IF(E272="","",1/SQRT(AVERAGE($E$2:E272)))</f>
        <v/>
      </c>
      <c r="G272" s="1" t="str">
        <f t="shared" si="31"/>
        <v/>
      </c>
      <c r="H272" s="1" t="str">
        <f t="shared" si="26"/>
        <v/>
      </c>
      <c r="I272" s="1" t="str">
        <f t="shared" si="27"/>
        <v/>
      </c>
      <c r="J272" s="1" t="str">
        <f t="shared" si="29"/>
        <v/>
      </c>
      <c r="K272" s="1" t="str">
        <f t="shared" si="30"/>
        <v/>
      </c>
    </row>
    <row r="273" spans="1:11" x14ac:dyDescent="0.25">
      <c r="A273" s="1"/>
      <c r="B273" s="1"/>
      <c r="C273" s="1"/>
      <c r="D273" s="1"/>
      <c r="E273" s="1" t="str">
        <f t="shared" si="28"/>
        <v/>
      </c>
      <c r="F273" s="1" t="str">
        <f>IF(E273="","",1/SQRT(AVERAGE($E$2:E273)))</f>
        <v/>
      </c>
      <c r="G273" s="1" t="str">
        <f t="shared" si="31"/>
        <v/>
      </c>
      <c r="H273" s="1" t="str">
        <f t="shared" si="26"/>
        <v/>
      </c>
      <c r="I273" s="1" t="str">
        <f t="shared" si="27"/>
        <v/>
      </c>
      <c r="J273" s="1" t="str">
        <f t="shared" si="29"/>
        <v/>
      </c>
      <c r="K273" s="1" t="str">
        <f t="shared" si="30"/>
        <v/>
      </c>
    </row>
    <row r="274" spans="1:11" x14ac:dyDescent="0.25">
      <c r="A274" s="1"/>
      <c r="B274" s="1"/>
      <c r="C274" s="1"/>
      <c r="D274" s="1"/>
      <c r="E274" s="1" t="str">
        <f t="shared" si="28"/>
        <v/>
      </c>
      <c r="F274" s="1" t="str">
        <f>IF(E274="","",1/SQRT(AVERAGE($E$2:E274)))</f>
        <v/>
      </c>
      <c r="G274" s="1" t="str">
        <f t="shared" si="31"/>
        <v/>
      </c>
      <c r="H274" s="1" t="str">
        <f t="shared" si="26"/>
        <v/>
      </c>
      <c r="I274" s="1" t="str">
        <f t="shared" si="27"/>
        <v/>
      </c>
      <c r="J274" s="1" t="str">
        <f t="shared" si="29"/>
        <v/>
      </c>
      <c r="K274" s="1" t="str">
        <f t="shared" si="30"/>
        <v/>
      </c>
    </row>
    <row r="275" spans="1:11" x14ac:dyDescent="0.25">
      <c r="A275" s="1"/>
      <c r="B275" s="1"/>
      <c r="C275" s="1"/>
      <c r="D275" s="1"/>
      <c r="E275" s="1" t="str">
        <f t="shared" si="28"/>
        <v/>
      </c>
      <c r="F275" s="1" t="str">
        <f>IF(E275="","",1/SQRT(AVERAGE($E$2:E275)))</f>
        <v/>
      </c>
      <c r="G275" s="1" t="str">
        <f t="shared" si="31"/>
        <v/>
      </c>
      <c r="H275" s="1" t="str">
        <f t="shared" si="26"/>
        <v/>
      </c>
      <c r="I275" s="1" t="str">
        <f t="shared" si="27"/>
        <v/>
      </c>
      <c r="J275" s="1" t="str">
        <f t="shared" si="29"/>
        <v/>
      </c>
      <c r="K275" s="1" t="str">
        <f t="shared" si="30"/>
        <v/>
      </c>
    </row>
    <row r="276" spans="1:11" x14ac:dyDescent="0.25">
      <c r="A276" s="1"/>
      <c r="B276" s="1"/>
      <c r="C276" s="1"/>
      <c r="D276" s="1"/>
      <c r="E276" s="1" t="str">
        <f t="shared" si="28"/>
        <v/>
      </c>
      <c r="F276" s="1" t="str">
        <f>IF(E276="","",1/SQRT(AVERAGE($E$2:E276)))</f>
        <v/>
      </c>
      <c r="G276" s="1" t="str">
        <f t="shared" si="31"/>
        <v/>
      </c>
      <c r="H276" s="1" t="str">
        <f t="shared" si="26"/>
        <v/>
      </c>
      <c r="I276" s="1" t="str">
        <f t="shared" si="27"/>
        <v/>
      </c>
      <c r="J276" s="1" t="str">
        <f t="shared" si="29"/>
        <v/>
      </c>
      <c r="K276" s="1" t="str">
        <f t="shared" si="30"/>
        <v/>
      </c>
    </row>
    <row r="277" spans="1:11" x14ac:dyDescent="0.25">
      <c r="A277" s="1"/>
      <c r="B277" s="1"/>
      <c r="C277" s="1"/>
      <c r="D277" s="1"/>
      <c r="E277" s="1" t="str">
        <f t="shared" si="28"/>
        <v/>
      </c>
      <c r="F277" s="1" t="str">
        <f>IF(E277="","",1/SQRT(AVERAGE($E$2:E277)))</f>
        <v/>
      </c>
      <c r="G277" s="1" t="str">
        <f t="shared" si="31"/>
        <v/>
      </c>
      <c r="H277" s="1" t="str">
        <f t="shared" si="26"/>
        <v/>
      </c>
      <c r="I277" s="1" t="str">
        <f t="shared" si="27"/>
        <v/>
      </c>
      <c r="J277" s="1" t="str">
        <f t="shared" si="29"/>
        <v/>
      </c>
      <c r="K277" s="1" t="str">
        <f t="shared" si="30"/>
        <v/>
      </c>
    </row>
    <row r="278" spans="1:11" x14ac:dyDescent="0.25">
      <c r="A278" s="1"/>
      <c r="B278" s="1"/>
      <c r="C278" s="1"/>
      <c r="D278" s="1"/>
      <c r="E278" s="1" t="str">
        <f t="shared" si="28"/>
        <v/>
      </c>
      <c r="F278" s="1" t="str">
        <f>IF(E278="","",1/SQRT(AVERAGE($E$2:E278)))</f>
        <v/>
      </c>
      <c r="G278" s="1" t="str">
        <f t="shared" si="31"/>
        <v/>
      </c>
      <c r="H278" s="1" t="str">
        <f t="shared" si="26"/>
        <v/>
      </c>
      <c r="I278" s="1" t="str">
        <f t="shared" si="27"/>
        <v/>
      </c>
      <c r="J278" s="1" t="str">
        <f t="shared" si="29"/>
        <v/>
      </c>
      <c r="K278" s="1" t="str">
        <f t="shared" si="30"/>
        <v/>
      </c>
    </row>
    <row r="279" spans="1:11" x14ac:dyDescent="0.25">
      <c r="A279" s="1"/>
      <c r="B279" s="1"/>
      <c r="C279" s="1"/>
      <c r="D279" s="1"/>
      <c r="E279" s="1" t="str">
        <f t="shared" si="28"/>
        <v/>
      </c>
      <c r="F279" s="1" t="str">
        <f>IF(E279="","",1/SQRT(AVERAGE($E$2:E279)))</f>
        <v/>
      </c>
      <c r="G279" s="1" t="str">
        <f t="shared" si="31"/>
        <v/>
      </c>
      <c r="H279" s="1" t="str">
        <f t="shared" ref="H279:H342" si="32">IF(G279&gt;G278,"STOP","")</f>
        <v/>
      </c>
      <c r="I279" s="1" t="str">
        <f t="shared" ref="I279:I342" si="33">IF(H279="USE",D279,"")</f>
        <v/>
      </c>
      <c r="J279" s="1" t="str">
        <f t="shared" si="29"/>
        <v/>
      </c>
      <c r="K279" s="1" t="str">
        <f t="shared" si="30"/>
        <v/>
      </c>
    </row>
    <row r="280" spans="1:11" x14ac:dyDescent="0.25">
      <c r="A280" s="1"/>
      <c r="B280" s="1"/>
      <c r="C280" s="1"/>
      <c r="D280" s="1"/>
      <c r="E280" s="1" t="str">
        <f t="shared" si="28"/>
        <v/>
      </c>
      <c r="F280" s="1" t="str">
        <f>IF(E280="","",1/SQRT(AVERAGE($E$2:E280)))</f>
        <v/>
      </c>
      <c r="G280" s="1" t="str">
        <f t="shared" si="31"/>
        <v/>
      </c>
      <c r="H280" s="1" t="str">
        <f t="shared" si="32"/>
        <v/>
      </c>
      <c r="I280" s="1" t="str">
        <f t="shared" si="33"/>
        <v/>
      </c>
      <c r="J280" s="1" t="str">
        <f t="shared" si="29"/>
        <v/>
      </c>
      <c r="K280" s="1" t="str">
        <f t="shared" si="30"/>
        <v/>
      </c>
    </row>
    <row r="281" spans="1:11" x14ac:dyDescent="0.25">
      <c r="A281" s="1"/>
      <c r="B281" s="1"/>
      <c r="C281" s="1"/>
      <c r="D281" s="1"/>
      <c r="E281" s="1" t="str">
        <f t="shared" si="28"/>
        <v/>
      </c>
      <c r="F281" s="1" t="str">
        <f>IF(E281="","",1/SQRT(AVERAGE($E$2:E281)))</f>
        <v/>
      </c>
      <c r="G281" s="1" t="str">
        <f t="shared" si="31"/>
        <v/>
      </c>
      <c r="H281" s="1" t="str">
        <f t="shared" si="32"/>
        <v/>
      </c>
      <c r="I281" s="1" t="str">
        <f t="shared" si="33"/>
        <v/>
      </c>
      <c r="J281" s="1" t="str">
        <f t="shared" si="29"/>
        <v/>
      </c>
      <c r="K281" s="1" t="str">
        <f t="shared" si="30"/>
        <v/>
      </c>
    </row>
    <row r="282" spans="1:11" x14ac:dyDescent="0.25">
      <c r="A282" s="1"/>
      <c r="B282" s="1"/>
      <c r="C282" s="1"/>
      <c r="D282" s="1"/>
      <c r="E282" s="1" t="str">
        <f t="shared" si="28"/>
        <v/>
      </c>
      <c r="F282" s="1" t="str">
        <f>IF(E282="","",1/SQRT(AVERAGE($E$2:E282)))</f>
        <v/>
      </c>
      <c r="G282" s="1" t="str">
        <f t="shared" si="31"/>
        <v/>
      </c>
      <c r="H282" s="1" t="str">
        <f t="shared" si="32"/>
        <v/>
      </c>
      <c r="I282" s="1" t="str">
        <f t="shared" si="33"/>
        <v/>
      </c>
      <c r="J282" s="1" t="str">
        <f t="shared" si="29"/>
        <v/>
      </c>
      <c r="K282" s="1" t="str">
        <f t="shared" si="30"/>
        <v/>
      </c>
    </row>
    <row r="283" spans="1:11" x14ac:dyDescent="0.25">
      <c r="A283" s="1"/>
      <c r="B283" s="1"/>
      <c r="C283" s="1"/>
      <c r="D283" s="1"/>
      <c r="E283" s="1" t="str">
        <f t="shared" si="28"/>
        <v/>
      </c>
      <c r="F283" s="1" t="str">
        <f>IF(E283="","",1/SQRT(AVERAGE($E$2:E283)))</f>
        <v/>
      </c>
      <c r="G283" s="1" t="str">
        <f t="shared" si="31"/>
        <v/>
      </c>
      <c r="H283" s="1" t="str">
        <f t="shared" si="32"/>
        <v/>
      </c>
      <c r="I283" s="1" t="str">
        <f t="shared" si="33"/>
        <v/>
      </c>
      <c r="J283" s="1" t="str">
        <f t="shared" si="29"/>
        <v/>
      </c>
      <c r="K283" s="1" t="str">
        <f t="shared" si="30"/>
        <v/>
      </c>
    </row>
    <row r="284" spans="1:11" x14ac:dyDescent="0.25">
      <c r="A284" s="1"/>
      <c r="B284" s="1"/>
      <c r="C284" s="1"/>
      <c r="D284" s="1"/>
      <c r="E284" s="1" t="str">
        <f t="shared" si="28"/>
        <v/>
      </c>
      <c r="F284" s="1" t="str">
        <f>IF(E284="","",1/SQRT(AVERAGE($E$2:E284)))</f>
        <v/>
      </c>
      <c r="G284" s="1" t="str">
        <f t="shared" si="31"/>
        <v/>
      </c>
      <c r="H284" s="1" t="str">
        <f t="shared" si="32"/>
        <v/>
      </c>
      <c r="I284" s="1" t="str">
        <f t="shared" si="33"/>
        <v/>
      </c>
      <c r="J284" s="1" t="str">
        <f t="shared" si="29"/>
        <v/>
      </c>
      <c r="K284" s="1" t="str">
        <f t="shared" si="30"/>
        <v/>
      </c>
    </row>
    <row r="285" spans="1:11" x14ac:dyDescent="0.25">
      <c r="A285" s="1"/>
      <c r="B285" s="1"/>
      <c r="C285" s="1"/>
      <c r="D285" s="1"/>
      <c r="E285" s="1" t="str">
        <f t="shared" si="28"/>
        <v/>
      </c>
      <c r="F285" s="1" t="str">
        <f>IF(E285="","",1/SQRT(AVERAGE($E$2:E285)))</f>
        <v/>
      </c>
      <c r="G285" s="1" t="str">
        <f t="shared" si="31"/>
        <v/>
      </c>
      <c r="H285" s="1" t="str">
        <f t="shared" si="32"/>
        <v/>
      </c>
      <c r="I285" s="1" t="str">
        <f t="shared" si="33"/>
        <v/>
      </c>
      <c r="J285" s="1" t="str">
        <f t="shared" si="29"/>
        <v/>
      </c>
      <c r="K285" s="1" t="str">
        <f t="shared" si="30"/>
        <v/>
      </c>
    </row>
    <row r="286" spans="1:11" x14ac:dyDescent="0.25">
      <c r="A286" s="1"/>
      <c r="B286" s="1"/>
      <c r="C286" s="1"/>
      <c r="D286" s="1"/>
      <c r="E286" s="1" t="str">
        <f t="shared" si="28"/>
        <v/>
      </c>
      <c r="F286" s="1" t="str">
        <f>IF(E286="","",1/SQRT(AVERAGE($E$2:E286)))</f>
        <v/>
      </c>
      <c r="G286" s="1" t="str">
        <f t="shared" si="31"/>
        <v/>
      </c>
      <c r="H286" s="1" t="str">
        <f t="shared" si="32"/>
        <v/>
      </c>
      <c r="I286" s="1" t="str">
        <f t="shared" si="33"/>
        <v/>
      </c>
      <c r="J286" s="1" t="str">
        <f t="shared" si="29"/>
        <v/>
      </c>
      <c r="K286" s="1" t="str">
        <f t="shared" si="30"/>
        <v/>
      </c>
    </row>
    <row r="287" spans="1:11" x14ac:dyDescent="0.25">
      <c r="A287" s="1"/>
      <c r="B287" s="1"/>
      <c r="C287" s="1"/>
      <c r="D287" s="1"/>
      <c r="E287" s="1" t="str">
        <f t="shared" si="28"/>
        <v/>
      </c>
      <c r="F287" s="1" t="str">
        <f>IF(E287="","",1/SQRT(AVERAGE($E$2:E287)))</f>
        <v/>
      </c>
      <c r="G287" s="1" t="str">
        <f t="shared" si="31"/>
        <v/>
      </c>
      <c r="H287" s="1" t="str">
        <f t="shared" si="32"/>
        <v/>
      </c>
      <c r="I287" s="1" t="str">
        <f t="shared" si="33"/>
        <v/>
      </c>
      <c r="J287" s="1" t="str">
        <f t="shared" si="29"/>
        <v/>
      </c>
      <c r="K287" s="1" t="str">
        <f t="shared" si="30"/>
        <v/>
      </c>
    </row>
    <row r="288" spans="1:11" x14ac:dyDescent="0.25">
      <c r="A288" s="1"/>
      <c r="B288" s="1"/>
      <c r="C288" s="1"/>
      <c r="D288" s="1"/>
      <c r="E288" s="1" t="str">
        <f t="shared" si="28"/>
        <v/>
      </c>
      <c r="F288" s="1" t="str">
        <f>IF(E288="","",1/SQRT(AVERAGE($E$2:E288)))</f>
        <v/>
      </c>
      <c r="G288" s="1" t="str">
        <f t="shared" si="31"/>
        <v/>
      </c>
      <c r="H288" s="1" t="str">
        <f t="shared" si="32"/>
        <v/>
      </c>
      <c r="I288" s="1" t="str">
        <f t="shared" si="33"/>
        <v/>
      </c>
      <c r="J288" s="1" t="str">
        <f t="shared" si="29"/>
        <v/>
      </c>
      <c r="K288" s="1" t="str">
        <f t="shared" si="30"/>
        <v/>
      </c>
    </row>
    <row r="289" spans="1:11" x14ac:dyDescent="0.25">
      <c r="A289" s="1"/>
      <c r="B289" s="1"/>
      <c r="C289" s="1"/>
      <c r="D289" s="1"/>
      <c r="E289" s="1" t="str">
        <f t="shared" si="28"/>
        <v/>
      </c>
      <c r="F289" s="1" t="str">
        <f>IF(E289="","",1/SQRT(AVERAGE($E$2:E289)))</f>
        <v/>
      </c>
      <c r="G289" s="1" t="str">
        <f t="shared" si="31"/>
        <v/>
      </c>
      <c r="H289" s="1" t="str">
        <f t="shared" si="32"/>
        <v/>
      </c>
      <c r="I289" s="1" t="str">
        <f t="shared" si="33"/>
        <v/>
      </c>
      <c r="J289" s="1" t="str">
        <f t="shared" si="29"/>
        <v/>
      </c>
      <c r="K289" s="1" t="str">
        <f t="shared" si="30"/>
        <v/>
      </c>
    </row>
    <row r="290" spans="1:11" x14ac:dyDescent="0.25">
      <c r="A290" s="1"/>
      <c r="B290" s="1"/>
      <c r="C290" s="1"/>
      <c r="D290" s="1"/>
      <c r="E290" s="1" t="str">
        <f t="shared" si="28"/>
        <v/>
      </c>
      <c r="F290" s="1" t="str">
        <f>IF(E290="","",1/SQRT(AVERAGE($E$2:E290)))</f>
        <v/>
      </c>
      <c r="G290" s="1" t="str">
        <f t="shared" si="31"/>
        <v/>
      </c>
      <c r="H290" s="1" t="str">
        <f t="shared" si="32"/>
        <v/>
      </c>
      <c r="I290" s="1" t="str">
        <f t="shared" si="33"/>
        <v/>
      </c>
      <c r="J290" s="1" t="str">
        <f t="shared" si="29"/>
        <v/>
      </c>
      <c r="K290" s="1" t="str">
        <f t="shared" si="30"/>
        <v/>
      </c>
    </row>
    <row r="291" spans="1:11" x14ac:dyDescent="0.25">
      <c r="A291" s="1"/>
      <c r="B291" s="1"/>
      <c r="C291" s="1"/>
      <c r="D291" s="1"/>
      <c r="E291" s="1" t="str">
        <f t="shared" si="28"/>
        <v/>
      </c>
      <c r="F291" s="1" t="str">
        <f>IF(E291="","",1/SQRT(AVERAGE($E$2:E291)))</f>
        <v/>
      </c>
      <c r="G291" s="1" t="str">
        <f t="shared" si="31"/>
        <v/>
      </c>
      <c r="H291" s="1" t="str">
        <f t="shared" si="32"/>
        <v/>
      </c>
      <c r="I291" s="1" t="str">
        <f t="shared" si="33"/>
        <v/>
      </c>
      <c r="J291" s="1" t="str">
        <f t="shared" si="29"/>
        <v/>
      </c>
      <c r="K291" s="1" t="str">
        <f t="shared" si="30"/>
        <v/>
      </c>
    </row>
    <row r="292" spans="1:11" x14ac:dyDescent="0.25">
      <c r="A292" s="1"/>
      <c r="B292" s="1"/>
      <c r="C292" s="1"/>
      <c r="D292" s="1"/>
      <c r="E292" s="1" t="str">
        <f t="shared" si="28"/>
        <v/>
      </c>
      <c r="F292" s="1" t="str">
        <f>IF(E292="","",1/SQRT(AVERAGE($E$2:E292)))</f>
        <v/>
      </c>
      <c r="G292" s="1" t="str">
        <f t="shared" si="31"/>
        <v/>
      </c>
      <c r="H292" s="1" t="str">
        <f t="shared" si="32"/>
        <v/>
      </c>
      <c r="I292" s="1" t="str">
        <f t="shared" si="33"/>
        <v/>
      </c>
      <c r="J292" s="1" t="str">
        <f t="shared" si="29"/>
        <v/>
      </c>
      <c r="K292" s="1" t="str">
        <f t="shared" si="30"/>
        <v/>
      </c>
    </row>
    <row r="293" spans="1:11" x14ac:dyDescent="0.25">
      <c r="A293" s="1"/>
      <c r="B293" s="1"/>
      <c r="C293" s="1"/>
      <c r="D293" s="1"/>
      <c r="E293" s="1" t="str">
        <f t="shared" si="28"/>
        <v/>
      </c>
      <c r="F293" s="1" t="str">
        <f>IF(E293="","",1/SQRT(AVERAGE($E$2:E293)))</f>
        <v/>
      </c>
      <c r="G293" s="1" t="str">
        <f t="shared" si="31"/>
        <v/>
      </c>
      <c r="H293" s="1" t="str">
        <f t="shared" si="32"/>
        <v/>
      </c>
      <c r="I293" s="1" t="str">
        <f t="shared" si="33"/>
        <v/>
      </c>
      <c r="J293" s="1" t="str">
        <f t="shared" si="29"/>
        <v/>
      </c>
      <c r="K293" s="1" t="str">
        <f t="shared" si="30"/>
        <v/>
      </c>
    </row>
    <row r="294" spans="1:11" x14ac:dyDescent="0.25">
      <c r="A294" s="1"/>
      <c r="B294" s="1"/>
      <c r="C294" s="1"/>
      <c r="D294" s="1"/>
      <c r="E294" s="1" t="str">
        <f t="shared" si="28"/>
        <v/>
      </c>
      <c r="F294" s="1" t="str">
        <f>IF(E294="","",1/SQRT(AVERAGE($E$2:E294)))</f>
        <v/>
      </c>
      <c r="G294" s="1" t="str">
        <f t="shared" si="31"/>
        <v/>
      </c>
      <c r="H294" s="1" t="str">
        <f t="shared" si="32"/>
        <v/>
      </c>
      <c r="I294" s="1" t="str">
        <f t="shared" si="33"/>
        <v/>
      </c>
      <c r="J294" s="1" t="str">
        <f t="shared" si="29"/>
        <v/>
      </c>
      <c r="K294" s="1" t="str">
        <f t="shared" si="30"/>
        <v/>
      </c>
    </row>
    <row r="295" spans="1:11" x14ac:dyDescent="0.25">
      <c r="A295" s="1"/>
      <c r="B295" s="1"/>
      <c r="C295" s="1"/>
      <c r="D295" s="1"/>
      <c r="E295" s="1" t="str">
        <f t="shared" si="28"/>
        <v/>
      </c>
      <c r="F295" s="1" t="str">
        <f>IF(E295="","",1/SQRT(AVERAGE($E$2:E295)))</f>
        <v/>
      </c>
      <c r="G295" s="1" t="str">
        <f t="shared" si="31"/>
        <v/>
      </c>
      <c r="H295" s="1" t="str">
        <f t="shared" si="32"/>
        <v/>
      </c>
      <c r="I295" s="1" t="str">
        <f t="shared" si="33"/>
        <v/>
      </c>
      <c r="J295" s="1" t="str">
        <f t="shared" si="29"/>
        <v/>
      </c>
      <c r="K295" s="1" t="str">
        <f t="shared" si="30"/>
        <v/>
      </c>
    </row>
    <row r="296" spans="1:11" x14ac:dyDescent="0.25">
      <c r="A296" s="1"/>
      <c r="B296" s="1"/>
      <c r="C296" s="1"/>
      <c r="D296" s="1"/>
      <c r="E296" s="1" t="str">
        <f t="shared" si="28"/>
        <v/>
      </c>
      <c r="F296" s="1" t="str">
        <f>IF(E296="","",1/SQRT(AVERAGE($E$2:E296)))</f>
        <v/>
      </c>
      <c r="G296" s="1" t="str">
        <f t="shared" si="31"/>
        <v/>
      </c>
      <c r="H296" s="1" t="str">
        <f t="shared" si="32"/>
        <v/>
      </c>
      <c r="I296" s="1" t="str">
        <f t="shared" si="33"/>
        <v/>
      </c>
      <c r="J296" s="1" t="str">
        <f t="shared" si="29"/>
        <v/>
      </c>
      <c r="K296" s="1" t="str">
        <f t="shared" si="30"/>
        <v/>
      </c>
    </row>
    <row r="297" spans="1:11" x14ac:dyDescent="0.25">
      <c r="A297" s="1"/>
      <c r="B297" s="1"/>
      <c r="C297" s="1"/>
      <c r="D297" s="1"/>
      <c r="E297" s="1" t="str">
        <f t="shared" si="28"/>
        <v/>
      </c>
      <c r="F297" s="1" t="str">
        <f>IF(E297="","",1/SQRT(AVERAGE($E$2:E297)))</f>
        <v/>
      </c>
      <c r="G297" s="1" t="str">
        <f t="shared" si="31"/>
        <v/>
      </c>
      <c r="H297" s="1" t="str">
        <f t="shared" si="32"/>
        <v/>
      </c>
      <c r="I297" s="1" t="str">
        <f t="shared" si="33"/>
        <v/>
      </c>
      <c r="J297" s="1" t="str">
        <f t="shared" si="29"/>
        <v/>
      </c>
      <c r="K297" s="1" t="str">
        <f t="shared" si="30"/>
        <v/>
      </c>
    </row>
    <row r="298" spans="1:11" x14ac:dyDescent="0.25">
      <c r="A298" s="1"/>
      <c r="B298" s="1"/>
      <c r="C298" s="1"/>
      <c r="D298" s="1"/>
      <c r="E298" s="1" t="str">
        <f t="shared" si="28"/>
        <v/>
      </c>
      <c r="F298" s="1" t="str">
        <f>IF(E298="","",1/SQRT(AVERAGE($E$2:E298)))</f>
        <v/>
      </c>
      <c r="G298" s="1" t="str">
        <f t="shared" si="31"/>
        <v/>
      </c>
      <c r="H298" s="1" t="str">
        <f t="shared" si="32"/>
        <v/>
      </c>
      <c r="I298" s="1" t="str">
        <f t="shared" si="33"/>
        <v/>
      </c>
      <c r="J298" s="1" t="str">
        <f t="shared" si="29"/>
        <v/>
      </c>
      <c r="K298" s="1" t="str">
        <f t="shared" si="30"/>
        <v/>
      </c>
    </row>
    <row r="299" spans="1:11" x14ac:dyDescent="0.25">
      <c r="A299" s="1"/>
      <c r="B299" s="1"/>
      <c r="C299" s="1"/>
      <c r="D299" s="1"/>
      <c r="E299" s="1" t="str">
        <f t="shared" si="28"/>
        <v/>
      </c>
      <c r="F299" s="1" t="str">
        <f>IF(E299="","",1/SQRT(AVERAGE($E$2:E299)))</f>
        <v/>
      </c>
      <c r="G299" s="1" t="str">
        <f t="shared" si="31"/>
        <v/>
      </c>
      <c r="H299" s="1" t="str">
        <f t="shared" si="32"/>
        <v/>
      </c>
      <c r="I299" s="1" t="str">
        <f t="shared" si="33"/>
        <v/>
      </c>
      <c r="J299" s="1" t="str">
        <f t="shared" si="29"/>
        <v/>
      </c>
      <c r="K299" s="1" t="str">
        <f t="shared" si="30"/>
        <v/>
      </c>
    </row>
    <row r="300" spans="1:11" x14ac:dyDescent="0.25">
      <c r="A300" s="1"/>
      <c r="B300" s="1"/>
      <c r="C300" s="1"/>
      <c r="D300" s="1"/>
      <c r="E300" s="1" t="str">
        <f t="shared" si="28"/>
        <v/>
      </c>
      <c r="F300" s="1" t="str">
        <f>IF(E300="","",1/SQRT(AVERAGE($E$2:E300)))</f>
        <v/>
      </c>
      <c r="G300" s="1" t="str">
        <f t="shared" si="31"/>
        <v/>
      </c>
      <c r="H300" s="1" t="str">
        <f t="shared" si="32"/>
        <v/>
      </c>
      <c r="I300" s="1" t="str">
        <f t="shared" si="33"/>
        <v/>
      </c>
      <c r="J300" s="1" t="str">
        <f t="shared" si="29"/>
        <v/>
      </c>
      <c r="K300" s="1" t="str">
        <f t="shared" si="30"/>
        <v/>
      </c>
    </row>
    <row r="301" spans="1:11" x14ac:dyDescent="0.25">
      <c r="A301" s="1"/>
      <c r="B301" s="1"/>
      <c r="C301" s="1"/>
      <c r="D301" s="1"/>
      <c r="E301" s="1" t="str">
        <f t="shared" si="28"/>
        <v/>
      </c>
      <c r="F301" s="1" t="str">
        <f>IF(E301="","",1/SQRT(AVERAGE($E$2:E301)))</f>
        <v/>
      </c>
      <c r="G301" s="1" t="str">
        <f t="shared" si="31"/>
        <v/>
      </c>
      <c r="H301" s="1" t="str">
        <f t="shared" si="32"/>
        <v/>
      </c>
      <c r="I301" s="1" t="str">
        <f t="shared" si="33"/>
        <v/>
      </c>
      <c r="J301" s="1" t="str">
        <f t="shared" si="29"/>
        <v/>
      </c>
      <c r="K301" s="1" t="str">
        <f t="shared" si="30"/>
        <v/>
      </c>
    </row>
    <row r="302" spans="1:11" x14ac:dyDescent="0.25">
      <c r="A302" s="1"/>
      <c r="B302" s="1"/>
      <c r="C302" s="1"/>
      <c r="D302" s="1"/>
      <c r="E302" s="1" t="str">
        <f t="shared" si="28"/>
        <v/>
      </c>
      <c r="F302" s="1" t="str">
        <f>IF(E302="","",1/SQRT(AVERAGE($E$2:E302)))</f>
        <v/>
      </c>
      <c r="G302" s="1" t="str">
        <f t="shared" si="31"/>
        <v/>
      </c>
      <c r="H302" s="1" t="str">
        <f t="shared" si="32"/>
        <v/>
      </c>
      <c r="I302" s="1" t="str">
        <f t="shared" si="33"/>
        <v/>
      </c>
      <c r="J302" s="1" t="str">
        <f t="shared" si="29"/>
        <v/>
      </c>
      <c r="K302" s="1" t="str">
        <f t="shared" si="30"/>
        <v/>
      </c>
    </row>
    <row r="303" spans="1:11" x14ac:dyDescent="0.25">
      <c r="A303" s="1"/>
      <c r="B303" s="1"/>
      <c r="C303" s="1"/>
      <c r="D303" s="1"/>
      <c r="E303" s="1" t="str">
        <f t="shared" si="28"/>
        <v/>
      </c>
      <c r="F303" s="1" t="str">
        <f>IF(E303="","",1/SQRT(AVERAGE($E$2:E303)))</f>
        <v/>
      </c>
      <c r="G303" s="1" t="str">
        <f t="shared" si="31"/>
        <v/>
      </c>
      <c r="H303" s="1" t="str">
        <f t="shared" si="32"/>
        <v/>
      </c>
      <c r="I303" s="1" t="str">
        <f t="shared" si="33"/>
        <v/>
      </c>
      <c r="J303" s="1" t="str">
        <f t="shared" si="29"/>
        <v/>
      </c>
      <c r="K303" s="1" t="str">
        <f t="shared" si="30"/>
        <v/>
      </c>
    </row>
    <row r="304" spans="1:11" x14ac:dyDescent="0.25">
      <c r="A304" s="1"/>
      <c r="B304" s="1"/>
      <c r="C304" s="1"/>
      <c r="D304" s="1"/>
      <c r="E304" s="1" t="str">
        <f t="shared" si="28"/>
        <v/>
      </c>
      <c r="F304" s="1" t="str">
        <f>IF(E304="","",1/SQRT(AVERAGE($E$2:E304)))</f>
        <v/>
      </c>
      <c r="G304" s="1" t="str">
        <f t="shared" si="31"/>
        <v/>
      </c>
      <c r="H304" s="1" t="str">
        <f t="shared" si="32"/>
        <v/>
      </c>
      <c r="I304" s="1" t="str">
        <f t="shared" si="33"/>
        <v/>
      </c>
      <c r="J304" s="1" t="str">
        <f t="shared" si="29"/>
        <v/>
      </c>
      <c r="K304" s="1" t="str">
        <f t="shared" si="30"/>
        <v/>
      </c>
    </row>
    <row r="305" spans="1:11" x14ac:dyDescent="0.25">
      <c r="A305" s="1"/>
      <c r="B305" s="1"/>
      <c r="C305" s="1"/>
      <c r="D305" s="1"/>
      <c r="E305" s="1" t="str">
        <f t="shared" si="28"/>
        <v/>
      </c>
      <c r="F305" s="1" t="str">
        <f>IF(E305="","",1/SQRT(AVERAGE($E$2:E305)))</f>
        <v/>
      </c>
      <c r="G305" s="1" t="str">
        <f t="shared" si="31"/>
        <v/>
      </c>
      <c r="H305" s="1" t="str">
        <f t="shared" si="32"/>
        <v/>
      </c>
      <c r="I305" s="1" t="str">
        <f t="shared" si="33"/>
        <v/>
      </c>
      <c r="J305" s="1" t="str">
        <f t="shared" si="29"/>
        <v/>
      </c>
      <c r="K305" s="1" t="str">
        <f t="shared" si="30"/>
        <v/>
      </c>
    </row>
    <row r="306" spans="1:11" x14ac:dyDescent="0.25">
      <c r="A306" s="1"/>
      <c r="B306" s="1"/>
      <c r="C306" s="1"/>
      <c r="D306" s="1"/>
      <c r="E306" s="1" t="str">
        <f t="shared" si="28"/>
        <v/>
      </c>
      <c r="F306" s="1" t="str">
        <f>IF(E306="","",1/SQRT(AVERAGE($E$2:E306)))</f>
        <v/>
      </c>
      <c r="G306" s="1" t="str">
        <f t="shared" si="31"/>
        <v/>
      </c>
      <c r="H306" s="1" t="str">
        <f t="shared" si="32"/>
        <v/>
      </c>
      <c r="I306" s="1" t="str">
        <f t="shared" si="33"/>
        <v/>
      </c>
      <c r="J306" s="1" t="str">
        <f t="shared" si="29"/>
        <v/>
      </c>
      <c r="K306" s="1" t="str">
        <f t="shared" si="30"/>
        <v/>
      </c>
    </row>
    <row r="307" spans="1:11" x14ac:dyDescent="0.25">
      <c r="A307" s="1"/>
      <c r="B307" s="1"/>
      <c r="C307" s="1"/>
      <c r="D307" s="1"/>
      <c r="E307" s="1" t="str">
        <f t="shared" si="28"/>
        <v/>
      </c>
      <c r="F307" s="1" t="str">
        <f>IF(E307="","",1/SQRT(AVERAGE($E$2:E307)))</f>
        <v/>
      </c>
      <c r="G307" s="1" t="str">
        <f t="shared" si="31"/>
        <v/>
      </c>
      <c r="H307" s="1" t="str">
        <f t="shared" si="32"/>
        <v/>
      </c>
      <c r="I307" s="1" t="str">
        <f t="shared" si="33"/>
        <v/>
      </c>
      <c r="J307" s="1" t="str">
        <f t="shared" si="29"/>
        <v/>
      </c>
      <c r="K307" s="1" t="str">
        <f t="shared" si="30"/>
        <v/>
      </c>
    </row>
    <row r="308" spans="1:11" x14ac:dyDescent="0.25">
      <c r="A308" s="1"/>
      <c r="B308" s="1"/>
      <c r="C308" s="1"/>
      <c r="D308" s="1"/>
      <c r="E308" s="1" t="str">
        <f t="shared" si="28"/>
        <v/>
      </c>
      <c r="F308" s="1" t="str">
        <f>IF(E308="","",1/SQRT(AVERAGE($E$2:E308)))</f>
        <v/>
      </c>
      <c r="G308" s="1" t="str">
        <f t="shared" si="31"/>
        <v/>
      </c>
      <c r="H308" s="1" t="str">
        <f t="shared" si="32"/>
        <v/>
      </c>
      <c r="I308" s="1" t="str">
        <f t="shared" si="33"/>
        <v/>
      </c>
      <c r="J308" s="1" t="str">
        <f t="shared" si="29"/>
        <v/>
      </c>
      <c r="K308" s="1" t="str">
        <f t="shared" si="30"/>
        <v/>
      </c>
    </row>
    <row r="309" spans="1:11" x14ac:dyDescent="0.25">
      <c r="A309" s="1"/>
      <c r="B309" s="1"/>
      <c r="C309" s="1"/>
      <c r="D309" s="1"/>
      <c r="E309" s="1" t="str">
        <f t="shared" si="28"/>
        <v/>
      </c>
      <c r="F309" s="1" t="str">
        <f>IF(E309="","",1/SQRT(AVERAGE($E$2:E309)))</f>
        <v/>
      </c>
      <c r="G309" s="1" t="str">
        <f t="shared" si="31"/>
        <v/>
      </c>
      <c r="H309" s="1" t="str">
        <f t="shared" si="32"/>
        <v/>
      </c>
      <c r="I309" s="1" t="str">
        <f t="shared" si="33"/>
        <v/>
      </c>
      <c r="J309" s="1" t="str">
        <f t="shared" si="29"/>
        <v/>
      </c>
      <c r="K309" s="1" t="str">
        <f t="shared" si="30"/>
        <v/>
      </c>
    </row>
    <row r="310" spans="1:11" x14ac:dyDescent="0.25">
      <c r="A310" s="1"/>
      <c r="B310" s="1"/>
      <c r="C310" s="1"/>
      <c r="D310" s="1"/>
      <c r="E310" s="1" t="str">
        <f t="shared" si="28"/>
        <v/>
      </c>
      <c r="F310" s="1" t="str">
        <f>IF(E310="","",1/SQRT(AVERAGE($E$2:E310)))</f>
        <v/>
      </c>
      <c r="G310" s="1" t="str">
        <f t="shared" si="31"/>
        <v/>
      </c>
      <c r="H310" s="1" t="str">
        <f t="shared" si="32"/>
        <v/>
      </c>
      <c r="I310" s="1" t="str">
        <f t="shared" si="33"/>
        <v/>
      </c>
      <c r="J310" s="1" t="str">
        <f t="shared" si="29"/>
        <v/>
      </c>
      <c r="K310" s="1" t="str">
        <f t="shared" si="30"/>
        <v/>
      </c>
    </row>
    <row r="311" spans="1:11" x14ac:dyDescent="0.25">
      <c r="A311" s="1"/>
      <c r="B311" s="1"/>
      <c r="C311" s="1"/>
      <c r="D311" s="1"/>
      <c r="E311" s="1" t="str">
        <f t="shared" si="28"/>
        <v/>
      </c>
      <c r="F311" s="1" t="str">
        <f>IF(E311="","",1/SQRT(AVERAGE($E$2:E311)))</f>
        <v/>
      </c>
      <c r="G311" s="1" t="str">
        <f t="shared" si="31"/>
        <v/>
      </c>
      <c r="H311" s="1" t="str">
        <f t="shared" si="32"/>
        <v/>
      </c>
      <c r="I311" s="1" t="str">
        <f t="shared" si="33"/>
        <v/>
      </c>
      <c r="J311" s="1" t="str">
        <f t="shared" si="29"/>
        <v/>
      </c>
      <c r="K311" s="1" t="str">
        <f t="shared" si="30"/>
        <v/>
      </c>
    </row>
    <row r="312" spans="1:11" x14ac:dyDescent="0.25">
      <c r="A312" s="1"/>
      <c r="B312" s="1"/>
      <c r="C312" s="1"/>
      <c r="D312" s="1"/>
      <c r="E312" s="1" t="str">
        <f t="shared" si="28"/>
        <v/>
      </c>
      <c r="F312" s="1" t="str">
        <f>IF(E312="","",1/SQRT(AVERAGE($E$2:E312)))</f>
        <v/>
      </c>
      <c r="G312" s="1" t="str">
        <f t="shared" si="31"/>
        <v/>
      </c>
      <c r="H312" s="1" t="str">
        <f t="shared" si="32"/>
        <v/>
      </c>
      <c r="I312" s="1" t="str">
        <f t="shared" si="33"/>
        <v/>
      </c>
      <c r="J312" s="1" t="str">
        <f t="shared" si="29"/>
        <v/>
      </c>
      <c r="K312" s="1" t="str">
        <f t="shared" si="30"/>
        <v/>
      </c>
    </row>
    <row r="313" spans="1:11" x14ac:dyDescent="0.25">
      <c r="A313" s="1"/>
      <c r="B313" s="1"/>
      <c r="C313" s="1"/>
      <c r="D313" s="1"/>
      <c r="E313" s="1" t="str">
        <f t="shared" si="28"/>
        <v/>
      </c>
      <c r="F313" s="1" t="str">
        <f>IF(E313="","",1/SQRT(AVERAGE($E$2:E313)))</f>
        <v/>
      </c>
      <c r="G313" s="1" t="str">
        <f t="shared" si="31"/>
        <v/>
      </c>
      <c r="H313" s="1" t="str">
        <f t="shared" si="32"/>
        <v/>
      </c>
      <c r="I313" s="1" t="str">
        <f t="shared" si="33"/>
        <v/>
      </c>
      <c r="J313" s="1" t="str">
        <f t="shared" si="29"/>
        <v/>
      </c>
      <c r="K313" s="1" t="str">
        <f t="shared" si="30"/>
        <v/>
      </c>
    </row>
    <row r="314" spans="1:11" x14ac:dyDescent="0.25">
      <c r="A314" s="1"/>
      <c r="B314" s="1"/>
      <c r="C314" s="1"/>
      <c r="D314" s="1"/>
      <c r="E314" s="1" t="str">
        <f t="shared" si="28"/>
        <v/>
      </c>
      <c r="F314" s="1" t="str">
        <f>IF(E314="","",1/SQRT(AVERAGE($E$2:E314)))</f>
        <v/>
      </c>
      <c r="G314" s="1" t="str">
        <f t="shared" si="31"/>
        <v/>
      </c>
      <c r="H314" s="1" t="str">
        <f t="shared" si="32"/>
        <v/>
      </c>
      <c r="I314" s="1" t="str">
        <f t="shared" si="33"/>
        <v/>
      </c>
      <c r="J314" s="1" t="str">
        <f t="shared" si="29"/>
        <v/>
      </c>
      <c r="K314" s="1" t="str">
        <f t="shared" si="30"/>
        <v/>
      </c>
    </row>
    <row r="315" spans="1:11" x14ac:dyDescent="0.25">
      <c r="A315" s="1"/>
      <c r="B315" s="1"/>
      <c r="C315" s="1"/>
      <c r="D315" s="1"/>
      <c r="E315" s="1" t="str">
        <f t="shared" si="28"/>
        <v/>
      </c>
      <c r="F315" s="1" t="str">
        <f>IF(E315="","",1/SQRT(AVERAGE($E$2:E315)))</f>
        <v/>
      </c>
      <c r="G315" s="1" t="str">
        <f t="shared" si="31"/>
        <v/>
      </c>
      <c r="H315" s="1" t="str">
        <f t="shared" si="32"/>
        <v/>
      </c>
      <c r="I315" s="1" t="str">
        <f t="shared" si="33"/>
        <v/>
      </c>
      <c r="J315" s="1" t="str">
        <f t="shared" si="29"/>
        <v/>
      </c>
      <c r="K315" s="1" t="str">
        <f t="shared" si="30"/>
        <v/>
      </c>
    </row>
    <row r="316" spans="1:11" x14ac:dyDescent="0.25">
      <c r="A316" s="1"/>
      <c r="B316" s="1"/>
      <c r="C316" s="1"/>
      <c r="D316" s="1"/>
      <c r="E316" s="1" t="str">
        <f t="shared" si="28"/>
        <v/>
      </c>
      <c r="F316" s="1" t="str">
        <f>IF(E316="","",1/SQRT(AVERAGE($E$2:E316)))</f>
        <v/>
      </c>
      <c r="G316" s="1" t="str">
        <f t="shared" si="31"/>
        <v/>
      </c>
      <c r="H316" s="1" t="str">
        <f t="shared" si="32"/>
        <v/>
      </c>
      <c r="I316" s="1" t="str">
        <f t="shared" si="33"/>
        <v/>
      </c>
      <c r="J316" s="1" t="str">
        <f t="shared" si="29"/>
        <v/>
      </c>
      <c r="K316" s="1" t="str">
        <f t="shared" si="30"/>
        <v/>
      </c>
    </row>
    <row r="317" spans="1:11" x14ac:dyDescent="0.25">
      <c r="A317" s="1"/>
      <c r="B317" s="1"/>
      <c r="C317" s="1"/>
      <c r="D317" s="1"/>
      <c r="E317" s="1" t="str">
        <f t="shared" si="28"/>
        <v/>
      </c>
      <c r="F317" s="1" t="str">
        <f>IF(E317="","",1/SQRT(AVERAGE($E$2:E317)))</f>
        <v/>
      </c>
      <c r="G317" s="1" t="str">
        <f t="shared" si="31"/>
        <v/>
      </c>
      <c r="H317" s="1" t="str">
        <f t="shared" si="32"/>
        <v/>
      </c>
      <c r="I317" s="1" t="str">
        <f t="shared" si="33"/>
        <v/>
      </c>
      <c r="J317" s="1" t="str">
        <f t="shared" si="29"/>
        <v/>
      </c>
      <c r="K317" s="1" t="str">
        <f t="shared" si="30"/>
        <v/>
      </c>
    </row>
    <row r="318" spans="1:11" x14ac:dyDescent="0.25">
      <c r="A318" s="1"/>
      <c r="B318" s="1"/>
      <c r="C318" s="1"/>
      <c r="D318" s="1"/>
      <c r="E318" s="1" t="str">
        <f t="shared" si="28"/>
        <v/>
      </c>
      <c r="F318" s="1" t="str">
        <f>IF(E318="","",1/SQRT(AVERAGE($E$2:E318)))</f>
        <v/>
      </c>
      <c r="G318" s="1" t="str">
        <f t="shared" si="31"/>
        <v/>
      </c>
      <c r="H318" s="1" t="str">
        <f t="shared" si="32"/>
        <v/>
      </c>
      <c r="I318" s="1" t="str">
        <f t="shared" si="33"/>
        <v/>
      </c>
      <c r="J318" s="1" t="str">
        <f t="shared" si="29"/>
        <v/>
      </c>
      <c r="K318" s="1" t="str">
        <f t="shared" si="30"/>
        <v/>
      </c>
    </row>
    <row r="319" spans="1:11" x14ac:dyDescent="0.25">
      <c r="A319" s="1"/>
      <c r="B319" s="1"/>
      <c r="C319" s="1"/>
      <c r="D319" s="1"/>
      <c r="E319" s="1" t="str">
        <f t="shared" si="28"/>
        <v/>
      </c>
      <c r="F319" s="1" t="str">
        <f>IF(E319="","",1/SQRT(AVERAGE($E$2:E319)))</f>
        <v/>
      </c>
      <c r="G319" s="1" t="str">
        <f t="shared" si="31"/>
        <v/>
      </c>
      <c r="H319" s="1" t="str">
        <f t="shared" si="32"/>
        <v/>
      </c>
      <c r="I319" s="1" t="str">
        <f t="shared" si="33"/>
        <v/>
      </c>
      <c r="J319" s="1" t="str">
        <f t="shared" si="29"/>
        <v/>
      </c>
      <c r="K319" s="1" t="str">
        <f t="shared" si="30"/>
        <v/>
      </c>
    </row>
    <row r="320" spans="1:11" x14ac:dyDescent="0.25">
      <c r="A320" s="1"/>
      <c r="B320" s="1"/>
      <c r="C320" s="1"/>
      <c r="D320" s="1"/>
      <c r="E320" s="1" t="str">
        <f t="shared" si="28"/>
        <v/>
      </c>
      <c r="F320" s="1" t="str">
        <f>IF(E320="","",1/SQRT(AVERAGE($E$2:E320)))</f>
        <v/>
      </c>
      <c r="G320" s="1" t="str">
        <f t="shared" si="31"/>
        <v/>
      </c>
      <c r="H320" s="1" t="str">
        <f t="shared" si="32"/>
        <v/>
      </c>
      <c r="I320" s="1" t="str">
        <f t="shared" si="33"/>
        <v/>
      </c>
      <c r="J320" s="1" t="str">
        <f t="shared" si="29"/>
        <v/>
      </c>
      <c r="K320" s="1" t="str">
        <f t="shared" si="30"/>
        <v/>
      </c>
    </row>
    <row r="321" spans="1:11" x14ac:dyDescent="0.25">
      <c r="A321" s="1"/>
      <c r="B321" s="1"/>
      <c r="C321" s="1"/>
      <c r="D321" s="1"/>
      <c r="E321" s="1" t="str">
        <f t="shared" si="28"/>
        <v/>
      </c>
      <c r="F321" s="1" t="str">
        <f>IF(E321="","",1/SQRT(AVERAGE($E$2:E321)))</f>
        <v/>
      </c>
      <c r="G321" s="1" t="str">
        <f t="shared" si="31"/>
        <v/>
      </c>
      <c r="H321" s="1" t="str">
        <f t="shared" si="32"/>
        <v/>
      </c>
      <c r="I321" s="1" t="str">
        <f t="shared" si="33"/>
        <v/>
      </c>
      <c r="J321" s="1" t="str">
        <f t="shared" si="29"/>
        <v/>
      </c>
      <c r="K321" s="1" t="str">
        <f t="shared" si="30"/>
        <v/>
      </c>
    </row>
    <row r="322" spans="1:11" x14ac:dyDescent="0.25">
      <c r="A322" s="1"/>
      <c r="B322" s="1"/>
      <c r="C322" s="1"/>
      <c r="D322" s="1"/>
      <c r="E322" s="1" t="str">
        <f t="shared" si="28"/>
        <v/>
      </c>
      <c r="F322" s="1" t="str">
        <f>IF(E322="","",1/SQRT(AVERAGE($E$2:E322)))</f>
        <v/>
      </c>
      <c r="G322" s="1" t="str">
        <f t="shared" si="31"/>
        <v/>
      </c>
      <c r="H322" s="1" t="str">
        <f t="shared" si="32"/>
        <v/>
      </c>
      <c r="I322" s="1" t="str">
        <f t="shared" si="33"/>
        <v/>
      </c>
      <c r="J322" s="1" t="str">
        <f t="shared" si="29"/>
        <v/>
      </c>
      <c r="K322" s="1" t="str">
        <f t="shared" si="30"/>
        <v/>
      </c>
    </row>
    <row r="323" spans="1:11" x14ac:dyDescent="0.25">
      <c r="A323" s="1"/>
      <c r="B323" s="1"/>
      <c r="C323" s="1"/>
      <c r="D323" s="1"/>
      <c r="E323" s="1" t="str">
        <f t="shared" ref="E323:E372" si="34">IF(C323=0,"",(1/C323)^2)</f>
        <v/>
      </c>
      <c r="F323" s="1" t="str">
        <f>IF(E323="","",1/SQRT(AVERAGE($E$2:E323)))</f>
        <v/>
      </c>
      <c r="G323" s="1" t="str">
        <f t="shared" si="31"/>
        <v/>
      </c>
      <c r="H323" s="1" t="str">
        <f t="shared" si="32"/>
        <v/>
      </c>
      <c r="I323" s="1" t="str">
        <f t="shared" si="33"/>
        <v/>
      </c>
      <c r="J323" s="1" t="str">
        <f t="shared" ref="J323:J374" si="35">IF(G323="","",IF(OR(J322="Poorly Representative",J322="Moderately Representative",J322="Highly Representative"),"",IF(AND(H323="USE",OR(H324="STOP",G324="")),IF(A323*F323^2&lt;10000,"Poorly Representative",IF(A323*F323^2&gt;30000,"Highly Representative","Moderately Representative")),"")))</f>
        <v/>
      </c>
      <c r="K323" s="1" t="str">
        <f t="shared" ref="K323:K374" si="36">IF(G323="","",IF(OR(J322="Poorly Representative",J322="Moderately Representative",J322="Highly Representative"),"",IF(AND(H323="USE",OR(H324="STOP",G324="")),IF(A323*F323^2&lt;30000,"Poorly Representative",IF(A323*F323^2&gt;110000,"Highly Representative","Moderately Representative")),"")))</f>
        <v/>
      </c>
    </row>
    <row r="324" spans="1:11" x14ac:dyDescent="0.25">
      <c r="A324" s="1"/>
      <c r="B324" s="1"/>
      <c r="C324" s="1"/>
      <c r="D324" s="1"/>
      <c r="E324" s="1" t="str">
        <f t="shared" si="34"/>
        <v/>
      </c>
      <c r="F324" s="1" t="str">
        <f>IF(E324="","",1/SQRT(AVERAGE($E$2:E324)))</f>
        <v/>
      </c>
      <c r="G324" s="1" t="str">
        <f t="shared" ref="G324:G372" si="37">IF(F324="","",100/(F324*SQRT(A324)))</f>
        <v/>
      </c>
      <c r="H324" s="1" t="str">
        <f t="shared" si="32"/>
        <v/>
      </c>
      <c r="I324" s="1" t="str">
        <f t="shared" si="33"/>
        <v/>
      </c>
      <c r="J324" s="1" t="str">
        <f t="shared" si="35"/>
        <v/>
      </c>
      <c r="K324" s="1" t="str">
        <f t="shared" si="36"/>
        <v/>
      </c>
    </row>
    <row r="325" spans="1:11" x14ac:dyDescent="0.25">
      <c r="A325" s="1"/>
      <c r="B325" s="1"/>
      <c r="C325" s="1"/>
      <c r="D325" s="1"/>
      <c r="E325" s="1" t="str">
        <f t="shared" si="34"/>
        <v/>
      </c>
      <c r="F325" s="1" t="str">
        <f>IF(E325="","",1/SQRT(AVERAGE($E$2:E325)))</f>
        <v/>
      </c>
      <c r="G325" s="1" t="str">
        <f t="shared" si="37"/>
        <v/>
      </c>
      <c r="H325" s="1" t="str">
        <f t="shared" si="32"/>
        <v/>
      </c>
      <c r="I325" s="1" t="str">
        <f t="shared" si="33"/>
        <v/>
      </c>
      <c r="J325" s="1" t="str">
        <f t="shared" si="35"/>
        <v/>
      </c>
      <c r="K325" s="1" t="str">
        <f t="shared" si="36"/>
        <v/>
      </c>
    </row>
    <row r="326" spans="1:11" x14ac:dyDescent="0.25">
      <c r="A326" s="1"/>
      <c r="B326" s="1"/>
      <c r="C326" s="1"/>
      <c r="D326" s="1"/>
      <c r="E326" s="1" t="str">
        <f t="shared" si="34"/>
        <v/>
      </c>
      <c r="F326" s="1" t="str">
        <f>IF(E326="","",1/SQRT(AVERAGE($E$2:E326)))</f>
        <v/>
      </c>
      <c r="G326" s="1" t="str">
        <f t="shared" si="37"/>
        <v/>
      </c>
      <c r="H326" s="1" t="str">
        <f t="shared" si="32"/>
        <v/>
      </c>
      <c r="I326" s="1" t="str">
        <f t="shared" si="33"/>
        <v/>
      </c>
      <c r="J326" s="1" t="str">
        <f t="shared" si="35"/>
        <v/>
      </c>
      <c r="K326" s="1" t="str">
        <f t="shared" si="36"/>
        <v/>
      </c>
    </row>
    <row r="327" spans="1:11" x14ac:dyDescent="0.25">
      <c r="A327" s="1"/>
      <c r="B327" s="1"/>
      <c r="C327" s="1"/>
      <c r="D327" s="1"/>
      <c r="E327" s="1" t="str">
        <f t="shared" si="34"/>
        <v/>
      </c>
      <c r="F327" s="1" t="str">
        <f>IF(E327="","",1/SQRT(AVERAGE($E$2:E327)))</f>
        <v/>
      </c>
      <c r="G327" s="1" t="str">
        <f t="shared" si="37"/>
        <v/>
      </c>
      <c r="H327" s="1" t="str">
        <f t="shared" si="32"/>
        <v/>
      </c>
      <c r="I327" s="1" t="str">
        <f t="shared" si="33"/>
        <v/>
      </c>
      <c r="J327" s="1" t="str">
        <f t="shared" si="35"/>
        <v/>
      </c>
      <c r="K327" s="1" t="str">
        <f t="shared" si="36"/>
        <v/>
      </c>
    </row>
    <row r="328" spans="1:11" x14ac:dyDescent="0.25">
      <c r="A328" s="1"/>
      <c r="B328" s="1"/>
      <c r="C328" s="1"/>
      <c r="D328" s="1"/>
      <c r="E328" s="1" t="str">
        <f t="shared" si="34"/>
        <v/>
      </c>
      <c r="F328" s="1" t="str">
        <f>IF(E328="","",1/SQRT(AVERAGE($E$2:E328)))</f>
        <v/>
      </c>
      <c r="G328" s="1" t="str">
        <f t="shared" si="37"/>
        <v/>
      </c>
      <c r="H328" s="1" t="str">
        <f t="shared" si="32"/>
        <v/>
      </c>
      <c r="I328" s="1" t="str">
        <f t="shared" si="33"/>
        <v/>
      </c>
      <c r="J328" s="1" t="str">
        <f t="shared" si="35"/>
        <v/>
      </c>
      <c r="K328" s="1" t="str">
        <f t="shared" si="36"/>
        <v/>
      </c>
    </row>
    <row r="329" spans="1:11" x14ac:dyDescent="0.25">
      <c r="A329" s="1"/>
      <c r="B329" s="1"/>
      <c r="C329" s="1"/>
      <c r="D329" s="1"/>
      <c r="E329" s="1" t="str">
        <f t="shared" si="34"/>
        <v/>
      </c>
      <c r="F329" s="1" t="str">
        <f>IF(E329="","",1/SQRT(AVERAGE($E$2:E329)))</f>
        <v/>
      </c>
      <c r="G329" s="1" t="str">
        <f t="shared" si="37"/>
        <v/>
      </c>
      <c r="H329" s="1" t="str">
        <f t="shared" si="32"/>
        <v/>
      </c>
      <c r="I329" s="1" t="str">
        <f t="shared" si="33"/>
        <v/>
      </c>
      <c r="J329" s="1" t="str">
        <f t="shared" si="35"/>
        <v/>
      </c>
      <c r="K329" s="1" t="str">
        <f t="shared" si="36"/>
        <v/>
      </c>
    </row>
    <row r="330" spans="1:11" x14ac:dyDescent="0.25">
      <c r="A330" s="1"/>
      <c r="B330" s="1"/>
      <c r="C330" s="1"/>
      <c r="D330" s="1"/>
      <c r="E330" s="1" t="str">
        <f t="shared" si="34"/>
        <v/>
      </c>
      <c r="F330" s="1" t="str">
        <f>IF(E330="","",1/SQRT(AVERAGE($E$2:E330)))</f>
        <v/>
      </c>
      <c r="G330" s="1" t="str">
        <f t="shared" si="37"/>
        <v/>
      </c>
      <c r="H330" s="1" t="str">
        <f t="shared" si="32"/>
        <v/>
      </c>
      <c r="I330" s="1" t="str">
        <f t="shared" si="33"/>
        <v/>
      </c>
      <c r="J330" s="1" t="str">
        <f t="shared" si="35"/>
        <v/>
      </c>
      <c r="K330" s="1" t="str">
        <f t="shared" si="36"/>
        <v/>
      </c>
    </row>
    <row r="331" spans="1:11" x14ac:dyDescent="0.25">
      <c r="A331" s="1"/>
      <c r="B331" s="1"/>
      <c r="C331" s="1"/>
      <c r="D331" s="1"/>
      <c r="E331" s="1" t="str">
        <f t="shared" si="34"/>
        <v/>
      </c>
      <c r="F331" s="1" t="str">
        <f>IF(E331="","",1/SQRT(AVERAGE($E$2:E331)))</f>
        <v/>
      </c>
      <c r="G331" s="1" t="str">
        <f t="shared" si="37"/>
        <v/>
      </c>
      <c r="H331" s="1" t="str">
        <f t="shared" si="32"/>
        <v/>
      </c>
      <c r="I331" s="1" t="str">
        <f t="shared" si="33"/>
        <v/>
      </c>
      <c r="J331" s="1" t="str">
        <f t="shared" si="35"/>
        <v/>
      </c>
      <c r="K331" s="1" t="str">
        <f t="shared" si="36"/>
        <v/>
      </c>
    </row>
    <row r="332" spans="1:11" x14ac:dyDescent="0.25">
      <c r="A332" s="1"/>
      <c r="B332" s="1"/>
      <c r="C332" s="1"/>
      <c r="D332" s="1"/>
      <c r="E332" s="1" t="str">
        <f t="shared" si="34"/>
        <v/>
      </c>
      <c r="F332" s="1" t="str">
        <f>IF(E332="","",1/SQRT(AVERAGE($E$2:E332)))</f>
        <v/>
      </c>
      <c r="G332" s="1" t="str">
        <f t="shared" si="37"/>
        <v/>
      </c>
      <c r="H332" s="1" t="str">
        <f t="shared" si="32"/>
        <v/>
      </c>
      <c r="I332" s="1" t="str">
        <f t="shared" si="33"/>
        <v/>
      </c>
      <c r="J332" s="1" t="str">
        <f t="shared" si="35"/>
        <v/>
      </c>
      <c r="K332" s="1" t="str">
        <f t="shared" si="36"/>
        <v/>
      </c>
    </row>
    <row r="333" spans="1:11" x14ac:dyDescent="0.25">
      <c r="A333" s="1"/>
      <c r="B333" s="1"/>
      <c r="C333" s="1"/>
      <c r="D333" s="1"/>
      <c r="E333" s="1" t="str">
        <f t="shared" si="34"/>
        <v/>
      </c>
      <c r="F333" s="1" t="str">
        <f>IF(E333="","",1/SQRT(AVERAGE($E$2:E333)))</f>
        <v/>
      </c>
      <c r="G333" s="1" t="str">
        <f t="shared" si="37"/>
        <v/>
      </c>
      <c r="H333" s="1" t="str">
        <f t="shared" si="32"/>
        <v/>
      </c>
      <c r="I333" s="1" t="str">
        <f t="shared" si="33"/>
        <v/>
      </c>
      <c r="J333" s="1" t="str">
        <f t="shared" si="35"/>
        <v/>
      </c>
      <c r="K333" s="1" t="str">
        <f t="shared" si="36"/>
        <v/>
      </c>
    </row>
    <row r="334" spans="1:11" x14ac:dyDescent="0.25">
      <c r="A334" s="1"/>
      <c r="B334" s="1"/>
      <c r="C334" s="1"/>
      <c r="D334" s="1"/>
      <c r="E334" s="1" t="str">
        <f t="shared" si="34"/>
        <v/>
      </c>
      <c r="F334" s="1" t="str">
        <f>IF(E334="","",1/SQRT(AVERAGE($E$2:E334)))</f>
        <v/>
      </c>
      <c r="G334" s="1" t="str">
        <f t="shared" si="37"/>
        <v/>
      </c>
      <c r="H334" s="1" t="str">
        <f t="shared" si="32"/>
        <v/>
      </c>
      <c r="I334" s="1" t="str">
        <f t="shared" si="33"/>
        <v/>
      </c>
      <c r="J334" s="1" t="str">
        <f t="shared" si="35"/>
        <v/>
      </c>
      <c r="K334" s="1" t="str">
        <f t="shared" si="36"/>
        <v/>
      </c>
    </row>
    <row r="335" spans="1:11" x14ac:dyDescent="0.25">
      <c r="A335" s="1"/>
      <c r="B335" s="1"/>
      <c r="C335" s="1"/>
      <c r="D335" s="1"/>
      <c r="E335" s="1" t="str">
        <f t="shared" si="34"/>
        <v/>
      </c>
      <c r="F335" s="1" t="str">
        <f>IF(E335="","",1/SQRT(AVERAGE($E$2:E335)))</f>
        <v/>
      </c>
      <c r="G335" s="1" t="str">
        <f t="shared" si="37"/>
        <v/>
      </c>
      <c r="H335" s="1" t="str">
        <f t="shared" si="32"/>
        <v/>
      </c>
      <c r="I335" s="1" t="str">
        <f t="shared" si="33"/>
        <v/>
      </c>
      <c r="J335" s="1" t="str">
        <f t="shared" si="35"/>
        <v/>
      </c>
      <c r="K335" s="1" t="str">
        <f t="shared" si="36"/>
        <v/>
      </c>
    </row>
    <row r="336" spans="1:11" x14ac:dyDescent="0.25">
      <c r="A336" s="1"/>
      <c r="B336" s="1"/>
      <c r="C336" s="1"/>
      <c r="D336" s="1"/>
      <c r="E336" s="1" t="str">
        <f t="shared" si="34"/>
        <v/>
      </c>
      <c r="F336" s="1" t="str">
        <f>IF(E336="","",1/SQRT(AVERAGE($E$2:E336)))</f>
        <v/>
      </c>
      <c r="G336" s="1" t="str">
        <f t="shared" si="37"/>
        <v/>
      </c>
      <c r="H336" s="1" t="str">
        <f t="shared" si="32"/>
        <v/>
      </c>
      <c r="I336" s="1" t="str">
        <f t="shared" si="33"/>
        <v/>
      </c>
      <c r="J336" s="1" t="str">
        <f t="shared" si="35"/>
        <v/>
      </c>
      <c r="K336" s="1" t="str">
        <f t="shared" si="36"/>
        <v/>
      </c>
    </row>
    <row r="337" spans="1:11" x14ac:dyDescent="0.25">
      <c r="A337" s="1"/>
      <c r="B337" s="1"/>
      <c r="C337" s="1"/>
      <c r="D337" s="1"/>
      <c r="E337" s="1" t="str">
        <f t="shared" si="34"/>
        <v/>
      </c>
      <c r="F337" s="1" t="str">
        <f>IF(E337="","",1/SQRT(AVERAGE($E$2:E337)))</f>
        <v/>
      </c>
      <c r="G337" s="1" t="str">
        <f t="shared" si="37"/>
        <v/>
      </c>
      <c r="H337" s="1" t="str">
        <f t="shared" si="32"/>
        <v/>
      </c>
      <c r="I337" s="1" t="str">
        <f t="shared" si="33"/>
        <v/>
      </c>
      <c r="J337" s="1" t="str">
        <f t="shared" si="35"/>
        <v/>
      </c>
      <c r="K337" s="1" t="str">
        <f t="shared" si="36"/>
        <v/>
      </c>
    </row>
    <row r="338" spans="1:11" x14ac:dyDescent="0.25">
      <c r="A338" s="1"/>
      <c r="B338" s="1"/>
      <c r="C338" s="1"/>
      <c r="D338" s="1"/>
      <c r="E338" s="1" t="str">
        <f t="shared" si="34"/>
        <v/>
      </c>
      <c r="F338" s="1" t="str">
        <f>IF(E338="","",1/SQRT(AVERAGE($E$2:E338)))</f>
        <v/>
      </c>
      <c r="G338" s="1" t="str">
        <f t="shared" si="37"/>
        <v/>
      </c>
      <c r="H338" s="1" t="str">
        <f t="shared" si="32"/>
        <v/>
      </c>
      <c r="I338" s="1" t="str">
        <f t="shared" si="33"/>
        <v/>
      </c>
      <c r="J338" s="1" t="str">
        <f t="shared" si="35"/>
        <v/>
      </c>
      <c r="K338" s="1" t="str">
        <f t="shared" si="36"/>
        <v/>
      </c>
    </row>
    <row r="339" spans="1:11" x14ac:dyDescent="0.25">
      <c r="A339" s="1"/>
      <c r="B339" s="1"/>
      <c r="C339" s="1"/>
      <c r="D339" s="1"/>
      <c r="E339" s="1" t="str">
        <f t="shared" si="34"/>
        <v/>
      </c>
      <c r="F339" s="1" t="str">
        <f>IF(E339="","",1/SQRT(AVERAGE($E$2:E339)))</f>
        <v/>
      </c>
      <c r="G339" s="1" t="str">
        <f t="shared" si="37"/>
        <v/>
      </c>
      <c r="H339" s="1" t="str">
        <f t="shared" si="32"/>
        <v/>
      </c>
      <c r="I339" s="1" t="str">
        <f t="shared" si="33"/>
        <v/>
      </c>
      <c r="J339" s="1" t="str">
        <f t="shared" si="35"/>
        <v/>
      </c>
      <c r="K339" s="1" t="str">
        <f t="shared" si="36"/>
        <v/>
      </c>
    </row>
    <row r="340" spans="1:11" x14ac:dyDescent="0.25">
      <c r="A340" s="1"/>
      <c r="B340" s="1"/>
      <c r="C340" s="1"/>
      <c r="D340" s="1"/>
      <c r="E340" s="1" t="str">
        <f t="shared" si="34"/>
        <v/>
      </c>
      <c r="F340" s="1" t="str">
        <f>IF(E340="","",1/SQRT(AVERAGE($E$2:E340)))</f>
        <v/>
      </c>
      <c r="G340" s="1" t="str">
        <f t="shared" si="37"/>
        <v/>
      </c>
      <c r="H340" s="1" t="str">
        <f t="shared" si="32"/>
        <v/>
      </c>
      <c r="I340" s="1" t="str">
        <f t="shared" si="33"/>
        <v/>
      </c>
      <c r="J340" s="1" t="str">
        <f t="shared" si="35"/>
        <v/>
      </c>
      <c r="K340" s="1" t="str">
        <f t="shared" si="36"/>
        <v/>
      </c>
    </row>
    <row r="341" spans="1:11" x14ac:dyDescent="0.25">
      <c r="A341" s="1"/>
      <c r="B341" s="1"/>
      <c r="C341" s="1"/>
      <c r="D341" s="1"/>
      <c r="E341" s="1" t="str">
        <f t="shared" si="34"/>
        <v/>
      </c>
      <c r="F341" s="1" t="str">
        <f>IF(E341="","",1/SQRT(AVERAGE($E$2:E341)))</f>
        <v/>
      </c>
      <c r="G341" s="1" t="str">
        <f t="shared" si="37"/>
        <v/>
      </c>
      <c r="H341" s="1" t="str">
        <f t="shared" si="32"/>
        <v/>
      </c>
      <c r="I341" s="1" t="str">
        <f t="shared" si="33"/>
        <v/>
      </c>
      <c r="J341" s="1" t="str">
        <f t="shared" si="35"/>
        <v/>
      </c>
      <c r="K341" s="1" t="str">
        <f t="shared" si="36"/>
        <v/>
      </c>
    </row>
    <row r="342" spans="1:11" x14ac:dyDescent="0.25">
      <c r="A342" s="1"/>
      <c r="B342" s="1"/>
      <c r="C342" s="1"/>
      <c r="D342" s="1"/>
      <c r="E342" s="1" t="str">
        <f t="shared" si="34"/>
        <v/>
      </c>
      <c r="F342" s="1" t="str">
        <f>IF(E342="","",1/SQRT(AVERAGE($E$2:E342)))</f>
        <v/>
      </c>
      <c r="G342" s="1" t="str">
        <f t="shared" si="37"/>
        <v/>
      </c>
      <c r="H342" s="1" t="str">
        <f t="shared" si="32"/>
        <v/>
      </c>
      <c r="I342" s="1" t="str">
        <f t="shared" si="33"/>
        <v/>
      </c>
      <c r="J342" s="1" t="str">
        <f t="shared" si="35"/>
        <v/>
      </c>
      <c r="K342" s="1" t="str">
        <f t="shared" si="36"/>
        <v/>
      </c>
    </row>
    <row r="343" spans="1:11" x14ac:dyDescent="0.25">
      <c r="A343" s="1"/>
      <c r="B343" s="1"/>
      <c r="C343" s="1"/>
      <c r="D343" s="1"/>
      <c r="E343" s="1" t="str">
        <f t="shared" si="34"/>
        <v/>
      </c>
      <c r="F343" s="1" t="str">
        <f>IF(E343="","",1/SQRT(AVERAGE($E$2:E343)))</f>
        <v/>
      </c>
      <c r="G343" s="1" t="str">
        <f t="shared" si="37"/>
        <v/>
      </c>
      <c r="H343" s="1" t="str">
        <f t="shared" ref="H343:H372" si="38">IF(G343&gt;G342,"STOP","")</f>
        <v/>
      </c>
      <c r="I343" s="1" t="str">
        <f t="shared" ref="I343:I372" si="39">IF(H343="USE",D343,"")</f>
        <v/>
      </c>
      <c r="J343" s="1" t="str">
        <f t="shared" si="35"/>
        <v/>
      </c>
      <c r="K343" s="1" t="str">
        <f t="shared" si="36"/>
        <v/>
      </c>
    </row>
    <row r="344" spans="1:11" x14ac:dyDescent="0.25">
      <c r="A344" s="1"/>
      <c r="B344" s="1"/>
      <c r="C344" s="1"/>
      <c r="D344" s="1"/>
      <c r="E344" s="1" t="str">
        <f t="shared" si="34"/>
        <v/>
      </c>
      <c r="F344" s="1" t="str">
        <f>IF(E344="","",1/SQRT(AVERAGE($E$2:E344)))</f>
        <v/>
      </c>
      <c r="G344" s="1" t="str">
        <f t="shared" si="37"/>
        <v/>
      </c>
      <c r="H344" s="1" t="str">
        <f t="shared" si="38"/>
        <v/>
      </c>
      <c r="I344" s="1" t="str">
        <f t="shared" si="39"/>
        <v/>
      </c>
      <c r="J344" s="1" t="str">
        <f t="shared" si="35"/>
        <v/>
      </c>
      <c r="K344" s="1" t="str">
        <f t="shared" si="36"/>
        <v/>
      </c>
    </row>
    <row r="345" spans="1:11" x14ac:dyDescent="0.25">
      <c r="A345" s="1"/>
      <c r="B345" s="1"/>
      <c r="C345" s="1"/>
      <c r="D345" s="1"/>
      <c r="E345" s="1" t="str">
        <f t="shared" si="34"/>
        <v/>
      </c>
      <c r="F345" s="1" t="str">
        <f>IF(E345="","",1/SQRT(AVERAGE($E$2:E345)))</f>
        <v/>
      </c>
      <c r="G345" s="1" t="str">
        <f t="shared" si="37"/>
        <v/>
      </c>
      <c r="H345" s="1" t="str">
        <f t="shared" si="38"/>
        <v/>
      </c>
      <c r="I345" s="1" t="str">
        <f t="shared" si="39"/>
        <v/>
      </c>
      <c r="J345" s="1" t="str">
        <f t="shared" si="35"/>
        <v/>
      </c>
      <c r="K345" s="1" t="str">
        <f t="shared" si="36"/>
        <v/>
      </c>
    </row>
    <row r="346" spans="1:11" x14ac:dyDescent="0.25">
      <c r="A346" s="1"/>
      <c r="B346" s="1"/>
      <c r="C346" s="1"/>
      <c r="D346" s="1"/>
      <c r="E346" s="1" t="str">
        <f t="shared" si="34"/>
        <v/>
      </c>
      <c r="F346" s="1" t="str">
        <f>IF(E346="","",1/SQRT(AVERAGE($E$2:E346)))</f>
        <v/>
      </c>
      <c r="G346" s="1" t="str">
        <f t="shared" si="37"/>
        <v/>
      </c>
      <c r="H346" s="1" t="str">
        <f t="shared" si="38"/>
        <v/>
      </c>
      <c r="I346" s="1" t="str">
        <f t="shared" si="39"/>
        <v/>
      </c>
      <c r="J346" s="1" t="str">
        <f t="shared" si="35"/>
        <v/>
      </c>
      <c r="K346" s="1" t="str">
        <f t="shared" si="36"/>
        <v/>
      </c>
    </row>
    <row r="347" spans="1:11" x14ac:dyDescent="0.25">
      <c r="A347" s="1"/>
      <c r="B347" s="1"/>
      <c r="C347" s="1"/>
      <c r="D347" s="1"/>
      <c r="E347" s="1" t="str">
        <f t="shared" si="34"/>
        <v/>
      </c>
      <c r="F347" s="1" t="str">
        <f>IF(E347="","",1/SQRT(AVERAGE($E$2:E347)))</f>
        <v/>
      </c>
      <c r="G347" s="1" t="str">
        <f t="shared" si="37"/>
        <v/>
      </c>
      <c r="H347" s="1" t="str">
        <f t="shared" si="38"/>
        <v/>
      </c>
      <c r="I347" s="1" t="str">
        <f t="shared" si="39"/>
        <v/>
      </c>
      <c r="J347" s="1" t="str">
        <f t="shared" si="35"/>
        <v/>
      </c>
      <c r="K347" s="1" t="str">
        <f t="shared" si="36"/>
        <v/>
      </c>
    </row>
    <row r="348" spans="1:11" x14ac:dyDescent="0.25">
      <c r="A348" s="1"/>
      <c r="B348" s="1"/>
      <c r="C348" s="1"/>
      <c r="D348" s="1"/>
      <c r="E348" s="1" t="str">
        <f t="shared" si="34"/>
        <v/>
      </c>
      <c r="F348" s="1" t="str">
        <f>IF(E348="","",1/SQRT(AVERAGE($E$2:E348)))</f>
        <v/>
      </c>
      <c r="G348" s="1" t="str">
        <f t="shared" si="37"/>
        <v/>
      </c>
      <c r="H348" s="1" t="str">
        <f t="shared" si="38"/>
        <v/>
      </c>
      <c r="I348" s="1" t="str">
        <f t="shared" si="39"/>
        <v/>
      </c>
      <c r="J348" s="1" t="str">
        <f t="shared" si="35"/>
        <v/>
      </c>
      <c r="K348" s="1" t="str">
        <f t="shared" si="36"/>
        <v/>
      </c>
    </row>
    <row r="349" spans="1:11" x14ac:dyDescent="0.25">
      <c r="A349" s="1"/>
      <c r="B349" s="1"/>
      <c r="C349" s="1"/>
      <c r="D349" s="1"/>
      <c r="E349" s="1" t="str">
        <f t="shared" si="34"/>
        <v/>
      </c>
      <c r="F349" s="1" t="str">
        <f>IF(E349="","",1/SQRT(AVERAGE($E$2:E349)))</f>
        <v/>
      </c>
      <c r="G349" s="1" t="str">
        <f t="shared" si="37"/>
        <v/>
      </c>
      <c r="H349" s="1" t="str">
        <f t="shared" si="38"/>
        <v/>
      </c>
      <c r="I349" s="1" t="str">
        <f t="shared" si="39"/>
        <v/>
      </c>
      <c r="J349" s="1" t="str">
        <f t="shared" si="35"/>
        <v/>
      </c>
      <c r="K349" s="1" t="str">
        <f t="shared" si="36"/>
        <v/>
      </c>
    </row>
    <row r="350" spans="1:11" x14ac:dyDescent="0.25">
      <c r="A350" s="1"/>
      <c r="B350" s="1"/>
      <c r="C350" s="1"/>
      <c r="D350" s="1"/>
      <c r="E350" s="1" t="str">
        <f t="shared" si="34"/>
        <v/>
      </c>
      <c r="F350" s="1" t="str">
        <f>IF(E350="","",1/SQRT(AVERAGE($E$2:E350)))</f>
        <v/>
      </c>
      <c r="G350" s="1" t="str">
        <f t="shared" si="37"/>
        <v/>
      </c>
      <c r="H350" s="1" t="str">
        <f t="shared" si="38"/>
        <v/>
      </c>
      <c r="I350" s="1" t="str">
        <f t="shared" si="39"/>
        <v/>
      </c>
      <c r="J350" s="1" t="str">
        <f t="shared" si="35"/>
        <v/>
      </c>
      <c r="K350" s="1" t="str">
        <f t="shared" si="36"/>
        <v/>
      </c>
    </row>
    <row r="351" spans="1:11" x14ac:dyDescent="0.25">
      <c r="A351" s="1"/>
      <c r="B351" s="1"/>
      <c r="C351" s="1"/>
      <c r="D351" s="1"/>
      <c r="E351" s="1" t="str">
        <f t="shared" si="34"/>
        <v/>
      </c>
      <c r="F351" s="1" t="str">
        <f>IF(E351="","",1/SQRT(AVERAGE($E$2:E351)))</f>
        <v/>
      </c>
      <c r="G351" s="1" t="str">
        <f t="shared" si="37"/>
        <v/>
      </c>
      <c r="H351" s="1" t="str">
        <f t="shared" si="38"/>
        <v/>
      </c>
      <c r="I351" s="1" t="str">
        <f t="shared" si="39"/>
        <v/>
      </c>
      <c r="J351" s="1" t="str">
        <f t="shared" si="35"/>
        <v/>
      </c>
      <c r="K351" s="1" t="str">
        <f t="shared" si="36"/>
        <v/>
      </c>
    </row>
    <row r="352" spans="1:11" x14ac:dyDescent="0.25">
      <c r="A352" s="1"/>
      <c r="B352" s="1"/>
      <c r="C352" s="1"/>
      <c r="D352" s="1"/>
      <c r="E352" s="1" t="str">
        <f t="shared" si="34"/>
        <v/>
      </c>
      <c r="F352" s="1" t="str">
        <f>IF(E352="","",1/SQRT(AVERAGE($E$2:E352)))</f>
        <v/>
      </c>
      <c r="G352" s="1" t="str">
        <f t="shared" si="37"/>
        <v/>
      </c>
      <c r="H352" s="1" t="str">
        <f t="shared" si="38"/>
        <v/>
      </c>
      <c r="I352" s="1" t="str">
        <f t="shared" si="39"/>
        <v/>
      </c>
      <c r="J352" s="1" t="str">
        <f t="shared" si="35"/>
        <v/>
      </c>
      <c r="K352" s="1" t="str">
        <f t="shared" si="36"/>
        <v/>
      </c>
    </row>
    <row r="353" spans="1:11" x14ac:dyDescent="0.25">
      <c r="A353" s="1"/>
      <c r="B353" s="1"/>
      <c r="C353" s="1"/>
      <c r="D353" s="1"/>
      <c r="E353" s="1" t="str">
        <f t="shared" si="34"/>
        <v/>
      </c>
      <c r="F353" s="1" t="str">
        <f>IF(E353="","",1/SQRT(AVERAGE($E$2:E353)))</f>
        <v/>
      </c>
      <c r="G353" s="1" t="str">
        <f t="shared" si="37"/>
        <v/>
      </c>
      <c r="H353" s="1" t="str">
        <f t="shared" si="38"/>
        <v/>
      </c>
      <c r="I353" s="1" t="str">
        <f t="shared" si="39"/>
        <v/>
      </c>
      <c r="J353" s="1" t="str">
        <f t="shared" si="35"/>
        <v/>
      </c>
      <c r="K353" s="1" t="str">
        <f t="shared" si="36"/>
        <v/>
      </c>
    </row>
    <row r="354" spans="1:11" x14ac:dyDescent="0.25">
      <c r="A354" s="1"/>
      <c r="B354" s="1"/>
      <c r="C354" s="1"/>
      <c r="D354" s="1"/>
      <c r="E354" s="1" t="str">
        <f t="shared" si="34"/>
        <v/>
      </c>
      <c r="F354" s="1" t="str">
        <f>IF(E354="","",1/SQRT(AVERAGE($E$2:E354)))</f>
        <v/>
      </c>
      <c r="G354" s="1" t="str">
        <f t="shared" si="37"/>
        <v/>
      </c>
      <c r="H354" s="1" t="str">
        <f t="shared" si="38"/>
        <v/>
      </c>
      <c r="I354" s="1" t="str">
        <f t="shared" si="39"/>
        <v/>
      </c>
      <c r="J354" s="1" t="str">
        <f t="shared" si="35"/>
        <v/>
      </c>
      <c r="K354" s="1" t="str">
        <f t="shared" si="36"/>
        <v/>
      </c>
    </row>
    <row r="355" spans="1:11" x14ac:dyDescent="0.25">
      <c r="A355" s="1"/>
      <c r="B355" s="1"/>
      <c r="C355" s="1"/>
      <c r="D355" s="1"/>
      <c r="E355" s="1" t="str">
        <f t="shared" si="34"/>
        <v/>
      </c>
      <c r="F355" s="1" t="str">
        <f>IF(E355="","",1/SQRT(AVERAGE($E$2:E355)))</f>
        <v/>
      </c>
      <c r="G355" s="1" t="str">
        <f t="shared" si="37"/>
        <v/>
      </c>
      <c r="H355" s="1" t="str">
        <f t="shared" si="38"/>
        <v/>
      </c>
      <c r="I355" s="1" t="str">
        <f t="shared" si="39"/>
        <v/>
      </c>
      <c r="J355" s="1" t="str">
        <f t="shared" si="35"/>
        <v/>
      </c>
      <c r="K355" s="1" t="str">
        <f t="shared" si="36"/>
        <v/>
      </c>
    </row>
    <row r="356" spans="1:11" x14ac:dyDescent="0.25">
      <c r="A356" s="1"/>
      <c r="B356" s="1"/>
      <c r="C356" s="1"/>
      <c r="D356" s="1"/>
      <c r="E356" s="1" t="str">
        <f t="shared" si="34"/>
        <v/>
      </c>
      <c r="F356" s="1" t="str">
        <f>IF(E356="","",1/SQRT(AVERAGE($E$2:E356)))</f>
        <v/>
      </c>
      <c r="G356" s="1" t="str">
        <f t="shared" si="37"/>
        <v/>
      </c>
      <c r="H356" s="1" t="str">
        <f t="shared" si="38"/>
        <v/>
      </c>
      <c r="I356" s="1" t="str">
        <f t="shared" si="39"/>
        <v/>
      </c>
      <c r="J356" s="1" t="str">
        <f t="shared" si="35"/>
        <v/>
      </c>
      <c r="K356" s="1" t="str">
        <f t="shared" si="36"/>
        <v/>
      </c>
    </row>
    <row r="357" spans="1:11" x14ac:dyDescent="0.25">
      <c r="A357" s="1"/>
      <c r="B357" s="1"/>
      <c r="C357" s="1"/>
      <c r="D357" s="1"/>
      <c r="E357" s="1" t="str">
        <f t="shared" si="34"/>
        <v/>
      </c>
      <c r="F357" s="1" t="str">
        <f>IF(E357="","",1/SQRT(AVERAGE($E$2:E357)))</f>
        <v/>
      </c>
      <c r="G357" s="1" t="str">
        <f t="shared" si="37"/>
        <v/>
      </c>
      <c r="H357" s="1" t="str">
        <f t="shared" si="38"/>
        <v/>
      </c>
      <c r="I357" s="1" t="str">
        <f t="shared" si="39"/>
        <v/>
      </c>
      <c r="J357" s="1" t="str">
        <f t="shared" si="35"/>
        <v/>
      </c>
      <c r="K357" s="1" t="str">
        <f t="shared" si="36"/>
        <v/>
      </c>
    </row>
    <row r="358" spans="1:11" x14ac:dyDescent="0.25">
      <c r="A358" s="1"/>
      <c r="B358" s="1"/>
      <c r="C358" s="1"/>
      <c r="D358" s="1"/>
      <c r="E358" s="1" t="str">
        <f t="shared" si="34"/>
        <v/>
      </c>
      <c r="F358" s="1" t="str">
        <f>IF(E358="","",1/SQRT(AVERAGE($E$2:E358)))</f>
        <v/>
      </c>
      <c r="G358" s="1" t="str">
        <f t="shared" si="37"/>
        <v/>
      </c>
      <c r="H358" s="1" t="str">
        <f t="shared" si="38"/>
        <v/>
      </c>
      <c r="I358" s="1" t="str">
        <f t="shared" si="39"/>
        <v/>
      </c>
      <c r="J358" s="1" t="str">
        <f t="shared" si="35"/>
        <v/>
      </c>
      <c r="K358" s="1" t="str">
        <f t="shared" si="36"/>
        <v/>
      </c>
    </row>
    <row r="359" spans="1:11" x14ac:dyDescent="0.25">
      <c r="A359" s="1"/>
      <c r="B359" s="1"/>
      <c r="C359" s="1"/>
      <c r="D359" s="1"/>
      <c r="E359" s="1" t="str">
        <f t="shared" si="34"/>
        <v/>
      </c>
      <c r="F359" s="1" t="str">
        <f>IF(E359="","",1/SQRT(AVERAGE($E$2:E359)))</f>
        <v/>
      </c>
      <c r="G359" s="1" t="str">
        <f t="shared" si="37"/>
        <v/>
      </c>
      <c r="H359" s="1" t="str">
        <f t="shared" si="38"/>
        <v/>
      </c>
      <c r="I359" s="1" t="str">
        <f t="shared" si="39"/>
        <v/>
      </c>
      <c r="J359" s="1" t="str">
        <f t="shared" si="35"/>
        <v/>
      </c>
      <c r="K359" s="1" t="str">
        <f t="shared" si="36"/>
        <v/>
      </c>
    </row>
    <row r="360" spans="1:11" x14ac:dyDescent="0.25">
      <c r="A360" s="1"/>
      <c r="B360" s="1"/>
      <c r="C360" s="1"/>
      <c r="D360" s="1"/>
      <c r="E360" s="1" t="str">
        <f t="shared" si="34"/>
        <v/>
      </c>
      <c r="F360" s="1" t="str">
        <f>IF(E360="","",1/SQRT(AVERAGE($E$2:E360)))</f>
        <v/>
      </c>
      <c r="G360" s="1" t="str">
        <f t="shared" si="37"/>
        <v/>
      </c>
      <c r="H360" s="1" t="str">
        <f t="shared" si="38"/>
        <v/>
      </c>
      <c r="I360" s="1" t="str">
        <f t="shared" si="39"/>
        <v/>
      </c>
      <c r="J360" s="1" t="str">
        <f t="shared" si="35"/>
        <v/>
      </c>
      <c r="K360" s="1" t="str">
        <f t="shared" si="36"/>
        <v/>
      </c>
    </row>
    <row r="361" spans="1:11" x14ac:dyDescent="0.25">
      <c r="A361" s="1"/>
      <c r="B361" s="1"/>
      <c r="C361" s="1"/>
      <c r="D361" s="1"/>
      <c r="E361" s="1" t="str">
        <f t="shared" si="34"/>
        <v/>
      </c>
      <c r="F361" s="1" t="str">
        <f>IF(E361="","",1/SQRT(AVERAGE($E$2:E361)))</f>
        <v/>
      </c>
      <c r="G361" s="1" t="str">
        <f t="shared" si="37"/>
        <v/>
      </c>
      <c r="H361" s="1" t="str">
        <f t="shared" si="38"/>
        <v/>
      </c>
      <c r="I361" s="1" t="str">
        <f t="shared" si="39"/>
        <v/>
      </c>
      <c r="J361" s="1" t="str">
        <f t="shared" si="35"/>
        <v/>
      </c>
      <c r="K361" s="1" t="str">
        <f t="shared" si="36"/>
        <v/>
      </c>
    </row>
    <row r="362" spans="1:11" x14ac:dyDescent="0.25">
      <c r="A362" s="1"/>
      <c r="B362" s="1"/>
      <c r="C362" s="1"/>
      <c r="D362" s="1"/>
      <c r="E362" s="1" t="str">
        <f t="shared" si="34"/>
        <v/>
      </c>
      <c r="F362" s="1" t="str">
        <f>IF(E362="","",1/SQRT(AVERAGE($E$2:E362)))</f>
        <v/>
      </c>
      <c r="G362" s="1" t="str">
        <f t="shared" si="37"/>
        <v/>
      </c>
      <c r="H362" s="1" t="str">
        <f t="shared" si="38"/>
        <v/>
      </c>
      <c r="I362" s="1" t="str">
        <f t="shared" si="39"/>
        <v/>
      </c>
      <c r="J362" s="1" t="str">
        <f t="shared" si="35"/>
        <v/>
      </c>
      <c r="K362" s="1" t="str">
        <f t="shared" si="36"/>
        <v/>
      </c>
    </row>
    <row r="363" spans="1:11" x14ac:dyDescent="0.25">
      <c r="A363" s="1"/>
      <c r="B363" s="1"/>
      <c r="C363" s="1"/>
      <c r="D363" s="1"/>
      <c r="E363" s="1" t="str">
        <f t="shared" si="34"/>
        <v/>
      </c>
      <c r="F363" s="1" t="str">
        <f>IF(E363="","",1/SQRT(AVERAGE($E$2:E363)))</f>
        <v/>
      </c>
      <c r="G363" s="1" t="str">
        <f t="shared" si="37"/>
        <v/>
      </c>
      <c r="H363" s="1" t="str">
        <f t="shared" si="38"/>
        <v/>
      </c>
      <c r="I363" s="1" t="str">
        <f t="shared" si="39"/>
        <v/>
      </c>
      <c r="J363" s="1" t="str">
        <f t="shared" si="35"/>
        <v/>
      </c>
      <c r="K363" s="1" t="str">
        <f t="shared" si="36"/>
        <v/>
      </c>
    </row>
    <row r="364" spans="1:11" x14ac:dyDescent="0.25">
      <c r="A364" s="1"/>
      <c r="B364" s="1"/>
      <c r="C364" s="1"/>
      <c r="D364" s="1"/>
      <c r="E364" s="1" t="str">
        <f t="shared" si="34"/>
        <v/>
      </c>
      <c r="F364" s="1" t="str">
        <f>IF(E364="","",1/SQRT(AVERAGE($E$2:E364)))</f>
        <v/>
      </c>
      <c r="G364" s="1" t="str">
        <f t="shared" si="37"/>
        <v/>
      </c>
      <c r="H364" s="1" t="str">
        <f t="shared" si="38"/>
        <v/>
      </c>
      <c r="I364" s="1" t="str">
        <f t="shared" si="39"/>
        <v/>
      </c>
      <c r="J364" s="1" t="str">
        <f t="shared" si="35"/>
        <v/>
      </c>
      <c r="K364" s="1" t="str">
        <f t="shared" si="36"/>
        <v/>
      </c>
    </row>
    <row r="365" spans="1:11" x14ac:dyDescent="0.25">
      <c r="A365" s="1"/>
      <c r="B365" s="1"/>
      <c r="C365" s="1"/>
      <c r="D365" s="1"/>
      <c r="E365" s="1" t="str">
        <f t="shared" si="34"/>
        <v/>
      </c>
      <c r="F365" s="1" t="str">
        <f>IF(E365="","",1/SQRT(AVERAGE($E$2:E365)))</f>
        <v/>
      </c>
      <c r="G365" s="1" t="str">
        <f t="shared" si="37"/>
        <v/>
      </c>
      <c r="H365" s="1" t="str">
        <f t="shared" si="38"/>
        <v/>
      </c>
      <c r="I365" s="1" t="str">
        <f t="shared" si="39"/>
        <v/>
      </c>
      <c r="J365" s="1" t="str">
        <f t="shared" si="35"/>
        <v/>
      </c>
      <c r="K365" s="1" t="str">
        <f t="shared" si="36"/>
        <v/>
      </c>
    </row>
    <row r="366" spans="1:11" x14ac:dyDescent="0.25">
      <c r="A366" s="1"/>
      <c r="B366" s="1"/>
      <c r="C366" s="1"/>
      <c r="D366" s="1"/>
      <c r="E366" s="1" t="str">
        <f t="shared" si="34"/>
        <v/>
      </c>
      <c r="F366" s="1" t="str">
        <f>IF(E366="","",1/SQRT(AVERAGE($E$2:E366)))</f>
        <v/>
      </c>
      <c r="G366" s="1" t="str">
        <f t="shared" si="37"/>
        <v/>
      </c>
      <c r="H366" s="1" t="str">
        <f t="shared" si="38"/>
        <v/>
      </c>
      <c r="I366" s="1" t="str">
        <f t="shared" si="39"/>
        <v/>
      </c>
      <c r="J366" s="1" t="str">
        <f t="shared" si="35"/>
        <v/>
      </c>
      <c r="K366" s="1" t="str">
        <f t="shared" si="36"/>
        <v/>
      </c>
    </row>
    <row r="367" spans="1:11" x14ac:dyDescent="0.25">
      <c r="A367" s="1"/>
      <c r="B367" s="1"/>
      <c r="C367" s="1"/>
      <c r="D367" s="1"/>
      <c r="E367" s="1" t="str">
        <f t="shared" si="34"/>
        <v/>
      </c>
      <c r="F367" s="1" t="str">
        <f>IF(E367="","",1/SQRT(AVERAGE($E$2:E367)))</f>
        <v/>
      </c>
      <c r="G367" s="1" t="str">
        <f t="shared" si="37"/>
        <v/>
      </c>
      <c r="H367" s="1" t="str">
        <f t="shared" si="38"/>
        <v/>
      </c>
      <c r="I367" s="1" t="str">
        <f t="shared" si="39"/>
        <v/>
      </c>
      <c r="J367" s="1" t="str">
        <f t="shared" si="35"/>
        <v/>
      </c>
      <c r="K367" s="1" t="str">
        <f t="shared" si="36"/>
        <v/>
      </c>
    </row>
    <row r="368" spans="1:11" x14ac:dyDescent="0.25">
      <c r="A368" s="1"/>
      <c r="B368" s="1"/>
      <c r="C368" s="1"/>
      <c r="D368" s="1"/>
      <c r="E368" s="1" t="str">
        <f t="shared" si="34"/>
        <v/>
      </c>
      <c r="F368" s="1" t="str">
        <f>IF(E368="","",1/SQRT(AVERAGE($E$2:E368)))</f>
        <v/>
      </c>
      <c r="G368" s="1" t="str">
        <f t="shared" si="37"/>
        <v/>
      </c>
      <c r="H368" s="1" t="str">
        <f t="shared" si="38"/>
        <v/>
      </c>
      <c r="I368" s="1" t="str">
        <f t="shared" si="39"/>
        <v/>
      </c>
      <c r="J368" s="1" t="str">
        <f t="shared" si="35"/>
        <v/>
      </c>
      <c r="K368" s="1" t="str">
        <f t="shared" si="36"/>
        <v/>
      </c>
    </row>
    <row r="369" spans="1:11" x14ac:dyDescent="0.25">
      <c r="A369" s="1"/>
      <c r="B369" s="1"/>
      <c r="C369" s="1"/>
      <c r="D369" s="1"/>
      <c r="E369" s="1" t="str">
        <f t="shared" si="34"/>
        <v/>
      </c>
      <c r="F369" s="1" t="str">
        <f>IF(E369="","",1/SQRT(AVERAGE($E$2:E369)))</f>
        <v/>
      </c>
      <c r="G369" s="1" t="str">
        <f t="shared" si="37"/>
        <v/>
      </c>
      <c r="H369" s="1" t="str">
        <f t="shared" si="38"/>
        <v/>
      </c>
      <c r="I369" s="1" t="str">
        <f t="shared" si="39"/>
        <v/>
      </c>
      <c r="J369" s="1" t="str">
        <f t="shared" si="35"/>
        <v/>
      </c>
      <c r="K369" s="1" t="str">
        <f t="shared" si="36"/>
        <v/>
      </c>
    </row>
    <row r="370" spans="1:11" x14ac:dyDescent="0.25">
      <c r="A370" s="1"/>
      <c r="B370" s="1"/>
      <c r="C370" s="1"/>
      <c r="D370" s="1"/>
      <c r="E370" s="1" t="str">
        <f t="shared" si="34"/>
        <v/>
      </c>
      <c r="F370" s="1" t="str">
        <f>IF(E370="","",1/SQRT(AVERAGE($E$2:E370)))</f>
        <v/>
      </c>
      <c r="G370" s="1" t="str">
        <f t="shared" si="37"/>
        <v/>
      </c>
      <c r="H370" s="1" t="str">
        <f t="shared" si="38"/>
        <v/>
      </c>
      <c r="I370" s="1" t="str">
        <f t="shared" si="39"/>
        <v/>
      </c>
      <c r="J370" s="1" t="str">
        <f t="shared" si="35"/>
        <v/>
      </c>
      <c r="K370" s="1" t="str">
        <f t="shared" si="36"/>
        <v/>
      </c>
    </row>
    <row r="371" spans="1:11" x14ac:dyDescent="0.25">
      <c r="A371" s="1"/>
      <c r="B371" s="1"/>
      <c r="C371" s="1"/>
      <c r="D371" s="1"/>
      <c r="E371" s="1" t="str">
        <f t="shared" si="34"/>
        <v/>
      </c>
      <c r="F371" s="1" t="str">
        <f>IF(E371="","",1/SQRT(AVERAGE($E$2:E371)))</f>
        <v/>
      </c>
      <c r="G371" s="1" t="str">
        <f t="shared" si="37"/>
        <v/>
      </c>
      <c r="H371" s="1" t="str">
        <f t="shared" si="38"/>
        <v/>
      </c>
      <c r="I371" s="1" t="str">
        <f t="shared" si="39"/>
        <v/>
      </c>
      <c r="J371" s="1" t="str">
        <f t="shared" si="35"/>
        <v/>
      </c>
      <c r="K371" s="1" t="str">
        <f t="shared" si="36"/>
        <v/>
      </c>
    </row>
    <row r="372" spans="1:11" x14ac:dyDescent="0.25">
      <c r="A372" s="1"/>
      <c r="B372" s="1"/>
      <c r="C372" s="1"/>
      <c r="D372" s="1"/>
      <c r="E372" s="1" t="str">
        <f t="shared" si="34"/>
        <v/>
      </c>
      <c r="F372" s="1" t="str">
        <f>IF(E372="","",1/SQRT(AVERAGE($E$2:E372)))</f>
        <v/>
      </c>
      <c r="G372" s="1" t="str">
        <f t="shared" si="37"/>
        <v/>
      </c>
      <c r="H372" s="1" t="str">
        <f t="shared" si="38"/>
        <v/>
      </c>
      <c r="I372" s="1" t="str">
        <f t="shared" si="39"/>
        <v/>
      </c>
      <c r="J372" s="1" t="str">
        <f t="shared" si="35"/>
        <v/>
      </c>
      <c r="K372" s="1" t="str">
        <f t="shared" si="36"/>
        <v/>
      </c>
    </row>
    <row r="373" spans="1:11" x14ac:dyDescent="0.25">
      <c r="E373" s="1"/>
      <c r="J373" s="1" t="str">
        <f t="shared" si="35"/>
        <v/>
      </c>
      <c r="K373" s="1" t="str">
        <f t="shared" si="36"/>
        <v/>
      </c>
    </row>
    <row r="374" spans="1:11" x14ac:dyDescent="0.25">
      <c r="E374" s="1"/>
      <c r="J374" s="1" t="str">
        <f t="shared" si="35"/>
        <v/>
      </c>
      <c r="K374" s="1" t="str">
        <f t="shared" si="36"/>
        <v/>
      </c>
    </row>
  </sheetData>
  <sortState ref="B2:D372">
    <sortCondition descending="1" ref="C2:C372"/>
    <sortCondition descending="1" ref="D2:D372"/>
  </sortState>
  <conditionalFormatting sqref="H3:H374">
    <cfRule type="containsText" dxfId="0" priority="1" operator="containsText" text="STOP">
      <formula>NOT(ISERROR(SEARCH("STOP",H3)))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24"/>
  <sheetViews>
    <sheetView workbookViewId="0">
      <selection activeCell="G17" sqref="G17:G18"/>
    </sheetView>
  </sheetViews>
  <sheetFormatPr defaultRowHeight="15" x14ac:dyDescent="0.25"/>
  <cols>
    <col min="1" max="6" width="9.140625" style="1"/>
  </cols>
  <sheetData>
    <row r="1" spans="1:2" x14ac:dyDescent="0.25">
      <c r="A1" s="5" t="s">
        <v>12</v>
      </c>
      <c r="B1" s="6">
        <v>0.05</v>
      </c>
    </row>
    <row r="2" spans="1:2" x14ac:dyDescent="0.25">
      <c r="A2" s="1">
        <v>3</v>
      </c>
      <c r="B2" s="1">
        <v>0.94099999999999995</v>
      </c>
    </row>
    <row r="3" spans="1:2" x14ac:dyDescent="0.25">
      <c r="A3" s="1">
        <v>4</v>
      </c>
      <c r="B3" s="1">
        <v>0.76500000000000001</v>
      </c>
    </row>
    <row r="4" spans="1:2" x14ac:dyDescent="0.25">
      <c r="A4" s="1">
        <v>5</v>
      </c>
      <c r="B4" s="1">
        <v>0.64200000000000002</v>
      </c>
    </row>
    <row r="5" spans="1:2" x14ac:dyDescent="0.25">
      <c r="A5" s="1">
        <v>6</v>
      </c>
      <c r="B5" s="1">
        <v>0.56000000000000005</v>
      </c>
    </row>
    <row r="6" spans="1:2" x14ac:dyDescent="0.25">
      <c r="A6" s="1">
        <v>7</v>
      </c>
      <c r="B6" s="1">
        <v>0.50700000000000001</v>
      </c>
    </row>
    <row r="7" spans="1:2" x14ac:dyDescent="0.25">
      <c r="A7" s="1">
        <v>8</v>
      </c>
      <c r="B7" s="1">
        <v>0.55400000000000005</v>
      </c>
    </row>
    <row r="8" spans="1:2" x14ac:dyDescent="0.25">
      <c r="A8" s="1">
        <v>9</v>
      </c>
      <c r="B8" s="1">
        <v>0.51200000000000001</v>
      </c>
    </row>
    <row r="9" spans="1:2" x14ac:dyDescent="0.25">
      <c r="A9" s="1">
        <v>10</v>
      </c>
      <c r="B9" s="1">
        <v>0.47699999999999998</v>
      </c>
    </row>
    <row r="10" spans="1:2" x14ac:dyDescent="0.25">
      <c r="A10" s="1">
        <v>11</v>
      </c>
      <c r="B10" s="1">
        <v>0.57599999999999996</v>
      </c>
    </row>
    <row r="11" spans="1:2" x14ac:dyDescent="0.25">
      <c r="A11" s="1">
        <v>12</v>
      </c>
      <c r="B11" s="1">
        <v>0.54600000000000004</v>
      </c>
    </row>
    <row r="12" spans="1:2" x14ac:dyDescent="0.25">
      <c r="A12" s="1">
        <v>13</v>
      </c>
      <c r="B12" s="1">
        <v>0.52100000000000002</v>
      </c>
    </row>
    <row r="13" spans="1:2" x14ac:dyDescent="0.25">
      <c r="A13" s="1">
        <v>14</v>
      </c>
      <c r="B13" s="1">
        <v>0.54600000000000004</v>
      </c>
    </row>
    <row r="14" spans="1:2" x14ac:dyDescent="0.25">
      <c r="A14" s="1">
        <v>15</v>
      </c>
      <c r="B14" s="1">
        <v>0.52500000000000002</v>
      </c>
    </row>
    <row r="15" spans="1:2" x14ac:dyDescent="0.25">
      <c r="A15" s="1">
        <v>16</v>
      </c>
      <c r="B15" s="1">
        <v>0.50700000000000001</v>
      </c>
    </row>
    <row r="16" spans="1:2" x14ac:dyDescent="0.25">
      <c r="A16" s="1">
        <v>17</v>
      </c>
      <c r="B16" s="1">
        <v>0.49</v>
      </c>
    </row>
    <row r="17" spans="1:2" x14ac:dyDescent="0.25">
      <c r="A17" s="1">
        <v>18</v>
      </c>
      <c r="B17" s="1">
        <v>0.47499999999999998</v>
      </c>
    </row>
    <row r="18" spans="1:2" x14ac:dyDescent="0.25">
      <c r="A18" s="1">
        <v>19</v>
      </c>
      <c r="B18" s="1">
        <v>0.46200000000000002</v>
      </c>
    </row>
    <row r="19" spans="1:2" x14ac:dyDescent="0.25">
      <c r="A19" s="1">
        <v>20</v>
      </c>
      <c r="B19" s="1">
        <v>0.45</v>
      </c>
    </row>
    <row r="20" spans="1:2" x14ac:dyDescent="0.25">
      <c r="A20" s="1">
        <v>21</v>
      </c>
      <c r="B20" s="1">
        <v>0.44</v>
      </c>
    </row>
    <row r="21" spans="1:2" x14ac:dyDescent="0.25">
      <c r="A21" s="1">
        <v>22</v>
      </c>
      <c r="B21" s="1">
        <v>0.43</v>
      </c>
    </row>
    <row r="22" spans="1:2" x14ac:dyDescent="0.25">
      <c r="A22" s="1">
        <v>23</v>
      </c>
      <c r="B22" s="1">
        <v>0.42099999999999999</v>
      </c>
    </row>
    <row r="23" spans="1:2" x14ac:dyDescent="0.25">
      <c r="A23" s="1">
        <v>24</v>
      </c>
      <c r="B23" s="1">
        <v>0.41299999999999998</v>
      </c>
    </row>
    <row r="24" spans="1:2" x14ac:dyDescent="0.25">
      <c r="A24" s="1">
        <v>25</v>
      </c>
      <c r="B24" s="1">
        <v>0.40600000000000003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Outlier Test n&lt;25</vt:lpstr>
      <vt:lpstr>Outlier Test n&gt;25</vt:lpstr>
      <vt:lpstr>Factor Creation</vt:lpstr>
      <vt:lpstr>Dixon Q Values</vt:lpstr>
    </vt:vector>
  </TitlesOfParts>
  <Company>US-EPA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Gerri Garwood</dc:creator>
  <cp:lastModifiedBy>Gerri Garwood</cp:lastModifiedBy>
  <cp:lastPrinted>2015-04-17T00:48:59Z</cp:lastPrinted>
  <dcterms:created xsi:type="dcterms:W3CDTF">2013-11-06T15:10:31Z</dcterms:created>
  <dcterms:modified xsi:type="dcterms:W3CDTF">2015-04-19T16:46:07Z</dcterms:modified>
</cp:coreProperties>
</file>